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95" windowWidth="15480" windowHeight="9330" activeTab="0"/>
  </bookViews>
  <sheets>
    <sheet name="MVCT" sheetId="1" r:id="rId1"/>
  </sheets>
  <definedNames>
    <definedName name="_xlnm.Print_Area" localSheetId="0">'MVCT'!$A$1:$T$109</definedName>
    <definedName name="_xlnm.Print_Titles" localSheetId="0">'MVCT'!$1:$12</definedName>
  </definedNames>
  <calcPr fullCalcOnLoad="1"/>
</workbook>
</file>

<file path=xl/sharedStrings.xml><?xml version="1.0" encoding="utf-8"?>
<sst xmlns="http://schemas.openxmlformats.org/spreadsheetml/2006/main" count="506" uniqueCount="151">
  <si>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</si>
  <si>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</si>
  <si>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</si>
  <si>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</si>
  <si>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</si>
  <si>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</si>
  <si>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</si>
  <si>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</si>
  <si>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</si>
  <si>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</si>
  <si>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</si>
  <si>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</si>
  <si>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</si>
  <si>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</si>
  <si>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</si>
  <si>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</si>
  <si>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</si>
  <si>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</si>
  <si>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</si>
  <si>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</si>
  <si>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</si>
  <si>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</si>
  <si>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</si>
  <si>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</si>
  <si>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</si>
  <si>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</si>
  <si>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</si>
  <si>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</si>
  <si>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</si>
  <si>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10</t>
  </si>
  <si>
    <t>CONTRIBUCIONES INHERENTES A LA NOMINA SECTOR PRIVADO Y PUBLICO</t>
  </si>
  <si>
    <t>2</t>
  </si>
  <si>
    <t>3</t>
  </si>
  <si>
    <t>IMPUESTOS Y MULTAS</t>
  </si>
  <si>
    <t>ADQUISICION DE BIENES Y SERVICIOS</t>
  </si>
  <si>
    <t>CUOTA DE AUDITAJE CONTRANAL</t>
  </si>
  <si>
    <t>APORTE PATRONAL FAVI (DECRETO 294/81)</t>
  </si>
  <si>
    <t>6</t>
  </si>
  <si>
    <t>SENTENCIAS Y CONCILIACIONES</t>
  </si>
  <si>
    <t>7</t>
  </si>
  <si>
    <t>SISTEMA GENERAL DE PARTICIPACIONES - AGUA POTABLE Y SANEAMIENTO BASICO, ARTICULO 1 LEY 1176 DE 2007</t>
  </si>
  <si>
    <t>13</t>
  </si>
  <si>
    <t>14</t>
  </si>
  <si>
    <t>1200</t>
  </si>
  <si>
    <t>1000</t>
  </si>
  <si>
    <t>223</t>
  </si>
  <si>
    <t>RENOVACIÓN TECNOLÓGICA PARA EL MINISTERIO DE VIVIENDA, CIUDAD Y TERRITORIO,  NACIONAL</t>
  </si>
  <si>
    <t>320</t>
  </si>
  <si>
    <t>APOYO Y FORTALECIMIENTO A LA FORMACION Y CAPACITACION DE LOS FUNCIONARIOS EN EL  MINISTERIO DE VIVIENDA, CIUDAD Y TERRITORIO EN BOGOTÁ D.C.</t>
  </si>
  <si>
    <t>510</t>
  </si>
  <si>
    <t>1403</t>
  </si>
  <si>
    <t>ASISTENCIA TECNICA: INSTRUMENTACION E IMPLEMENTACION DEL MARCO DE PLANIFICACION Y GESTION TERRITORIAL Y URBANA DE LA POLITICA URBANA NACIONAL</t>
  </si>
  <si>
    <t>520</t>
  </si>
  <si>
    <t>ADMINISTRACION Y CREACION DE UNA UNIDAD DE COORDINACION TECNICA Y ADMINISTRATIVA  PARA EL PROGRAMA DE APOYO AL SECTOR DE AGUA POTABLE Y SANEAMIENTO BASICO EN COLOMBIA</t>
  </si>
  <si>
    <t>IMPLEMENTACION DEL PROGRAMA PARA EL MONITOREO, SEGUIMIENTO Y CONTROL A LOS RECURSOS DEL SISTEMA GENERAL DE PARTICIPACIONES, SECTOR DE AGUA POTABLE Y SANEAMIENTO BASICO EN  COLOMBIA</t>
  </si>
  <si>
    <t>1400</t>
  </si>
  <si>
    <t>IMPLEMENTACION Y FORTALECIMIENTO INSTITUCIONAL DEL SECTOR HABITACIONAL.</t>
  </si>
  <si>
    <t>1402</t>
  </si>
  <si>
    <t>540</t>
  </si>
  <si>
    <t>670</t>
  </si>
  <si>
    <t>APOYO FINANCIERO PARA EL DESARROLLO DE LAS POLITICAS ESTRATEGICAS DEL SECTOR DE AGUA POTABLE Y SANEAMIENTO BASICO A NIVEL NACIONAL</t>
  </si>
  <si>
    <t>APOYO FINANCIERO PARA LA IMPLEMENTACIÓN DE LA POLÍTICA DE GESTIÓN DE RESIDUOS SÓLIDOS EN COLOMBIA</t>
  </si>
  <si>
    <t>GASTOS DE PERSONAL</t>
  </si>
  <si>
    <t>GASTOS GENERALES</t>
  </si>
  <si>
    <t>% Ejec</t>
  </si>
  <si>
    <t>TRANSFERENCIAS CORRIENTES</t>
  </si>
  <si>
    <t>TOTAL FUNCIONAMIENTO</t>
  </si>
  <si>
    <t>TOTAL INVERSION</t>
  </si>
  <si>
    <t>TOTAL MINISTERIO VCT</t>
  </si>
  <si>
    <t>MINISTERIO DE VIVIENDA, CIUDAD Y TERRITORIO</t>
  </si>
  <si>
    <t>República de Colombia</t>
  </si>
  <si>
    <t>SERVICIOS PERSONALES INDIRECTOS</t>
  </si>
  <si>
    <t>130</t>
  </si>
  <si>
    <t>FORTALECIMIENTO DE LA GESTIÓN DOCUMENTAL DEL MINISTERIO DE VIVIENDA CIUDAD Y TERRITORIO EN BOGOTÁ D.C.</t>
  </si>
  <si>
    <t>FORTALECIMIENTO INSTITUCIONAL DEL MINISTERIO DE VIVIENDA, CIUDAD Y TERRITORIO EN EL DESARROLLO DE LAS POLITICAS MISIONALES Y DE APOYO NACIONAL</t>
  </si>
  <si>
    <t>SANEAMIENTO DE BIENES INMUEBLES, DEPURACIÓN DE INFORMACIÓN Y DEFENSA JUDICIAL Y/O EXTRAJUDICIAL</t>
  </si>
  <si>
    <t>TITULACIÓN TERCERIZACIÓN Y SANEAMIENTO INMOBILIARIO DE LOS BIENES PÚBLICOS Y PRIVADOS POSEÍDOS DE MANERA INFORMAL A NIVEL  NACIONAL</t>
  </si>
  <si>
    <t/>
  </si>
  <si>
    <t>IMPLEMENTACIÓN DE UNA UNIDAD DE COORDINACIÓN Y SEGUIMIENTO DE LOS PROGRAMAS Y PROYECTOS FINANCIADOS POR ORGANISMOS INTERNACIONALES. NACIONAL</t>
  </si>
  <si>
    <t>CUOTAS PARTES PENSIONALES</t>
  </si>
  <si>
    <t>IMPLEMENTACIÓN DEL MARCO DE PLANIFICACIÓN Y GESTIÓN TERRITORIAL Y URBANA A PARTIR DE LOS CONTRATOS PLAN Y ACUERDOS DE DESARROLLO URBANO NACIONAL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</si>
  <si>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</si>
  <si>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123</t>
  </si>
  <si>
    <t>1203</t>
  </si>
  <si>
    <t>1204</t>
  </si>
  <si>
    <t>43</t>
  </si>
  <si>
    <t>ADECUACION Y MEJORAMIENTO DE LA INFRAESTRUCTURA FISICA, BIENES MUEBLES E INMUEBLES DEL MINISTERIO DE VIVIENDA, CIUDAD Y TERRITORIO EN BOGOTA</t>
  </si>
  <si>
    <t>APOYO FINANCIERO AL PLAN DE INVERSIONES EN INFRAESTRUCTURA PARA FORTALECER LA PRESTACION DE LOS SERVICIOS DE ACUEDUCTO Y ALCANTARILLADO  EN EL MUNICIPIO DE SANTIAGO DE  CALI</t>
  </si>
  <si>
    <t>APOYO FINANCIERO PARA EL PROGRAMA DE SANEAMIENTO DE VERTIMIENTOS A NIVEL NACIONAL</t>
  </si>
  <si>
    <t>APOYO FINANCIERO PARA EL FORTALECIMIENTO DE LA PRESTACIÓN DEL SERVICIO DE ACUEDUCTO EN LOS MUNICIPIOS DE CÚCUTA, LOS PATIOS Y VILLA DEL ROSARIO - NORTE DE SANTANDER</t>
  </si>
  <si>
    <t>SISTEMA GENERAL DE PARTICIPACIONES AGUA POTABLE Y SANEAMIENTO BASICO MUNICIPIOS Y DEPARTAMENTO DEL AMAZONAS</t>
  </si>
  <si>
    <t>SISTEMA GENERAL DE PARTICIPACIONES AGUA POTABLE Y SANEAMIENTO BASICO MUNICIPIOS Y DEPARTAMENTO DE ANTIOQUIA</t>
  </si>
  <si>
    <t>SISTEMA GENERAL DE PARTICIPACIONES AGUA POTABLE Y SANEAMIENTO BASICO MUNICIPIOS Y DEPARTAMENTO DEL ARAUCA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</si>
  <si>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</si>
  <si>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</si>
  <si>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</si>
  <si>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</si>
  <si>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SISTEMA GENERAL DE PARTICIPACIONES AGUA POTABLE Y SANEAMIENTO BASICO MUNICIPIOS Y DEPARTAMENTO DE CALDAS</t>
  </si>
  <si>
    <t>SISTEMA GENERAL DE PARTICIPACIONES AGUA POTABLE Y SANEAMIENTO BASICO MUNICIPIOS Y DEPARTAMENTO DEL CAQUETA</t>
  </si>
  <si>
    <t>SISTEMA GENERAL DE PARTICIPACIONES AGUA POTABLE Y SANEAMIENTO BASICO MUNICIPIOS Y DEPARTAMENTO DEL CASANARE</t>
  </si>
  <si>
    <t>SISTEMA GENERAL DE PARTICIPACIONES AGUA POTABLE Y SANEAMIENTO BASICO MUNICIPIOS Y DEPARTAMENTO DE CAUCA</t>
  </si>
  <si>
    <t>SISTEMA GENERAL DE PARTICIPACIONES AGUA POTABLE Y SANEAMIENTO BASICO MUNICIPIOS Y DEPARTAMENTO DEL CESAR</t>
  </si>
  <si>
    <t>SISTEMA GENERAL DE PARTICIPACIONES AGUA POTABLE Y SANEAMIENTO BASICO MUNICIPIOS Y DEPARTAMENTO DEL CHOCO</t>
  </si>
  <si>
    <t>SISTEMA GENERAL DE PARTICIPACIONES AGUA POTABLE Y SANEAMIENTO BASICO MUNICIPIOS Y DEPARTAMENTO DE CORDOBA</t>
  </si>
  <si>
    <t>SISTEMA GENERAL DE PARTICIPACIONES AGUA POTABLE Y SANEAMIENTO BASICO MUNICIPIOS Y DEPARTAMENTO DE CUNDINAMARCA</t>
  </si>
  <si>
    <t>SISTEMA GENERAL DE PARTICIPACIONES AGUA POTABLE Y SANEAMIENTO BASICO MUNICIPIOS Y DEPARTAMENTO DEL GUAINIA</t>
  </si>
  <si>
    <t>SISTEMA GENERAL DE PARTICIPACIONES AGUA POTABLE Y SANEAMIENTO BASICO MUNICIPIOS Y DEPARTAMENTO DEL GUAVIARE</t>
  </si>
  <si>
    <t>SISTEMA GENERAL DE PARTICIPACIONES AGUA POTABLE Y SANEAMIENTO BASICO MUNICIPIOS Y DEPARTAMENTO DEL HUILA</t>
  </si>
  <si>
    <t>SISTEMA GENERAL DE PARTICIPACIONES AGUA POTABLE Y SANEAMIENTO BASICO MUNICIPIOS Y DEPARTAMENTO DE LA GUAJIRA</t>
  </si>
  <si>
    <t>SISTEMA GENERAL DE PARTICIPACIONES AGUA POTABLE Y SANEAMIENTO BASICO MUNICIPIOS Y DEPARTAMENTO DEL MAGDALENA</t>
  </si>
  <si>
    <t>SISTEMA GENERAL DE PARTICIPACIONES AGUA POTABLE Y SANEAMIENTO BASICO MUNICIPIOS Y DEPARTAMENTO DEL META</t>
  </si>
  <si>
    <t>SISTEMA GENERAL DE PARTICIPACIONES AGUA POTABLE Y SANEAMIENTO BASICO MUNICIPIOS Y DEPARTAMENTO DE NARI-O</t>
  </si>
  <si>
    <t>SISTEMA GENERAL DE PARTICIPACIONES AGUA POTABLE Y SANEAMIENTO BASICO MUNICIPIOS Y DEPARTAMENTO DE NORTE DE SANTANDER</t>
  </si>
  <si>
    <t>SISTEMA GENERAL DE PARTICIPACIONES AGUA POTABLE Y SANEAMIENTO BASICO MUNICIPIOS Y DEPARTAMENTO DEL PUTUMAYO</t>
  </si>
  <si>
    <t>SISTEMA GENERAL DE PARTICIPACIONES AGUA POTABLE Y SANEAMIENTO BASICO MUNICIPIOS Y DEPARTAMENTO DEL QUINDIO</t>
  </si>
  <si>
    <t>SISTEMA GENERAL DE PARTICIPACIONES AGUA POTABLE Y SANEAMIENTO BASICO MUNICIPIOS Y DEPARTAMENTO DE RISARALDA</t>
  </si>
  <si>
    <t>SISTEMA GENERAL DE PARTICIPACIONES AGUA POTABLE Y SANEAMIENTO BÁSICO MUNICIPIOS Y DEPARTAMENTO DE SAN ANDRÉS, PROVIDENCIA Y SANTA CATALINA</t>
  </si>
  <si>
    <t xml:space="preserve">SISTEMA GENERAL DE PARTICIPACIONES AGUA POTABLE Y SANEAMIENTO BASICO MUNICIPIOS Y DEPARTAMENTO DE SANTANDER </t>
  </si>
  <si>
    <t>SISTEMA GENERAL DE PARTICIPACIONES AGUA POTABLE Y SANEAMIENTO BASICO MUNICIPIOS Y DEPARTAMENTO DE SUCRE</t>
  </si>
  <si>
    <t>SISTEMA GENERAL DE PARTICIPACIONES AGUA POTABLE Y SANEAMIENTO BASICO MUNICIPIOS Y DEPARTAMENTO DEL TOLIMA</t>
  </si>
  <si>
    <t>SISTEMA GENERAL DE PARTICIPACIONES AGUA POTABLE Y SANEAMIENTO BASICO MUNICIPIOS Y DEPARTAMENTO DEL VALLE DEL CAUCA</t>
  </si>
  <si>
    <t>SISTEMA GENERAL DE PARTICIPACIONES AGUA POTABLE Y SANEAMIENTO BASICO MUNICIPIOS Y DEPARTAMENTO DE VAUPES</t>
  </si>
  <si>
    <t>SISTEMA GENERAL DE PARTICIPACIONES AGUA POTABLE Y SANEAMIENTO BASICO MUNICIPIOS Y DEPARTAMENTO DEL VICHADA</t>
  </si>
  <si>
    <t>8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</si>
  <si>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</si>
  <si>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</si>
  <si>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</si>
  <si>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</si>
  <si>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</si>
  <si>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</si>
  <si>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</si>
  <si>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</si>
  <si>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</si>
  <si>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</si>
  <si>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</si>
  <si>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</si>
  <si>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</si>
  <si>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</si>
  <si>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</si>
  <si>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</si>
  <si>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</si>
  <si>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</si>
  <si>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</si>
  <si>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</si>
  <si>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FALLOS CORTE INTERAMERICANA DE DERECHOS HUMANOS</t>
  </si>
  <si>
    <t>APOYO A PROGRAMAS Y PROYECTOS DE AGUA POTABLE Y SANEAMIENTO BASICO EN EL MARCO DE LA ESTRATEGIA CONTRATOS PLAN Y ACUERDOS DE DESARROLLO URBANO</t>
  </si>
  <si>
    <t>OTROS GASTOS PERSONALES - DISTRIBUCION PREVIO CONCEPTO DGPPN</t>
  </si>
  <si>
    <t>PAGOS PASIVOS EXIGIBLES VIGENCIA EXPIRADAS</t>
  </si>
  <si>
    <t>999</t>
  </si>
  <si>
    <t>Ejecución a 31 de Diciembre de 2016</t>
  </si>
  <si>
    <t>TITULACIÓN, TERCERIZACIÓN Y SANEAMIENTO INMOBILIARIO DE LOS BIENES PUBLICOS Y PRIVADOS POSEIDOS DE MANERA INFORMAL A NIVEL NACIONAL - PAGO PASIVOS EXIGIBLES VIGENCIAS EXPIRADAS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</si>
</sst>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\ AM/PM"/>
    <numFmt numFmtId="182" formatCode="h:mm:ss\ AM/PM"/>
    <numFmt numFmtId="183" formatCode="h:mm"/>
    <numFmt numFmtId="184" formatCode="h:mm:ss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1240A]&quot;$&quot;\ #,##0.00;\(&quot;$&quot;\ #,##0.00\)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</numFmts>
  <fonts count="44">
    <font>
      <sz val="10"/>
      <name val="Arial"/>
      <family val="0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rgb="FF000000"/>
      <name val="Verdana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9" fontId="2" fillId="0" borderId="10" xfId="53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92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3" fillId="0" borderId="10" xfId="53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92" fontId="42" fillId="0" borderId="10" xfId="0" applyNumberFormat="1" applyFont="1" applyFill="1" applyBorder="1" applyAlignment="1">
      <alignment horizontal="right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7" fontId="4" fillId="0" borderId="0" xfId="0" applyNumberFormat="1" applyFont="1" applyAlignment="1">
      <alignment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5" fillId="34" borderId="0" xfId="0" applyFont="1" applyFill="1" applyAlignment="1">
      <alignment horizontal="center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14" xfId="0" applyNumberFormat="1" applyFont="1" applyFill="1" applyBorder="1" applyAlignment="1">
      <alignment horizontal="center" vertical="center" wrapText="1" readingOrder="1"/>
    </xf>
    <xf numFmtId="0" fontId="42" fillId="0" borderId="15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0" borderId="16" xfId="0" applyNumberFormat="1" applyFont="1" applyFill="1" applyBorder="1" applyAlignment="1">
      <alignment horizontal="center" vertical="center" wrapText="1" readingOrder="1"/>
    </xf>
    <xf numFmtId="0" fontId="42" fillId="0" borderId="17" xfId="0" applyNumberFormat="1" applyFont="1" applyFill="1" applyBorder="1" applyAlignment="1">
      <alignment horizontal="center" vertical="center" wrapText="1" readingOrder="1"/>
    </xf>
    <xf numFmtId="0" fontId="42" fillId="0" borderId="18" xfId="0" applyNumberFormat="1" applyFont="1" applyFill="1" applyBorder="1" applyAlignment="1">
      <alignment horizontal="center" vertical="center" wrapText="1" readingOrder="1"/>
    </xf>
    <xf numFmtId="0" fontId="42" fillId="0" borderId="19" xfId="0" applyNumberFormat="1" applyFont="1" applyFill="1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" name="Picture 0" descr="e0f4233f-7a71-47f5-824f-b8099c95c5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4800"/>
          <a:ext cx="1524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2860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514350</xdr:colOff>
      <xdr:row>8</xdr:row>
      <xdr:rowOff>114300</xdr:rowOff>
    </xdr:to>
    <xdr:pic>
      <xdr:nvPicPr>
        <xdr:cNvPr id="3" name="Imagen 2" descr="Todos por un paí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77825" y="533400"/>
          <a:ext cx="2009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23"/>
  <sheetViews>
    <sheetView showGridLines="0" tabSelected="1" zoomScalePageLayoutView="0" workbookViewId="0" topLeftCell="A1">
      <selection activeCell="L7" sqref="L7"/>
    </sheetView>
  </sheetViews>
  <sheetFormatPr defaultColWidth="0" defaultRowHeight="12.75" zeroHeight="1"/>
  <cols>
    <col min="1" max="7" width="5.28125" style="8" customWidth="1"/>
    <col min="8" max="8" width="8.00390625" style="8" customWidth="1"/>
    <col min="9" max="9" width="37.28125" style="8" customWidth="1"/>
    <col min="10" max="10" width="23.8515625" style="8" customWidth="1"/>
    <col min="11" max="11" width="22.8515625" style="8" customWidth="1"/>
    <col min="12" max="12" width="23.8515625" style="8" customWidth="1"/>
    <col min="13" max="13" width="20.7109375" style="8" customWidth="1"/>
    <col min="14" max="14" width="22.57421875" style="8" customWidth="1"/>
    <col min="15" max="15" width="22.421875" style="8" customWidth="1"/>
    <col min="16" max="16" width="23.421875" style="8" customWidth="1"/>
    <col min="17" max="17" width="22.421875" style="8" customWidth="1"/>
    <col min="18" max="18" width="22.57421875" style="8" customWidth="1"/>
    <col min="19" max="19" width="23.7109375" style="8" customWidth="1"/>
    <col min="20" max="20" width="12.00390625" style="8" customWidth="1"/>
    <col min="21" max="16384" width="0" style="8" hidden="1" customWidth="1"/>
  </cols>
  <sheetData>
    <row r="1" ht="10.5"/>
    <row r="2" spans="10:13" ht="10.5">
      <c r="J2" s="24" t="s">
        <v>69</v>
      </c>
      <c r="K2" s="24"/>
      <c r="L2" s="24"/>
      <c r="M2" s="24"/>
    </row>
    <row r="3" spans="10:13" ht="10.5">
      <c r="J3" s="24" t="s">
        <v>70</v>
      </c>
      <c r="K3" s="24"/>
      <c r="L3" s="24"/>
      <c r="M3" s="24"/>
    </row>
    <row r="4" spans="10:13" ht="10.5">
      <c r="J4" s="24" t="s">
        <v>149</v>
      </c>
      <c r="K4" s="24"/>
      <c r="L4" s="24"/>
      <c r="M4" s="24"/>
    </row>
    <row r="5" ht="10.5"/>
    <row r="6" ht="10.5"/>
    <row r="7" ht="10.5">
      <c r="A7" s="9"/>
    </row>
    <row r="8" ht="10.5"/>
    <row r="9" ht="10.5"/>
    <row r="10" ht="10.5"/>
    <row r="11" spans="1:20" ht="10.5">
      <c r="A11" s="10"/>
      <c r="B11" s="10"/>
      <c r="C11" s="10"/>
      <c r="D11" s="10"/>
      <c r="E11" s="10"/>
      <c r="F11" s="10"/>
      <c r="G11" s="10"/>
      <c r="H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1.5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1" t="s">
        <v>13</v>
      </c>
      <c r="N12" s="11" t="s">
        <v>15</v>
      </c>
      <c r="O12" s="11" t="s">
        <v>12</v>
      </c>
      <c r="P12" s="11" t="s">
        <v>14</v>
      </c>
      <c r="Q12" s="11" t="s">
        <v>16</v>
      </c>
      <c r="R12" s="11" t="s">
        <v>17</v>
      </c>
      <c r="S12" s="11" t="s">
        <v>18</v>
      </c>
      <c r="T12" s="11" t="s">
        <v>64</v>
      </c>
    </row>
    <row r="13" spans="1:20" ht="31.5" customHeight="1">
      <c r="A13" s="1" t="s">
        <v>19</v>
      </c>
      <c r="B13" s="1" t="s">
        <v>20</v>
      </c>
      <c r="C13" s="1" t="s">
        <v>19</v>
      </c>
      <c r="D13" s="1" t="s">
        <v>19</v>
      </c>
      <c r="E13" s="23"/>
      <c r="F13" s="1"/>
      <c r="G13" s="1"/>
      <c r="H13" s="1" t="s">
        <v>29</v>
      </c>
      <c r="I13" s="20" t="s">
        <v>22</v>
      </c>
      <c r="J13" s="17">
        <v>15793796000</v>
      </c>
      <c r="K13" s="17">
        <v>1230000000</v>
      </c>
      <c r="L13" s="17">
        <v>105167733</v>
      </c>
      <c r="M13" s="17">
        <v>0</v>
      </c>
      <c r="N13" s="17">
        <v>143520007</v>
      </c>
      <c r="O13" s="17">
        <v>16918628267</v>
      </c>
      <c r="P13" s="17">
        <v>16775108260</v>
      </c>
      <c r="Q13" s="17">
        <v>16775108260</v>
      </c>
      <c r="R13" s="17">
        <v>16775108260</v>
      </c>
      <c r="S13" s="17">
        <v>16744541106</v>
      </c>
      <c r="T13" s="2">
        <f aca="true" t="shared" si="0" ref="T13:T20">+Q13/O13</f>
        <v>0.9915170423550272</v>
      </c>
    </row>
    <row r="14" spans="1:20" ht="31.5" customHeight="1">
      <c r="A14" s="1" t="s">
        <v>19</v>
      </c>
      <c r="B14" s="1" t="s">
        <v>20</v>
      </c>
      <c r="C14" s="1" t="s">
        <v>19</v>
      </c>
      <c r="D14" s="1" t="s">
        <v>23</v>
      </c>
      <c r="E14" s="23"/>
      <c r="F14" s="1"/>
      <c r="G14" s="1"/>
      <c r="H14" s="1" t="s">
        <v>29</v>
      </c>
      <c r="I14" s="20" t="s">
        <v>24</v>
      </c>
      <c r="J14" s="17">
        <v>1862863000</v>
      </c>
      <c r="K14" s="17">
        <v>0</v>
      </c>
      <c r="L14" s="17">
        <v>0</v>
      </c>
      <c r="M14" s="17">
        <v>0</v>
      </c>
      <c r="N14" s="17">
        <v>121725024</v>
      </c>
      <c r="O14" s="17">
        <v>1862863000</v>
      </c>
      <c r="P14" s="17">
        <v>1741137976</v>
      </c>
      <c r="Q14" s="17">
        <v>1741137976</v>
      </c>
      <c r="R14" s="17">
        <v>1741137976</v>
      </c>
      <c r="S14" s="17">
        <v>1738832745</v>
      </c>
      <c r="T14" s="2">
        <f t="shared" si="0"/>
        <v>0.9346570177194995</v>
      </c>
    </row>
    <row r="15" spans="1:20" ht="31.5" customHeight="1">
      <c r="A15" s="1" t="s">
        <v>19</v>
      </c>
      <c r="B15" s="1" t="s">
        <v>20</v>
      </c>
      <c r="C15" s="1" t="s">
        <v>19</v>
      </c>
      <c r="D15" s="1" t="s">
        <v>25</v>
      </c>
      <c r="E15" s="23"/>
      <c r="F15" s="1"/>
      <c r="G15" s="1"/>
      <c r="H15" s="1" t="s">
        <v>29</v>
      </c>
      <c r="I15" s="20" t="s">
        <v>26</v>
      </c>
      <c r="J15" s="17">
        <v>4448095000</v>
      </c>
      <c r="K15" s="17">
        <v>220000000</v>
      </c>
      <c r="L15" s="17">
        <v>0</v>
      </c>
      <c r="M15" s="17">
        <v>0</v>
      </c>
      <c r="N15" s="17">
        <v>135691633</v>
      </c>
      <c r="O15" s="17">
        <v>4668095000</v>
      </c>
      <c r="P15" s="17">
        <v>4532403367</v>
      </c>
      <c r="Q15" s="17">
        <v>4532403367</v>
      </c>
      <c r="R15" s="17">
        <v>4532403367</v>
      </c>
      <c r="S15" s="17">
        <v>4469240737</v>
      </c>
      <c r="T15" s="2">
        <f t="shared" si="0"/>
        <v>0.9709321183480627</v>
      </c>
    </row>
    <row r="16" spans="1:20" ht="31.5" customHeight="1">
      <c r="A16" s="1" t="s">
        <v>19</v>
      </c>
      <c r="B16" s="1" t="s">
        <v>20</v>
      </c>
      <c r="C16" s="1" t="s">
        <v>19</v>
      </c>
      <c r="D16" s="1" t="s">
        <v>123</v>
      </c>
      <c r="E16" s="23"/>
      <c r="F16" s="1"/>
      <c r="G16" s="1"/>
      <c r="H16" s="1" t="s">
        <v>29</v>
      </c>
      <c r="I16" s="20" t="s">
        <v>146</v>
      </c>
      <c r="J16" s="17">
        <v>0</v>
      </c>
      <c r="K16" s="17">
        <v>1841000000</v>
      </c>
      <c r="L16" s="17">
        <v>1841000000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2">
        <v>0</v>
      </c>
    </row>
    <row r="17" spans="1:20" ht="31.5" customHeight="1">
      <c r="A17" s="1" t="s">
        <v>19</v>
      </c>
      <c r="B17" s="1" t="s">
        <v>20</v>
      </c>
      <c r="C17" s="1" t="s">
        <v>19</v>
      </c>
      <c r="D17" s="1" t="s">
        <v>27</v>
      </c>
      <c r="E17" s="23"/>
      <c r="F17" s="1"/>
      <c r="G17" s="1"/>
      <c r="H17" s="1" t="s">
        <v>29</v>
      </c>
      <c r="I17" s="20" t="s">
        <v>28</v>
      </c>
      <c r="J17" s="17">
        <v>272000000</v>
      </c>
      <c r="K17" s="17">
        <v>141000000</v>
      </c>
      <c r="L17" s="17">
        <v>0</v>
      </c>
      <c r="M17" s="17">
        <v>0</v>
      </c>
      <c r="N17" s="17">
        <v>17439548</v>
      </c>
      <c r="O17" s="17">
        <v>413000000</v>
      </c>
      <c r="P17" s="17">
        <v>395560452</v>
      </c>
      <c r="Q17" s="17">
        <v>395560452</v>
      </c>
      <c r="R17" s="17">
        <v>395560452</v>
      </c>
      <c r="S17" s="17">
        <v>368487499</v>
      </c>
      <c r="T17" s="2">
        <f t="shared" si="0"/>
        <v>0.9577734915254237</v>
      </c>
    </row>
    <row r="18" spans="1:20" ht="31.5" customHeight="1">
      <c r="A18" s="1" t="s">
        <v>19</v>
      </c>
      <c r="B18" s="1" t="s">
        <v>20</v>
      </c>
      <c r="C18" s="1" t="s">
        <v>19</v>
      </c>
      <c r="D18" s="1" t="s">
        <v>148</v>
      </c>
      <c r="E18" s="23"/>
      <c r="F18" s="1"/>
      <c r="G18" s="1"/>
      <c r="H18" s="1">
        <v>10</v>
      </c>
      <c r="I18" s="20" t="s">
        <v>147</v>
      </c>
      <c r="J18" s="17">
        <v>0</v>
      </c>
      <c r="K18" s="17">
        <v>5167733</v>
      </c>
      <c r="L18" s="17">
        <v>0</v>
      </c>
      <c r="M18" s="17">
        <v>0</v>
      </c>
      <c r="N18" s="17">
        <v>0</v>
      </c>
      <c r="O18" s="17">
        <v>5167733</v>
      </c>
      <c r="P18" s="17">
        <v>5167733</v>
      </c>
      <c r="Q18" s="17">
        <v>5167733</v>
      </c>
      <c r="R18" s="17">
        <v>5167733</v>
      </c>
      <c r="S18" s="17">
        <v>5167733</v>
      </c>
      <c r="T18" s="2">
        <f t="shared" si="0"/>
        <v>1</v>
      </c>
    </row>
    <row r="19" spans="1:20" ht="31.5" customHeight="1">
      <c r="A19" s="1" t="s">
        <v>19</v>
      </c>
      <c r="B19" s="1" t="s">
        <v>20</v>
      </c>
      <c r="C19" s="1" t="s">
        <v>31</v>
      </c>
      <c r="D19" s="1"/>
      <c r="E19" s="23"/>
      <c r="F19" s="1"/>
      <c r="G19" s="1"/>
      <c r="H19" s="1">
        <v>10</v>
      </c>
      <c r="I19" s="20" t="s">
        <v>71</v>
      </c>
      <c r="J19" s="17">
        <v>55110550</v>
      </c>
      <c r="K19" s="17">
        <v>0</v>
      </c>
      <c r="L19" s="17">
        <v>0</v>
      </c>
      <c r="M19" s="17">
        <v>0</v>
      </c>
      <c r="N19" s="17">
        <v>43476949</v>
      </c>
      <c r="O19" s="17">
        <v>55110550</v>
      </c>
      <c r="P19" s="17">
        <v>11633601</v>
      </c>
      <c r="Q19" s="17">
        <v>11633601</v>
      </c>
      <c r="R19" s="17">
        <v>11633601</v>
      </c>
      <c r="S19" s="17">
        <v>5883600</v>
      </c>
      <c r="T19" s="2">
        <f t="shared" si="0"/>
        <v>0.2110957157930741</v>
      </c>
    </row>
    <row r="20" spans="1:20" ht="31.5" customHeight="1">
      <c r="A20" s="1" t="s">
        <v>19</v>
      </c>
      <c r="B20" s="1" t="s">
        <v>20</v>
      </c>
      <c r="C20" s="1" t="s">
        <v>25</v>
      </c>
      <c r="D20" s="1"/>
      <c r="E20" s="23"/>
      <c r="F20" s="1"/>
      <c r="G20" s="1"/>
      <c r="H20" s="1" t="s">
        <v>29</v>
      </c>
      <c r="I20" s="20" t="s">
        <v>30</v>
      </c>
      <c r="J20" s="17">
        <v>7218198000</v>
      </c>
      <c r="K20" s="17">
        <v>350000000</v>
      </c>
      <c r="L20" s="17">
        <v>0</v>
      </c>
      <c r="M20" s="17">
        <v>0</v>
      </c>
      <c r="N20" s="17">
        <v>83574224</v>
      </c>
      <c r="O20" s="17">
        <v>7568198000</v>
      </c>
      <c r="P20" s="17">
        <v>7484623776</v>
      </c>
      <c r="Q20" s="17">
        <v>7484623776</v>
      </c>
      <c r="R20" s="17">
        <v>7484623776</v>
      </c>
      <c r="S20" s="17">
        <v>7484623776</v>
      </c>
      <c r="T20" s="2">
        <f t="shared" si="0"/>
        <v>0.9889571832026594</v>
      </c>
    </row>
    <row r="21" spans="1:20" s="12" customFormat="1" ht="31.5" customHeight="1">
      <c r="A21" s="3"/>
      <c r="B21" s="3"/>
      <c r="C21" s="3"/>
      <c r="D21" s="3"/>
      <c r="E21" s="3"/>
      <c r="F21" s="3"/>
      <c r="G21" s="3"/>
      <c r="H21" s="3"/>
      <c r="I21" s="7" t="s">
        <v>62</v>
      </c>
      <c r="J21" s="4">
        <f aca="true" t="shared" si="1" ref="J21:S21">SUM(J13:J20)</f>
        <v>29650062550</v>
      </c>
      <c r="K21" s="4">
        <f t="shared" si="1"/>
        <v>3787167733</v>
      </c>
      <c r="L21" s="4">
        <f t="shared" si="1"/>
        <v>1946167733</v>
      </c>
      <c r="M21" s="4">
        <f t="shared" si="1"/>
        <v>0</v>
      </c>
      <c r="N21" s="4">
        <f t="shared" si="1"/>
        <v>545427385</v>
      </c>
      <c r="O21" s="4">
        <f t="shared" si="1"/>
        <v>31491062550</v>
      </c>
      <c r="P21" s="4">
        <f t="shared" si="1"/>
        <v>30945635165</v>
      </c>
      <c r="Q21" s="4">
        <f t="shared" si="1"/>
        <v>30945635165</v>
      </c>
      <c r="R21" s="4">
        <f t="shared" si="1"/>
        <v>30945635165</v>
      </c>
      <c r="S21" s="4">
        <f t="shared" si="1"/>
        <v>30816777196</v>
      </c>
      <c r="T21" s="5">
        <f>+Q21/O21</f>
        <v>0.9826799307221217</v>
      </c>
    </row>
    <row r="22" spans="1:20" ht="31.5" customHeight="1">
      <c r="A22" s="1"/>
      <c r="B22" s="1"/>
      <c r="C22" s="1"/>
      <c r="D22" s="1"/>
      <c r="E22" s="1"/>
      <c r="F22" s="1"/>
      <c r="G22" s="1"/>
      <c r="H22" s="1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2"/>
    </row>
    <row r="23" spans="1:21" ht="31.5" customHeight="1">
      <c r="A23" s="1" t="s">
        <v>31</v>
      </c>
      <c r="B23" s="1" t="s">
        <v>20</v>
      </c>
      <c r="C23" s="1" t="s">
        <v>32</v>
      </c>
      <c r="D23" s="1"/>
      <c r="E23" s="1"/>
      <c r="F23" s="1"/>
      <c r="G23" s="1"/>
      <c r="H23" s="1" t="s">
        <v>29</v>
      </c>
      <c r="I23" s="16" t="s">
        <v>33</v>
      </c>
      <c r="J23" s="17">
        <v>70125000</v>
      </c>
      <c r="K23" s="17">
        <v>157589552</v>
      </c>
      <c r="L23" s="17">
        <v>0</v>
      </c>
      <c r="M23" s="17">
        <v>0</v>
      </c>
      <c r="N23" s="17">
        <v>5720737.8</v>
      </c>
      <c r="O23" s="17">
        <v>227714552</v>
      </c>
      <c r="P23" s="17">
        <v>221993814.2</v>
      </c>
      <c r="Q23" s="17">
        <v>221904496.2</v>
      </c>
      <c r="R23" s="17">
        <v>221904496.2</v>
      </c>
      <c r="S23" s="17">
        <v>221904496.2</v>
      </c>
      <c r="T23" s="2">
        <f>+Q23/O23</f>
        <v>0.9744853556833732</v>
      </c>
      <c r="U23" s="21"/>
    </row>
    <row r="24" spans="1:21" ht="31.5" customHeight="1">
      <c r="A24" s="1" t="s">
        <v>31</v>
      </c>
      <c r="B24" s="1" t="s">
        <v>20</v>
      </c>
      <c r="C24" s="1" t="s">
        <v>23</v>
      </c>
      <c r="D24" s="1"/>
      <c r="E24" s="1"/>
      <c r="F24" s="1"/>
      <c r="G24" s="1"/>
      <c r="H24" s="1" t="s">
        <v>29</v>
      </c>
      <c r="I24" s="16" t="s">
        <v>34</v>
      </c>
      <c r="J24" s="17">
        <v>9596443770</v>
      </c>
      <c r="K24" s="17">
        <v>0</v>
      </c>
      <c r="L24" s="17">
        <v>157589552</v>
      </c>
      <c r="M24" s="17">
        <v>0</v>
      </c>
      <c r="N24" s="17">
        <v>83232993.03</v>
      </c>
      <c r="O24" s="17">
        <v>9438854218</v>
      </c>
      <c r="P24" s="17">
        <v>9355621224.97</v>
      </c>
      <c r="Q24" s="17">
        <v>9337017703.97</v>
      </c>
      <c r="R24" s="17">
        <v>8626337390.09</v>
      </c>
      <c r="S24" s="17">
        <v>8486322611.24</v>
      </c>
      <c r="T24" s="2">
        <f>+Q24/O24</f>
        <v>0.9892109241568964</v>
      </c>
      <c r="U24" s="21"/>
    </row>
    <row r="25" spans="1:20" s="12" customFormat="1" ht="31.5" customHeight="1">
      <c r="A25" s="3"/>
      <c r="B25" s="3"/>
      <c r="C25" s="3"/>
      <c r="D25" s="3"/>
      <c r="E25" s="3"/>
      <c r="F25" s="3"/>
      <c r="G25" s="3"/>
      <c r="H25" s="3"/>
      <c r="I25" s="7" t="s">
        <v>63</v>
      </c>
      <c r="J25" s="4">
        <f aca="true" t="shared" si="2" ref="J25:S25">SUM(J23:J24)</f>
        <v>9666568770</v>
      </c>
      <c r="K25" s="4">
        <f t="shared" si="2"/>
        <v>157589552</v>
      </c>
      <c r="L25" s="4">
        <f t="shared" si="2"/>
        <v>157589552</v>
      </c>
      <c r="M25" s="4">
        <f t="shared" si="2"/>
        <v>0</v>
      </c>
      <c r="N25" s="4">
        <f t="shared" si="2"/>
        <v>88953730.83</v>
      </c>
      <c r="O25" s="4">
        <f t="shared" si="2"/>
        <v>9666568770</v>
      </c>
      <c r="P25" s="4">
        <f t="shared" si="2"/>
        <v>9577615039.17</v>
      </c>
      <c r="Q25" s="4">
        <f t="shared" si="2"/>
        <v>9558922200.17</v>
      </c>
      <c r="R25" s="4">
        <f t="shared" si="2"/>
        <v>8848241886.29</v>
      </c>
      <c r="S25" s="4">
        <f t="shared" si="2"/>
        <v>8708227107.44</v>
      </c>
      <c r="T25" s="5">
        <f>+Q25/O25</f>
        <v>0.9888640351720169</v>
      </c>
    </row>
    <row r="26" spans="1:20" ht="31.5" customHeight="1">
      <c r="A26" s="1"/>
      <c r="B26" s="1"/>
      <c r="C26" s="1"/>
      <c r="D26" s="1"/>
      <c r="E26" s="1"/>
      <c r="F26" s="1"/>
      <c r="G26" s="1"/>
      <c r="H26" s="1"/>
      <c r="I26" s="16"/>
      <c r="J26" s="6"/>
      <c r="K26" s="6"/>
      <c r="L26" s="6"/>
      <c r="M26" s="6"/>
      <c r="N26" s="6"/>
      <c r="O26" s="6"/>
      <c r="P26" s="6"/>
      <c r="Q26" s="6"/>
      <c r="R26" s="6"/>
      <c r="S26" s="6"/>
      <c r="T26" s="2"/>
    </row>
    <row r="27" spans="1:20" ht="31.5" customHeight="1">
      <c r="A27" s="1"/>
      <c r="B27" s="1"/>
      <c r="C27" s="1"/>
      <c r="D27" s="1"/>
      <c r="E27" s="1"/>
      <c r="F27" s="1"/>
      <c r="G27" s="1"/>
      <c r="H27" s="1"/>
      <c r="I27" s="16"/>
      <c r="J27" s="6"/>
      <c r="K27" s="6"/>
      <c r="L27" s="6"/>
      <c r="M27" s="6"/>
      <c r="N27" s="6"/>
      <c r="O27" s="6"/>
      <c r="P27" s="6"/>
      <c r="Q27" s="6"/>
      <c r="R27" s="6"/>
      <c r="S27" s="6"/>
      <c r="T27" s="2"/>
    </row>
    <row r="28" spans="1:20" ht="31.5" customHeight="1">
      <c r="A28" s="1" t="s">
        <v>32</v>
      </c>
      <c r="B28" s="1" t="s">
        <v>31</v>
      </c>
      <c r="C28" s="1" t="s">
        <v>19</v>
      </c>
      <c r="D28" s="1" t="s">
        <v>19</v>
      </c>
      <c r="E28" s="1"/>
      <c r="F28" s="1"/>
      <c r="G28" s="1"/>
      <c r="H28" s="1" t="s">
        <v>21</v>
      </c>
      <c r="I28" s="20" t="s">
        <v>35</v>
      </c>
      <c r="J28" s="17">
        <v>2836341000</v>
      </c>
      <c r="K28" s="17">
        <v>0</v>
      </c>
      <c r="L28" s="17">
        <v>0</v>
      </c>
      <c r="M28" s="17">
        <v>0</v>
      </c>
      <c r="N28" s="17">
        <v>0</v>
      </c>
      <c r="O28" s="17">
        <v>2836341000</v>
      </c>
      <c r="P28" s="17">
        <v>2836341000</v>
      </c>
      <c r="Q28" s="17">
        <v>2836341000</v>
      </c>
      <c r="R28" s="17">
        <v>2836341000</v>
      </c>
      <c r="S28" s="17">
        <v>2836341000</v>
      </c>
      <c r="T28" s="2">
        <f>+Q28/O28</f>
        <v>1</v>
      </c>
    </row>
    <row r="29" spans="1:20" ht="31.5" customHeight="1">
      <c r="A29" s="1">
        <v>3</v>
      </c>
      <c r="B29" s="1">
        <v>5</v>
      </c>
      <c r="C29" s="1">
        <v>1</v>
      </c>
      <c r="D29" s="1">
        <v>8</v>
      </c>
      <c r="E29" s="1"/>
      <c r="F29" s="1"/>
      <c r="G29" s="1"/>
      <c r="H29" s="1">
        <v>10</v>
      </c>
      <c r="I29" s="20" t="s">
        <v>79</v>
      </c>
      <c r="J29" s="17">
        <v>7788000</v>
      </c>
      <c r="K29" s="17">
        <v>0</v>
      </c>
      <c r="L29" s="17">
        <v>165263</v>
      </c>
      <c r="M29" s="17">
        <v>0</v>
      </c>
      <c r="N29" s="17">
        <v>637947</v>
      </c>
      <c r="O29" s="17">
        <v>7622737</v>
      </c>
      <c r="P29" s="17">
        <v>6984790</v>
      </c>
      <c r="Q29" s="17">
        <v>6984790</v>
      </c>
      <c r="R29" s="17">
        <v>6984790</v>
      </c>
      <c r="S29" s="17">
        <v>6984790</v>
      </c>
      <c r="T29" s="2">
        <f>+Q29/O29</f>
        <v>0.9163099815722358</v>
      </c>
    </row>
    <row r="30" spans="1:20" ht="31.5" customHeight="1">
      <c r="A30" s="1" t="s">
        <v>32</v>
      </c>
      <c r="B30" s="1" t="s">
        <v>25</v>
      </c>
      <c r="C30" s="1" t="s">
        <v>32</v>
      </c>
      <c r="D30" s="1" t="s">
        <v>31</v>
      </c>
      <c r="E30" s="1"/>
      <c r="F30" s="1"/>
      <c r="G30" s="1"/>
      <c r="H30" s="1" t="s">
        <v>29</v>
      </c>
      <c r="I30" s="20" t="s">
        <v>36</v>
      </c>
      <c r="J30" s="17">
        <v>8336000</v>
      </c>
      <c r="K30" s="17">
        <v>0</v>
      </c>
      <c r="L30" s="17">
        <v>4615696</v>
      </c>
      <c r="M30" s="17">
        <v>0</v>
      </c>
      <c r="N30" s="17">
        <v>0</v>
      </c>
      <c r="O30" s="17">
        <v>3720304</v>
      </c>
      <c r="P30" s="17">
        <v>3720304</v>
      </c>
      <c r="Q30" s="17">
        <v>3720304</v>
      </c>
      <c r="R30" s="17">
        <v>3720304</v>
      </c>
      <c r="S30" s="17">
        <v>3720304</v>
      </c>
      <c r="T30" s="2">
        <f>+Q30/O30</f>
        <v>1</v>
      </c>
    </row>
    <row r="31" spans="1:20" ht="31.5" customHeight="1">
      <c r="A31" s="1" t="s">
        <v>32</v>
      </c>
      <c r="B31" s="1" t="s">
        <v>37</v>
      </c>
      <c r="C31" s="1" t="s">
        <v>19</v>
      </c>
      <c r="D31" s="1" t="s">
        <v>19</v>
      </c>
      <c r="E31" s="1"/>
      <c r="F31" s="1"/>
      <c r="G31" s="1"/>
      <c r="H31" s="1" t="s">
        <v>29</v>
      </c>
      <c r="I31" s="20" t="s">
        <v>38</v>
      </c>
      <c r="J31" s="17">
        <v>9704000</v>
      </c>
      <c r="K31" s="17">
        <v>0</v>
      </c>
      <c r="L31" s="17">
        <v>0</v>
      </c>
      <c r="M31" s="17">
        <v>0</v>
      </c>
      <c r="N31" s="17">
        <v>132700</v>
      </c>
      <c r="O31" s="17">
        <v>9704000</v>
      </c>
      <c r="P31" s="17">
        <v>9571300</v>
      </c>
      <c r="Q31" s="17">
        <v>9571300</v>
      </c>
      <c r="R31" s="17">
        <v>9571300</v>
      </c>
      <c r="S31" s="17">
        <v>9571300</v>
      </c>
      <c r="T31" s="2">
        <f>+Q31/O31</f>
        <v>0.9863252267106348</v>
      </c>
    </row>
    <row r="32" spans="1:20" ht="31.5" customHeight="1">
      <c r="A32" s="1">
        <v>3</v>
      </c>
      <c r="B32" s="1">
        <v>6</v>
      </c>
      <c r="C32" s="1">
        <v>1</v>
      </c>
      <c r="D32" s="1">
        <v>3</v>
      </c>
      <c r="E32" s="1"/>
      <c r="F32" s="1"/>
      <c r="G32" s="1"/>
      <c r="H32" s="1">
        <v>10</v>
      </c>
      <c r="I32" s="20" t="s">
        <v>144</v>
      </c>
      <c r="J32" s="17">
        <v>0</v>
      </c>
      <c r="K32" s="17">
        <v>11634553125</v>
      </c>
      <c r="L32" s="17">
        <v>0</v>
      </c>
      <c r="M32" s="17">
        <v>0</v>
      </c>
      <c r="N32" s="17">
        <v>0</v>
      </c>
      <c r="O32" s="17">
        <v>11634553125</v>
      </c>
      <c r="P32" s="17">
        <v>11634553125</v>
      </c>
      <c r="Q32" s="17">
        <v>11634553125</v>
      </c>
      <c r="R32" s="17">
        <v>11634553125</v>
      </c>
      <c r="S32" s="17">
        <v>11634553125</v>
      </c>
      <c r="T32" s="2"/>
    </row>
    <row r="33" spans="1:20" ht="31.5">
      <c r="A33" s="1" t="s">
        <v>32</v>
      </c>
      <c r="B33" s="1" t="s">
        <v>39</v>
      </c>
      <c r="C33" s="1" t="s">
        <v>25</v>
      </c>
      <c r="D33" s="1" t="s">
        <v>19</v>
      </c>
      <c r="E33" s="1"/>
      <c r="F33" s="1"/>
      <c r="G33" s="1"/>
      <c r="H33" s="1" t="s">
        <v>29</v>
      </c>
      <c r="I33" s="16" t="s">
        <v>40</v>
      </c>
      <c r="J33" s="17">
        <v>1681758587520</v>
      </c>
      <c r="K33" s="17">
        <v>0</v>
      </c>
      <c r="L33" s="17">
        <v>1681758587520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2">
        <v>0</v>
      </c>
    </row>
    <row r="34" spans="1:20" ht="42">
      <c r="A34" s="18" t="s">
        <v>32</v>
      </c>
      <c r="B34" s="18" t="s">
        <v>39</v>
      </c>
      <c r="C34" s="18" t="s">
        <v>25</v>
      </c>
      <c r="D34" s="18" t="s">
        <v>19</v>
      </c>
      <c r="E34" s="18" t="s">
        <v>19</v>
      </c>
      <c r="F34" s="1"/>
      <c r="G34" s="1"/>
      <c r="H34" s="1" t="s">
        <v>29</v>
      </c>
      <c r="I34" s="20" t="s">
        <v>90</v>
      </c>
      <c r="J34" s="17">
        <v>0</v>
      </c>
      <c r="K34" s="17">
        <v>8472766848</v>
      </c>
      <c r="L34" s="17">
        <v>0</v>
      </c>
      <c r="M34" s="17">
        <v>0</v>
      </c>
      <c r="N34" s="17">
        <v>0</v>
      </c>
      <c r="O34" s="17">
        <v>8472766848</v>
      </c>
      <c r="P34" s="17">
        <v>8472766848</v>
      </c>
      <c r="Q34" s="17">
        <v>8472766848</v>
      </c>
      <c r="R34" s="17">
        <v>8472766848</v>
      </c>
      <c r="S34" s="17">
        <v>8472766848</v>
      </c>
      <c r="T34" s="2">
        <f aca="true" t="shared" si="3" ref="T34:T66">+Q34/O34</f>
        <v>1</v>
      </c>
    </row>
    <row r="35" spans="1:20" ht="42">
      <c r="A35" s="18" t="s">
        <v>32</v>
      </c>
      <c r="B35" s="18" t="s">
        <v>39</v>
      </c>
      <c r="C35" s="18" t="s">
        <v>25</v>
      </c>
      <c r="D35" s="18" t="s">
        <v>19</v>
      </c>
      <c r="E35" s="18" t="s">
        <v>31</v>
      </c>
      <c r="F35" s="1"/>
      <c r="G35" s="1"/>
      <c r="H35" s="1" t="s">
        <v>29</v>
      </c>
      <c r="I35" s="20" t="s">
        <v>91</v>
      </c>
      <c r="J35" s="17">
        <v>0</v>
      </c>
      <c r="K35" s="17">
        <v>188001265442</v>
      </c>
      <c r="L35" s="17">
        <v>0</v>
      </c>
      <c r="M35" s="17">
        <v>0</v>
      </c>
      <c r="N35" s="17">
        <v>0</v>
      </c>
      <c r="O35" s="17">
        <v>188001265442</v>
      </c>
      <c r="P35" s="17">
        <v>188001265442</v>
      </c>
      <c r="Q35" s="17">
        <v>188001265442</v>
      </c>
      <c r="R35" s="17">
        <v>188001265442</v>
      </c>
      <c r="S35" s="17">
        <v>188001265442</v>
      </c>
      <c r="T35" s="2">
        <f t="shared" si="3"/>
        <v>1</v>
      </c>
    </row>
    <row r="36" spans="1:20" ht="42">
      <c r="A36" s="18" t="s">
        <v>32</v>
      </c>
      <c r="B36" s="18" t="s">
        <v>39</v>
      </c>
      <c r="C36" s="18" t="s">
        <v>25</v>
      </c>
      <c r="D36" s="18" t="s">
        <v>19</v>
      </c>
      <c r="E36" s="18" t="s">
        <v>32</v>
      </c>
      <c r="F36" s="1"/>
      <c r="G36" s="1"/>
      <c r="H36" s="1" t="s">
        <v>29</v>
      </c>
      <c r="I36" s="20" t="s">
        <v>92</v>
      </c>
      <c r="J36" s="17">
        <v>0</v>
      </c>
      <c r="K36" s="17">
        <v>15021764827</v>
      </c>
      <c r="L36" s="17">
        <v>0</v>
      </c>
      <c r="M36" s="17">
        <v>0</v>
      </c>
      <c r="N36" s="17">
        <v>0</v>
      </c>
      <c r="O36" s="17">
        <v>15021764827</v>
      </c>
      <c r="P36" s="17">
        <v>15021764827</v>
      </c>
      <c r="Q36" s="17">
        <v>15021764827</v>
      </c>
      <c r="R36" s="17">
        <v>15021764827</v>
      </c>
      <c r="S36" s="17">
        <v>15021764827</v>
      </c>
      <c r="T36" s="2">
        <f t="shared" si="3"/>
        <v>1</v>
      </c>
    </row>
    <row r="37" spans="1:20" ht="42">
      <c r="A37" s="18" t="s">
        <v>32</v>
      </c>
      <c r="B37" s="18" t="s">
        <v>39</v>
      </c>
      <c r="C37" s="18" t="s">
        <v>25</v>
      </c>
      <c r="D37" s="18" t="s">
        <v>19</v>
      </c>
      <c r="E37" s="18" t="s">
        <v>23</v>
      </c>
      <c r="F37" s="1"/>
      <c r="G37" s="1"/>
      <c r="H37" s="1" t="s">
        <v>29</v>
      </c>
      <c r="I37" s="20" t="s">
        <v>93</v>
      </c>
      <c r="J37" s="17">
        <v>0</v>
      </c>
      <c r="K37" s="17">
        <v>78174658879</v>
      </c>
      <c r="L37" s="17">
        <v>0</v>
      </c>
      <c r="M37" s="17">
        <v>0</v>
      </c>
      <c r="N37" s="17">
        <v>0</v>
      </c>
      <c r="O37" s="17">
        <v>78174658879</v>
      </c>
      <c r="P37" s="17">
        <v>78174658879</v>
      </c>
      <c r="Q37" s="17">
        <v>78174658879</v>
      </c>
      <c r="R37" s="17">
        <v>78174658879</v>
      </c>
      <c r="S37" s="17">
        <v>78174658879</v>
      </c>
      <c r="T37" s="2">
        <f t="shared" si="3"/>
        <v>1</v>
      </c>
    </row>
    <row r="38" spans="1:20" ht="31.5">
      <c r="A38" s="18" t="s">
        <v>32</v>
      </c>
      <c r="B38" s="18" t="s">
        <v>39</v>
      </c>
      <c r="C38" s="18" t="s">
        <v>25</v>
      </c>
      <c r="D38" s="18" t="s">
        <v>19</v>
      </c>
      <c r="E38" s="18" t="s">
        <v>25</v>
      </c>
      <c r="F38" s="1"/>
      <c r="G38" s="1"/>
      <c r="H38" s="1" t="s">
        <v>29</v>
      </c>
      <c r="I38" s="20" t="s">
        <v>94</v>
      </c>
      <c r="J38" s="17">
        <v>0</v>
      </c>
      <c r="K38" s="17">
        <v>114754277173</v>
      </c>
      <c r="L38" s="17">
        <v>0</v>
      </c>
      <c r="M38" s="17">
        <v>0</v>
      </c>
      <c r="N38" s="17">
        <v>0</v>
      </c>
      <c r="O38" s="17">
        <v>114754277173</v>
      </c>
      <c r="P38" s="17">
        <v>114754277173</v>
      </c>
      <c r="Q38" s="17">
        <v>114754277173</v>
      </c>
      <c r="R38" s="17">
        <v>114754277173</v>
      </c>
      <c r="S38" s="17">
        <v>114754277173</v>
      </c>
      <c r="T38" s="2">
        <f t="shared" si="3"/>
        <v>1</v>
      </c>
    </row>
    <row r="39" spans="1:20" ht="42">
      <c r="A39" s="18" t="s">
        <v>32</v>
      </c>
      <c r="B39" s="18" t="s">
        <v>39</v>
      </c>
      <c r="C39" s="18" t="s">
        <v>25</v>
      </c>
      <c r="D39" s="18" t="s">
        <v>19</v>
      </c>
      <c r="E39" s="18" t="s">
        <v>37</v>
      </c>
      <c r="F39" s="1"/>
      <c r="G39" s="1"/>
      <c r="H39" s="1" t="s">
        <v>29</v>
      </c>
      <c r="I39" s="20" t="s">
        <v>95</v>
      </c>
      <c r="J39" s="17">
        <v>0</v>
      </c>
      <c r="K39" s="17">
        <v>97953534325</v>
      </c>
      <c r="L39" s="17">
        <v>0</v>
      </c>
      <c r="M39" s="17">
        <v>0</v>
      </c>
      <c r="N39" s="17">
        <v>0</v>
      </c>
      <c r="O39" s="17">
        <v>97953534325</v>
      </c>
      <c r="P39" s="17">
        <v>97953534325</v>
      </c>
      <c r="Q39" s="17">
        <v>97953534325</v>
      </c>
      <c r="R39" s="17">
        <v>97953534325</v>
      </c>
      <c r="S39" s="17">
        <v>92757726927</v>
      </c>
      <c r="T39" s="2">
        <f t="shared" si="3"/>
        <v>1</v>
      </c>
    </row>
    <row r="40" spans="1:20" ht="42">
      <c r="A40" s="18" t="s">
        <v>32</v>
      </c>
      <c r="B40" s="18" t="s">
        <v>39</v>
      </c>
      <c r="C40" s="18" t="s">
        <v>25</v>
      </c>
      <c r="D40" s="18" t="s">
        <v>19</v>
      </c>
      <c r="E40" s="18" t="s">
        <v>39</v>
      </c>
      <c r="F40" s="1"/>
      <c r="G40" s="1"/>
      <c r="H40" s="1" t="s">
        <v>29</v>
      </c>
      <c r="I40" s="20" t="s">
        <v>96</v>
      </c>
      <c r="J40" s="17">
        <v>0</v>
      </c>
      <c r="K40" s="17">
        <v>69203687950</v>
      </c>
      <c r="L40" s="17">
        <v>0</v>
      </c>
      <c r="M40" s="17">
        <v>0</v>
      </c>
      <c r="N40" s="17">
        <v>0</v>
      </c>
      <c r="O40" s="17">
        <v>69203687950</v>
      </c>
      <c r="P40" s="17">
        <v>69203687950</v>
      </c>
      <c r="Q40" s="17">
        <v>69203687950</v>
      </c>
      <c r="R40" s="17">
        <v>69203687950</v>
      </c>
      <c r="S40" s="17">
        <v>69147847499</v>
      </c>
      <c r="T40" s="2">
        <f t="shared" si="3"/>
        <v>1</v>
      </c>
    </row>
    <row r="41" spans="1:20" ht="42">
      <c r="A41" s="18" t="s">
        <v>32</v>
      </c>
      <c r="B41" s="18" t="s">
        <v>39</v>
      </c>
      <c r="C41" s="18" t="s">
        <v>25</v>
      </c>
      <c r="D41" s="18" t="s">
        <v>19</v>
      </c>
      <c r="E41" s="18" t="s">
        <v>123</v>
      </c>
      <c r="F41" s="1"/>
      <c r="G41" s="1"/>
      <c r="H41" s="1" t="s">
        <v>29</v>
      </c>
      <c r="I41" s="20" t="s">
        <v>97</v>
      </c>
      <c r="J41" s="17">
        <v>0</v>
      </c>
      <c r="K41" s="17">
        <v>29391247260</v>
      </c>
      <c r="L41" s="17">
        <v>0</v>
      </c>
      <c r="M41" s="17">
        <v>0</v>
      </c>
      <c r="N41" s="17">
        <v>0</v>
      </c>
      <c r="O41" s="17">
        <v>29391247260</v>
      </c>
      <c r="P41" s="17">
        <v>29391247260</v>
      </c>
      <c r="Q41" s="17">
        <v>29391247260</v>
      </c>
      <c r="R41" s="17">
        <v>29391247260</v>
      </c>
      <c r="S41" s="17">
        <v>29391247260</v>
      </c>
      <c r="T41" s="2">
        <f t="shared" si="3"/>
        <v>1</v>
      </c>
    </row>
    <row r="42" spans="1:20" ht="42">
      <c r="A42" s="18" t="s">
        <v>32</v>
      </c>
      <c r="B42" s="18" t="s">
        <v>39</v>
      </c>
      <c r="C42" s="18" t="s">
        <v>25</v>
      </c>
      <c r="D42" s="18" t="s">
        <v>19</v>
      </c>
      <c r="E42" s="18" t="s">
        <v>27</v>
      </c>
      <c r="F42" s="1"/>
      <c r="G42" s="1"/>
      <c r="H42" s="1" t="s">
        <v>29</v>
      </c>
      <c r="I42" s="20" t="s">
        <v>98</v>
      </c>
      <c r="J42" s="17">
        <v>0</v>
      </c>
      <c r="K42" s="17">
        <v>27093739163</v>
      </c>
      <c r="L42" s="17">
        <v>0</v>
      </c>
      <c r="M42" s="17">
        <v>0</v>
      </c>
      <c r="N42" s="17">
        <v>0</v>
      </c>
      <c r="O42" s="17">
        <v>27093739163</v>
      </c>
      <c r="P42" s="17">
        <v>27093739163</v>
      </c>
      <c r="Q42" s="17">
        <v>27093739163</v>
      </c>
      <c r="R42" s="17">
        <v>27093739163</v>
      </c>
      <c r="S42" s="17">
        <v>27071318391</v>
      </c>
      <c r="T42" s="2">
        <f t="shared" si="3"/>
        <v>1</v>
      </c>
    </row>
    <row r="43" spans="1:20" ht="42">
      <c r="A43" s="18" t="s">
        <v>32</v>
      </c>
      <c r="B43" s="18" t="s">
        <v>39</v>
      </c>
      <c r="C43" s="18" t="s">
        <v>25</v>
      </c>
      <c r="D43" s="18" t="s">
        <v>19</v>
      </c>
      <c r="E43" s="18" t="s">
        <v>29</v>
      </c>
      <c r="F43" s="1"/>
      <c r="G43" s="1"/>
      <c r="H43" s="1" t="s">
        <v>29</v>
      </c>
      <c r="I43" s="20" t="s">
        <v>99</v>
      </c>
      <c r="J43" s="17">
        <v>0</v>
      </c>
      <c r="K43" s="17">
        <v>18288381869</v>
      </c>
      <c r="L43" s="17">
        <v>0</v>
      </c>
      <c r="M43" s="17">
        <v>0</v>
      </c>
      <c r="N43" s="17">
        <v>0</v>
      </c>
      <c r="O43" s="17">
        <v>18288381869</v>
      </c>
      <c r="P43" s="17">
        <v>18288381869</v>
      </c>
      <c r="Q43" s="17">
        <v>18288381869</v>
      </c>
      <c r="R43" s="17">
        <v>18288381869</v>
      </c>
      <c r="S43" s="17">
        <v>18288381869</v>
      </c>
      <c r="T43" s="2">
        <f t="shared" si="3"/>
        <v>1</v>
      </c>
    </row>
    <row r="44" spans="1:20" ht="31.5">
      <c r="A44" s="18" t="s">
        <v>32</v>
      </c>
      <c r="B44" s="18" t="s">
        <v>39</v>
      </c>
      <c r="C44" s="18" t="s">
        <v>25</v>
      </c>
      <c r="D44" s="18" t="s">
        <v>19</v>
      </c>
      <c r="E44" s="18" t="s">
        <v>21</v>
      </c>
      <c r="F44" s="1"/>
      <c r="G44" s="1"/>
      <c r="H44" s="1" t="s">
        <v>29</v>
      </c>
      <c r="I44" s="20" t="s">
        <v>100</v>
      </c>
      <c r="J44" s="17">
        <v>0</v>
      </c>
      <c r="K44" s="17">
        <v>70821872678</v>
      </c>
      <c r="L44" s="17">
        <v>0</v>
      </c>
      <c r="M44" s="17">
        <v>0</v>
      </c>
      <c r="N44" s="17">
        <v>0</v>
      </c>
      <c r="O44" s="17">
        <v>70821872678</v>
      </c>
      <c r="P44" s="17">
        <v>70821872678</v>
      </c>
      <c r="Q44" s="17">
        <v>70821872678</v>
      </c>
      <c r="R44" s="17">
        <v>70821872678</v>
      </c>
      <c r="S44" s="17">
        <v>70564799277</v>
      </c>
      <c r="T44" s="2">
        <f t="shared" si="3"/>
        <v>1</v>
      </c>
    </row>
    <row r="45" spans="1:20" ht="42">
      <c r="A45" s="18" t="s">
        <v>32</v>
      </c>
      <c r="B45" s="18" t="s">
        <v>39</v>
      </c>
      <c r="C45" s="18" t="s">
        <v>25</v>
      </c>
      <c r="D45" s="18" t="s">
        <v>19</v>
      </c>
      <c r="E45" s="18" t="s">
        <v>124</v>
      </c>
      <c r="F45" s="1"/>
      <c r="G45" s="1"/>
      <c r="H45" s="1" t="s">
        <v>29</v>
      </c>
      <c r="I45" s="20" t="s">
        <v>101</v>
      </c>
      <c r="J45" s="17">
        <v>0</v>
      </c>
      <c r="K45" s="17">
        <v>42059350289</v>
      </c>
      <c r="L45" s="17">
        <v>0</v>
      </c>
      <c r="M45" s="17">
        <v>0</v>
      </c>
      <c r="N45" s="17">
        <v>0</v>
      </c>
      <c r="O45" s="17">
        <v>42059350289</v>
      </c>
      <c r="P45" s="17">
        <v>42059350289</v>
      </c>
      <c r="Q45" s="17">
        <v>42059350289</v>
      </c>
      <c r="R45" s="17">
        <v>42059350289</v>
      </c>
      <c r="S45" s="17">
        <v>42059350289</v>
      </c>
      <c r="T45" s="2">
        <f t="shared" si="3"/>
        <v>1</v>
      </c>
    </row>
    <row r="46" spans="1:20" ht="42">
      <c r="A46" s="18" t="s">
        <v>32</v>
      </c>
      <c r="B46" s="18" t="s">
        <v>39</v>
      </c>
      <c r="C46" s="18" t="s">
        <v>25</v>
      </c>
      <c r="D46" s="18" t="s">
        <v>19</v>
      </c>
      <c r="E46" s="18" t="s">
        <v>41</v>
      </c>
      <c r="F46" s="1"/>
      <c r="G46" s="1"/>
      <c r="H46" s="1" t="s">
        <v>29</v>
      </c>
      <c r="I46" s="20" t="s">
        <v>102</v>
      </c>
      <c r="J46" s="17">
        <v>0</v>
      </c>
      <c r="K46" s="17">
        <v>40538501785</v>
      </c>
      <c r="L46" s="17">
        <v>0</v>
      </c>
      <c r="M46" s="17">
        <v>0</v>
      </c>
      <c r="N46" s="17">
        <v>0</v>
      </c>
      <c r="O46" s="17">
        <v>40538501785</v>
      </c>
      <c r="P46" s="17">
        <v>40538501785</v>
      </c>
      <c r="Q46" s="17">
        <v>40538501785</v>
      </c>
      <c r="R46" s="17">
        <v>40538501785</v>
      </c>
      <c r="S46" s="17">
        <v>40419800782</v>
      </c>
      <c r="T46" s="2">
        <f t="shared" si="3"/>
        <v>1</v>
      </c>
    </row>
    <row r="47" spans="1:20" ht="42">
      <c r="A47" s="18" t="s">
        <v>32</v>
      </c>
      <c r="B47" s="18" t="s">
        <v>39</v>
      </c>
      <c r="C47" s="18" t="s">
        <v>25</v>
      </c>
      <c r="D47" s="18" t="s">
        <v>19</v>
      </c>
      <c r="E47" s="18" t="s">
        <v>42</v>
      </c>
      <c r="F47" s="1"/>
      <c r="G47" s="1"/>
      <c r="H47" s="1" t="s">
        <v>29</v>
      </c>
      <c r="I47" s="20" t="s">
        <v>103</v>
      </c>
      <c r="J47" s="17">
        <v>0</v>
      </c>
      <c r="K47" s="17">
        <v>94596977180</v>
      </c>
      <c r="L47" s="17">
        <v>0</v>
      </c>
      <c r="M47" s="17">
        <v>0</v>
      </c>
      <c r="N47" s="17">
        <v>0</v>
      </c>
      <c r="O47" s="17">
        <v>94596977180</v>
      </c>
      <c r="P47" s="17">
        <v>94596977180</v>
      </c>
      <c r="Q47" s="17">
        <v>94596977180</v>
      </c>
      <c r="R47" s="17">
        <v>94596977180</v>
      </c>
      <c r="S47" s="17">
        <v>94596977180</v>
      </c>
      <c r="T47" s="2">
        <f t="shared" si="3"/>
        <v>1</v>
      </c>
    </row>
    <row r="48" spans="1:20" ht="42">
      <c r="A48" s="18" t="s">
        <v>32</v>
      </c>
      <c r="B48" s="18" t="s">
        <v>39</v>
      </c>
      <c r="C48" s="18" t="s">
        <v>25</v>
      </c>
      <c r="D48" s="18" t="s">
        <v>19</v>
      </c>
      <c r="E48" s="18" t="s">
        <v>125</v>
      </c>
      <c r="F48" s="1"/>
      <c r="G48" s="1"/>
      <c r="H48" s="1" t="s">
        <v>29</v>
      </c>
      <c r="I48" s="20" t="s">
        <v>104</v>
      </c>
      <c r="J48" s="17">
        <v>0</v>
      </c>
      <c r="K48" s="17">
        <v>98907540924</v>
      </c>
      <c r="L48" s="17">
        <v>0</v>
      </c>
      <c r="M48" s="17">
        <v>0</v>
      </c>
      <c r="N48" s="17">
        <v>0</v>
      </c>
      <c r="O48" s="17">
        <v>98907540924</v>
      </c>
      <c r="P48" s="17">
        <v>98907540924</v>
      </c>
      <c r="Q48" s="17">
        <v>98907540924</v>
      </c>
      <c r="R48" s="17">
        <v>98907540924</v>
      </c>
      <c r="S48" s="17">
        <v>98907540924</v>
      </c>
      <c r="T48" s="2">
        <f t="shared" si="3"/>
        <v>1</v>
      </c>
    </row>
    <row r="49" spans="1:20" ht="42">
      <c r="A49" s="18" t="s">
        <v>32</v>
      </c>
      <c r="B49" s="18" t="s">
        <v>39</v>
      </c>
      <c r="C49" s="18" t="s">
        <v>25</v>
      </c>
      <c r="D49" s="18" t="s">
        <v>19</v>
      </c>
      <c r="E49" s="18" t="s">
        <v>126</v>
      </c>
      <c r="F49" s="1"/>
      <c r="G49" s="1"/>
      <c r="H49" s="1" t="s">
        <v>29</v>
      </c>
      <c r="I49" s="20" t="s">
        <v>105</v>
      </c>
      <c r="J49" s="17">
        <v>0</v>
      </c>
      <c r="K49" s="17">
        <v>7042158151</v>
      </c>
      <c r="L49" s="17">
        <v>0</v>
      </c>
      <c r="M49" s="17">
        <v>0</v>
      </c>
      <c r="N49" s="17">
        <v>0</v>
      </c>
      <c r="O49" s="17">
        <v>7042158151</v>
      </c>
      <c r="P49" s="17">
        <v>7042158151</v>
      </c>
      <c r="Q49" s="17">
        <v>7042158151</v>
      </c>
      <c r="R49" s="17">
        <v>7042158151</v>
      </c>
      <c r="S49" s="17">
        <v>7042158151</v>
      </c>
      <c r="T49" s="2">
        <f t="shared" si="3"/>
        <v>1</v>
      </c>
    </row>
    <row r="50" spans="1:20" ht="42">
      <c r="A50" s="18" t="s">
        <v>32</v>
      </c>
      <c r="B50" s="18" t="s">
        <v>39</v>
      </c>
      <c r="C50" s="18" t="s">
        <v>25</v>
      </c>
      <c r="D50" s="18" t="s">
        <v>19</v>
      </c>
      <c r="E50" s="18" t="s">
        <v>127</v>
      </c>
      <c r="F50" s="1"/>
      <c r="G50" s="1"/>
      <c r="H50" s="1" t="s">
        <v>29</v>
      </c>
      <c r="I50" s="20" t="s">
        <v>106</v>
      </c>
      <c r="J50" s="17">
        <v>0</v>
      </c>
      <c r="K50" s="17">
        <v>7793936270</v>
      </c>
      <c r="L50" s="17">
        <v>0</v>
      </c>
      <c r="M50" s="17">
        <v>0</v>
      </c>
      <c r="N50" s="17">
        <v>0</v>
      </c>
      <c r="O50" s="17">
        <v>7793936270</v>
      </c>
      <c r="P50" s="17">
        <v>7793936270</v>
      </c>
      <c r="Q50" s="17">
        <v>7793936270</v>
      </c>
      <c r="R50" s="17">
        <v>7793936270</v>
      </c>
      <c r="S50" s="17">
        <v>7793936270</v>
      </c>
      <c r="T50" s="2">
        <f t="shared" si="3"/>
        <v>1</v>
      </c>
    </row>
    <row r="51" spans="1:20" ht="31.5">
      <c r="A51" s="18" t="s">
        <v>32</v>
      </c>
      <c r="B51" s="18" t="s">
        <v>39</v>
      </c>
      <c r="C51" s="18" t="s">
        <v>25</v>
      </c>
      <c r="D51" s="18" t="s">
        <v>19</v>
      </c>
      <c r="E51" s="18" t="s">
        <v>128</v>
      </c>
      <c r="F51" s="1"/>
      <c r="G51" s="1"/>
      <c r="H51" s="1" t="s">
        <v>29</v>
      </c>
      <c r="I51" s="20" t="s">
        <v>107</v>
      </c>
      <c r="J51" s="17">
        <v>0</v>
      </c>
      <c r="K51" s="17">
        <v>49585011981</v>
      </c>
      <c r="L51" s="17">
        <v>0</v>
      </c>
      <c r="M51" s="17">
        <v>0</v>
      </c>
      <c r="N51" s="17">
        <v>0</v>
      </c>
      <c r="O51" s="17">
        <v>49585011981</v>
      </c>
      <c r="P51" s="17">
        <v>49585011981</v>
      </c>
      <c r="Q51" s="17">
        <v>49585011981</v>
      </c>
      <c r="R51" s="17">
        <v>49585011981</v>
      </c>
      <c r="S51" s="17">
        <v>49585011981</v>
      </c>
      <c r="T51" s="2">
        <f t="shared" si="3"/>
        <v>1</v>
      </c>
    </row>
    <row r="52" spans="1:20" ht="42">
      <c r="A52" s="18" t="s">
        <v>32</v>
      </c>
      <c r="B52" s="18" t="s">
        <v>39</v>
      </c>
      <c r="C52" s="18" t="s">
        <v>25</v>
      </c>
      <c r="D52" s="18" t="s">
        <v>19</v>
      </c>
      <c r="E52" s="18" t="s">
        <v>129</v>
      </c>
      <c r="F52" s="1"/>
      <c r="G52" s="1"/>
      <c r="H52" s="1" t="s">
        <v>29</v>
      </c>
      <c r="I52" s="20" t="s">
        <v>108</v>
      </c>
      <c r="J52" s="17">
        <v>0</v>
      </c>
      <c r="K52" s="17">
        <v>51319194748</v>
      </c>
      <c r="L52" s="17">
        <v>0</v>
      </c>
      <c r="M52" s="17">
        <v>0</v>
      </c>
      <c r="N52" s="17">
        <v>0</v>
      </c>
      <c r="O52" s="17">
        <v>51319194748</v>
      </c>
      <c r="P52" s="17">
        <v>51319194748</v>
      </c>
      <c r="Q52" s="17">
        <v>51319194748</v>
      </c>
      <c r="R52" s="17">
        <v>51319194748</v>
      </c>
      <c r="S52" s="17">
        <v>51319194748</v>
      </c>
      <c r="T52" s="2">
        <f t="shared" si="3"/>
        <v>1</v>
      </c>
    </row>
    <row r="53" spans="1:20" ht="42">
      <c r="A53" s="18" t="s">
        <v>32</v>
      </c>
      <c r="B53" s="18" t="s">
        <v>39</v>
      </c>
      <c r="C53" s="18" t="s">
        <v>25</v>
      </c>
      <c r="D53" s="18" t="s">
        <v>19</v>
      </c>
      <c r="E53" s="18" t="s">
        <v>130</v>
      </c>
      <c r="F53" s="1"/>
      <c r="G53" s="1"/>
      <c r="H53" s="1" t="s">
        <v>29</v>
      </c>
      <c r="I53" s="20" t="s">
        <v>109</v>
      </c>
      <c r="J53" s="17">
        <v>0</v>
      </c>
      <c r="K53" s="17">
        <v>56235395261</v>
      </c>
      <c r="L53" s="17">
        <v>0</v>
      </c>
      <c r="M53" s="17">
        <v>0</v>
      </c>
      <c r="N53" s="17">
        <v>0</v>
      </c>
      <c r="O53" s="17">
        <v>56235395261</v>
      </c>
      <c r="P53" s="17">
        <v>56235395261</v>
      </c>
      <c r="Q53" s="17">
        <v>56235395261</v>
      </c>
      <c r="R53" s="17">
        <v>56235395261</v>
      </c>
      <c r="S53" s="17">
        <v>56153701553</v>
      </c>
      <c r="T53" s="2">
        <f t="shared" si="3"/>
        <v>1</v>
      </c>
    </row>
    <row r="54" spans="1:20" ht="31.5">
      <c r="A54" s="18" t="s">
        <v>32</v>
      </c>
      <c r="B54" s="18" t="s">
        <v>39</v>
      </c>
      <c r="C54" s="18" t="s">
        <v>25</v>
      </c>
      <c r="D54" s="18" t="s">
        <v>19</v>
      </c>
      <c r="E54" s="18" t="s">
        <v>131</v>
      </c>
      <c r="F54" s="1"/>
      <c r="G54" s="1"/>
      <c r="H54" s="1" t="s">
        <v>29</v>
      </c>
      <c r="I54" s="20" t="s">
        <v>110</v>
      </c>
      <c r="J54" s="17">
        <v>0</v>
      </c>
      <c r="K54" s="17">
        <v>40142932327</v>
      </c>
      <c r="L54" s="17">
        <v>0</v>
      </c>
      <c r="M54" s="17">
        <v>0</v>
      </c>
      <c r="N54" s="17">
        <v>0</v>
      </c>
      <c r="O54" s="17">
        <v>40142932327</v>
      </c>
      <c r="P54" s="17">
        <v>40142932327</v>
      </c>
      <c r="Q54" s="17">
        <v>40142932327</v>
      </c>
      <c r="R54" s="17">
        <v>40142932327</v>
      </c>
      <c r="S54" s="17">
        <v>40142932327</v>
      </c>
      <c r="T54" s="2">
        <f t="shared" si="3"/>
        <v>1</v>
      </c>
    </row>
    <row r="55" spans="1:20" ht="31.5">
      <c r="A55" s="18" t="s">
        <v>32</v>
      </c>
      <c r="B55" s="18" t="s">
        <v>39</v>
      </c>
      <c r="C55" s="18" t="s">
        <v>25</v>
      </c>
      <c r="D55" s="18" t="s">
        <v>19</v>
      </c>
      <c r="E55" s="18" t="s">
        <v>132</v>
      </c>
      <c r="F55" s="1"/>
      <c r="G55" s="1"/>
      <c r="H55" s="1" t="s">
        <v>29</v>
      </c>
      <c r="I55" s="20" t="s">
        <v>111</v>
      </c>
      <c r="J55" s="17">
        <v>0</v>
      </c>
      <c r="K55" s="17">
        <v>88286126768</v>
      </c>
      <c r="L55" s="17">
        <v>0</v>
      </c>
      <c r="M55" s="17">
        <v>0</v>
      </c>
      <c r="N55" s="17">
        <v>0</v>
      </c>
      <c r="O55" s="17">
        <v>88286126768</v>
      </c>
      <c r="P55" s="17">
        <v>88286126768</v>
      </c>
      <c r="Q55" s="17">
        <v>88286126768</v>
      </c>
      <c r="R55" s="17">
        <v>88286126768</v>
      </c>
      <c r="S55" s="17">
        <v>86437355127</v>
      </c>
      <c r="T55" s="2">
        <f t="shared" si="3"/>
        <v>1</v>
      </c>
    </row>
    <row r="56" spans="1:20" ht="42">
      <c r="A56" s="18" t="s">
        <v>32</v>
      </c>
      <c r="B56" s="18" t="s">
        <v>39</v>
      </c>
      <c r="C56" s="18" t="s">
        <v>25</v>
      </c>
      <c r="D56" s="18" t="s">
        <v>19</v>
      </c>
      <c r="E56" s="18" t="s">
        <v>133</v>
      </c>
      <c r="F56" s="1"/>
      <c r="G56" s="1"/>
      <c r="H56" s="1" t="s">
        <v>29</v>
      </c>
      <c r="I56" s="20" t="s">
        <v>112</v>
      </c>
      <c r="J56" s="17">
        <v>0</v>
      </c>
      <c r="K56" s="17">
        <v>54118077584</v>
      </c>
      <c r="L56" s="17">
        <v>0</v>
      </c>
      <c r="M56" s="17">
        <v>0</v>
      </c>
      <c r="N56" s="17">
        <v>0</v>
      </c>
      <c r="O56" s="17">
        <v>54118077584</v>
      </c>
      <c r="P56" s="17">
        <v>54118077584</v>
      </c>
      <c r="Q56" s="17">
        <v>54118077584</v>
      </c>
      <c r="R56" s="17">
        <v>54118077584</v>
      </c>
      <c r="S56" s="17">
        <v>54118077584</v>
      </c>
      <c r="T56" s="2">
        <f t="shared" si="3"/>
        <v>1</v>
      </c>
    </row>
    <row r="57" spans="1:20" ht="42">
      <c r="A57" s="18" t="s">
        <v>32</v>
      </c>
      <c r="B57" s="18" t="s">
        <v>39</v>
      </c>
      <c r="C57" s="18" t="s">
        <v>25</v>
      </c>
      <c r="D57" s="18" t="s">
        <v>19</v>
      </c>
      <c r="E57" s="18" t="s">
        <v>134</v>
      </c>
      <c r="F57" s="1"/>
      <c r="G57" s="1"/>
      <c r="H57" s="1" t="s">
        <v>29</v>
      </c>
      <c r="I57" s="20" t="s">
        <v>113</v>
      </c>
      <c r="J57" s="17">
        <v>0</v>
      </c>
      <c r="K57" s="17">
        <v>20694520994</v>
      </c>
      <c r="L57" s="17">
        <v>0</v>
      </c>
      <c r="M57" s="17">
        <v>0</v>
      </c>
      <c r="N57" s="17">
        <v>0</v>
      </c>
      <c r="O57" s="17">
        <v>20694520994</v>
      </c>
      <c r="P57" s="17">
        <v>20694520994</v>
      </c>
      <c r="Q57" s="17">
        <v>20694520994</v>
      </c>
      <c r="R57" s="17">
        <v>20694520994</v>
      </c>
      <c r="S57" s="17">
        <v>20694520994</v>
      </c>
      <c r="T57" s="2">
        <f t="shared" si="3"/>
        <v>1</v>
      </c>
    </row>
    <row r="58" spans="1:20" ht="42">
      <c r="A58" s="18" t="s">
        <v>32</v>
      </c>
      <c r="B58" s="18" t="s">
        <v>39</v>
      </c>
      <c r="C58" s="18" t="s">
        <v>25</v>
      </c>
      <c r="D58" s="18" t="s">
        <v>19</v>
      </c>
      <c r="E58" s="18" t="s">
        <v>135</v>
      </c>
      <c r="F58" s="1"/>
      <c r="G58" s="1"/>
      <c r="H58" s="1" t="s">
        <v>29</v>
      </c>
      <c r="I58" s="20" t="s">
        <v>114</v>
      </c>
      <c r="J58" s="17">
        <v>0</v>
      </c>
      <c r="K58" s="17">
        <v>13331744593</v>
      </c>
      <c r="L58" s="17">
        <v>0</v>
      </c>
      <c r="M58" s="17">
        <v>0</v>
      </c>
      <c r="N58" s="17">
        <v>0</v>
      </c>
      <c r="O58" s="17">
        <v>13331744593</v>
      </c>
      <c r="P58" s="17">
        <v>13331744593</v>
      </c>
      <c r="Q58" s="17">
        <v>13331744593</v>
      </c>
      <c r="R58" s="17">
        <v>13331744593</v>
      </c>
      <c r="S58" s="17">
        <v>13331744593</v>
      </c>
      <c r="T58" s="2">
        <f t="shared" si="3"/>
        <v>1</v>
      </c>
    </row>
    <row r="59" spans="1:20" ht="42">
      <c r="A59" s="18" t="s">
        <v>32</v>
      </c>
      <c r="B59" s="18" t="s">
        <v>39</v>
      </c>
      <c r="C59" s="18" t="s">
        <v>25</v>
      </c>
      <c r="D59" s="18" t="s">
        <v>19</v>
      </c>
      <c r="E59" s="18" t="s">
        <v>136</v>
      </c>
      <c r="F59" s="1"/>
      <c r="G59" s="1"/>
      <c r="H59" s="1" t="s">
        <v>29</v>
      </c>
      <c r="I59" s="20" t="s">
        <v>115</v>
      </c>
      <c r="J59" s="17">
        <v>0</v>
      </c>
      <c r="K59" s="17">
        <v>24048385831</v>
      </c>
      <c r="L59" s="17">
        <v>0</v>
      </c>
      <c r="M59" s="17">
        <v>0</v>
      </c>
      <c r="N59" s="17">
        <v>0</v>
      </c>
      <c r="O59" s="17">
        <v>24048385831</v>
      </c>
      <c r="P59" s="17">
        <v>24048385831</v>
      </c>
      <c r="Q59" s="17">
        <v>24048385831</v>
      </c>
      <c r="R59" s="17">
        <v>24048385831</v>
      </c>
      <c r="S59" s="17">
        <v>24048385831</v>
      </c>
      <c r="T59" s="2">
        <f t="shared" si="3"/>
        <v>1</v>
      </c>
    </row>
    <row r="60" spans="1:20" ht="52.5">
      <c r="A60" s="18" t="s">
        <v>32</v>
      </c>
      <c r="B60" s="18" t="s">
        <v>39</v>
      </c>
      <c r="C60" s="18" t="s">
        <v>25</v>
      </c>
      <c r="D60" s="18" t="s">
        <v>19</v>
      </c>
      <c r="E60" s="18" t="s">
        <v>137</v>
      </c>
      <c r="F60" s="1"/>
      <c r="G60" s="1"/>
      <c r="H60" s="1" t="s">
        <v>29</v>
      </c>
      <c r="I60" s="20" t="s">
        <v>116</v>
      </c>
      <c r="J60" s="17">
        <v>0</v>
      </c>
      <c r="K60" s="17">
        <v>4167977034</v>
      </c>
      <c r="L60" s="17">
        <v>0</v>
      </c>
      <c r="M60" s="17">
        <v>0</v>
      </c>
      <c r="N60" s="17">
        <v>0</v>
      </c>
      <c r="O60" s="17">
        <v>4167977034</v>
      </c>
      <c r="P60" s="17">
        <v>4167977034</v>
      </c>
      <c r="Q60" s="17">
        <v>4167977034</v>
      </c>
      <c r="R60" s="17">
        <v>4167977034</v>
      </c>
      <c r="S60" s="17">
        <v>4167977034</v>
      </c>
      <c r="T60" s="2">
        <f t="shared" si="3"/>
        <v>1</v>
      </c>
    </row>
    <row r="61" spans="1:20" ht="42">
      <c r="A61" s="18" t="s">
        <v>32</v>
      </c>
      <c r="B61" s="18" t="s">
        <v>39</v>
      </c>
      <c r="C61" s="18" t="s">
        <v>25</v>
      </c>
      <c r="D61" s="18" t="s">
        <v>19</v>
      </c>
      <c r="E61" s="18" t="s">
        <v>138</v>
      </c>
      <c r="F61" s="1"/>
      <c r="G61" s="1"/>
      <c r="H61" s="1" t="s">
        <v>29</v>
      </c>
      <c r="I61" s="20" t="s">
        <v>117</v>
      </c>
      <c r="J61" s="17">
        <v>0</v>
      </c>
      <c r="K61" s="17">
        <v>68655889268</v>
      </c>
      <c r="L61" s="17">
        <v>0</v>
      </c>
      <c r="M61" s="17">
        <v>0</v>
      </c>
      <c r="N61" s="17">
        <v>0</v>
      </c>
      <c r="O61" s="17">
        <v>68655889268</v>
      </c>
      <c r="P61" s="17">
        <v>68655889268</v>
      </c>
      <c r="Q61" s="17">
        <v>68655889268</v>
      </c>
      <c r="R61" s="17">
        <v>68655889268</v>
      </c>
      <c r="S61" s="17">
        <v>68655889268</v>
      </c>
      <c r="T61" s="2">
        <f t="shared" si="3"/>
        <v>1</v>
      </c>
    </row>
    <row r="62" spans="1:20" ht="31.5">
      <c r="A62" s="18" t="s">
        <v>32</v>
      </c>
      <c r="B62" s="18" t="s">
        <v>39</v>
      </c>
      <c r="C62" s="18" t="s">
        <v>25</v>
      </c>
      <c r="D62" s="18" t="s">
        <v>19</v>
      </c>
      <c r="E62" s="18" t="s">
        <v>139</v>
      </c>
      <c r="F62" s="1"/>
      <c r="G62" s="1"/>
      <c r="H62" s="1" t="s">
        <v>29</v>
      </c>
      <c r="I62" s="20" t="s">
        <v>118</v>
      </c>
      <c r="J62" s="17">
        <v>0</v>
      </c>
      <c r="K62" s="17">
        <v>43696594766</v>
      </c>
      <c r="L62" s="17">
        <v>0</v>
      </c>
      <c r="M62" s="17">
        <v>0</v>
      </c>
      <c r="N62" s="17">
        <v>0</v>
      </c>
      <c r="O62" s="17">
        <v>43696594766</v>
      </c>
      <c r="P62" s="17">
        <v>43696594766</v>
      </c>
      <c r="Q62" s="17">
        <v>43696594766</v>
      </c>
      <c r="R62" s="17">
        <v>43696594766</v>
      </c>
      <c r="S62" s="17">
        <v>43696594766</v>
      </c>
      <c r="T62" s="2">
        <f t="shared" si="3"/>
        <v>1</v>
      </c>
    </row>
    <row r="63" spans="1:20" ht="42">
      <c r="A63" s="18" t="s">
        <v>32</v>
      </c>
      <c r="B63" s="18" t="s">
        <v>39</v>
      </c>
      <c r="C63" s="18" t="s">
        <v>25</v>
      </c>
      <c r="D63" s="18" t="s">
        <v>19</v>
      </c>
      <c r="E63" s="18" t="s">
        <v>140</v>
      </c>
      <c r="F63" s="1"/>
      <c r="G63" s="1"/>
      <c r="H63" s="1" t="s">
        <v>29</v>
      </c>
      <c r="I63" s="20" t="s">
        <v>119</v>
      </c>
      <c r="J63" s="17">
        <v>0</v>
      </c>
      <c r="K63" s="17">
        <v>54757444357</v>
      </c>
      <c r="L63" s="17">
        <v>0</v>
      </c>
      <c r="M63" s="17">
        <v>0</v>
      </c>
      <c r="N63" s="17">
        <v>0</v>
      </c>
      <c r="O63" s="17">
        <v>54757444357</v>
      </c>
      <c r="P63" s="17">
        <v>54757444357</v>
      </c>
      <c r="Q63" s="17">
        <v>54757444357</v>
      </c>
      <c r="R63" s="17">
        <v>54757444357</v>
      </c>
      <c r="S63" s="17">
        <v>54511738696</v>
      </c>
      <c r="T63" s="2">
        <f t="shared" si="3"/>
        <v>1</v>
      </c>
    </row>
    <row r="64" spans="1:20" ht="42">
      <c r="A64" s="18" t="s">
        <v>32</v>
      </c>
      <c r="B64" s="18" t="s">
        <v>39</v>
      </c>
      <c r="C64" s="18" t="s">
        <v>25</v>
      </c>
      <c r="D64" s="18" t="s">
        <v>19</v>
      </c>
      <c r="E64" s="18" t="s">
        <v>141</v>
      </c>
      <c r="F64" s="1"/>
      <c r="G64" s="1"/>
      <c r="H64" s="1" t="s">
        <v>29</v>
      </c>
      <c r="I64" s="20" t="s">
        <v>120</v>
      </c>
      <c r="J64" s="17">
        <v>0</v>
      </c>
      <c r="K64" s="17">
        <v>93747106374</v>
      </c>
      <c r="L64" s="17">
        <v>0</v>
      </c>
      <c r="M64" s="17">
        <v>0</v>
      </c>
      <c r="N64" s="17">
        <v>0</v>
      </c>
      <c r="O64" s="17">
        <v>93747106374</v>
      </c>
      <c r="P64" s="17">
        <v>93747106374</v>
      </c>
      <c r="Q64" s="17">
        <v>93747106374</v>
      </c>
      <c r="R64" s="17">
        <v>93747106374</v>
      </c>
      <c r="S64" s="17">
        <v>90698451545</v>
      </c>
      <c r="T64" s="2">
        <f t="shared" si="3"/>
        <v>1</v>
      </c>
    </row>
    <row r="65" spans="1:20" ht="42">
      <c r="A65" s="18" t="s">
        <v>32</v>
      </c>
      <c r="B65" s="18" t="s">
        <v>39</v>
      </c>
      <c r="C65" s="18" t="s">
        <v>25</v>
      </c>
      <c r="D65" s="18" t="s">
        <v>19</v>
      </c>
      <c r="E65" s="18" t="s">
        <v>142</v>
      </c>
      <c r="F65" s="1"/>
      <c r="G65" s="1"/>
      <c r="H65" s="1" t="s">
        <v>29</v>
      </c>
      <c r="I65" s="20" t="s">
        <v>121</v>
      </c>
      <c r="J65" s="17">
        <v>0</v>
      </c>
      <c r="K65" s="17">
        <v>5434809574</v>
      </c>
      <c r="L65" s="17">
        <v>0</v>
      </c>
      <c r="M65" s="17">
        <v>0</v>
      </c>
      <c r="N65" s="17">
        <v>0</v>
      </c>
      <c r="O65" s="17">
        <v>5434809574</v>
      </c>
      <c r="P65" s="17">
        <v>5434809574</v>
      </c>
      <c r="Q65" s="17">
        <v>5434809574</v>
      </c>
      <c r="R65" s="17">
        <v>5434809574</v>
      </c>
      <c r="S65" s="17">
        <v>5434809574</v>
      </c>
      <c r="T65" s="2">
        <f t="shared" si="3"/>
        <v>1</v>
      </c>
    </row>
    <row r="66" spans="1:20" ht="42">
      <c r="A66" s="18" t="s">
        <v>32</v>
      </c>
      <c r="B66" s="18" t="s">
        <v>39</v>
      </c>
      <c r="C66" s="18" t="s">
        <v>25</v>
      </c>
      <c r="D66" s="18" t="s">
        <v>19</v>
      </c>
      <c r="E66" s="18" t="s">
        <v>143</v>
      </c>
      <c r="F66" s="1"/>
      <c r="G66" s="1"/>
      <c r="H66" s="1" t="s">
        <v>29</v>
      </c>
      <c r="I66" s="20" t="s">
        <v>122</v>
      </c>
      <c r="J66" s="17">
        <v>0</v>
      </c>
      <c r="K66" s="17">
        <v>5421715047</v>
      </c>
      <c r="L66" s="17">
        <v>0</v>
      </c>
      <c r="M66" s="17">
        <v>0</v>
      </c>
      <c r="N66" s="17">
        <v>0</v>
      </c>
      <c r="O66" s="17">
        <v>5421715047</v>
      </c>
      <c r="P66" s="17">
        <v>5421715047</v>
      </c>
      <c r="Q66" s="17">
        <v>5421715047</v>
      </c>
      <c r="R66" s="17">
        <v>5421715047</v>
      </c>
      <c r="S66" s="17">
        <v>5421715047</v>
      </c>
      <c r="T66" s="2">
        <f t="shared" si="3"/>
        <v>1</v>
      </c>
    </row>
    <row r="67" spans="1:20" ht="10.5">
      <c r="A67" s="1"/>
      <c r="B67" s="1"/>
      <c r="C67" s="1"/>
      <c r="D67" s="1"/>
      <c r="E67" s="1"/>
      <c r="F67" s="1"/>
      <c r="G67" s="1"/>
      <c r="H67" s="1"/>
      <c r="I67" s="1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5"/>
    </row>
    <row r="68" spans="1:20" s="12" customFormat="1" ht="10.5">
      <c r="A68" s="3"/>
      <c r="B68" s="3"/>
      <c r="C68" s="3"/>
      <c r="D68" s="3"/>
      <c r="E68" s="3"/>
      <c r="F68" s="3"/>
      <c r="G68" s="3"/>
      <c r="H68" s="3"/>
      <c r="I68" s="7" t="s">
        <v>65</v>
      </c>
      <c r="J68" s="4">
        <f>SUM(J28:J33)</f>
        <v>1684620756520</v>
      </c>
      <c r="K68" s="4">
        <f>SUM(K28:K66)</f>
        <v>1693393140645</v>
      </c>
      <c r="L68" s="4">
        <f>SUM(L28:L66)</f>
        <v>1681763368479</v>
      </c>
      <c r="M68" s="4">
        <f>SUM(M28:M33)</f>
        <v>0</v>
      </c>
      <c r="N68" s="4">
        <f aca="true" t="shared" si="4" ref="N68:S68">SUM(N28:N66)</f>
        <v>770647</v>
      </c>
      <c r="O68" s="4">
        <f t="shared" si="4"/>
        <v>1696250528686</v>
      </c>
      <c r="P68" s="4">
        <f t="shared" si="4"/>
        <v>1696249758039</v>
      </c>
      <c r="Q68" s="4">
        <f t="shared" si="4"/>
        <v>1696249758039</v>
      </c>
      <c r="R68" s="4">
        <f t="shared" si="4"/>
        <v>1696249758039</v>
      </c>
      <c r="S68" s="4">
        <f t="shared" si="4"/>
        <v>1685375089175</v>
      </c>
      <c r="T68" s="5">
        <f>+Q68/O68</f>
        <v>0.9999995456761918</v>
      </c>
    </row>
    <row r="69" spans="1:20" ht="10.5">
      <c r="A69" s="1"/>
      <c r="B69" s="1"/>
      <c r="C69" s="1"/>
      <c r="D69" s="1"/>
      <c r="E69" s="1"/>
      <c r="F69" s="1"/>
      <c r="G69" s="1"/>
      <c r="H69" s="1"/>
      <c r="I69" s="16"/>
      <c r="J69" s="6"/>
      <c r="K69" s="6"/>
      <c r="L69" s="6"/>
      <c r="M69" s="6"/>
      <c r="N69" s="6"/>
      <c r="O69" s="6"/>
      <c r="P69" s="6"/>
      <c r="Q69" s="6"/>
      <c r="R69" s="6"/>
      <c r="S69" s="6"/>
      <c r="T69" s="2"/>
    </row>
    <row r="70" spans="1:20" s="12" customFormat="1" ht="10.5">
      <c r="A70" s="3"/>
      <c r="B70" s="3"/>
      <c r="C70" s="3"/>
      <c r="D70" s="3"/>
      <c r="E70" s="3"/>
      <c r="F70" s="3"/>
      <c r="G70" s="3"/>
      <c r="H70" s="3"/>
      <c r="I70" s="7" t="s">
        <v>66</v>
      </c>
      <c r="J70" s="4">
        <f aca="true" t="shared" si="5" ref="J70:S70">+J21+J25+J68</f>
        <v>1723937387840</v>
      </c>
      <c r="K70" s="4">
        <f t="shared" si="5"/>
        <v>1697337897930</v>
      </c>
      <c r="L70" s="4">
        <f t="shared" si="5"/>
        <v>1683867125764</v>
      </c>
      <c r="M70" s="4">
        <f t="shared" si="5"/>
        <v>0</v>
      </c>
      <c r="N70" s="4">
        <f t="shared" si="5"/>
        <v>635151762.83</v>
      </c>
      <c r="O70" s="4">
        <f t="shared" si="5"/>
        <v>1737408160006</v>
      </c>
      <c r="P70" s="4">
        <f t="shared" si="5"/>
        <v>1736773008243.17</v>
      </c>
      <c r="Q70" s="4">
        <f t="shared" si="5"/>
        <v>1736754315404.17</v>
      </c>
      <c r="R70" s="4">
        <f t="shared" si="5"/>
        <v>1736043635090.29</v>
      </c>
      <c r="S70" s="4">
        <f t="shared" si="5"/>
        <v>1724900093478.44</v>
      </c>
      <c r="T70" s="5">
        <f>+Q70/O70</f>
        <v>0.9996236666680397</v>
      </c>
    </row>
    <row r="71" spans="1:20" ht="10.5">
      <c r="A71" s="1"/>
      <c r="B71" s="1"/>
      <c r="C71" s="1"/>
      <c r="D71" s="1"/>
      <c r="E71" s="1"/>
      <c r="F71" s="1"/>
      <c r="G71" s="1"/>
      <c r="H71" s="1"/>
      <c r="I71" s="16"/>
      <c r="J71" s="6"/>
      <c r="K71" s="6"/>
      <c r="L71" s="6"/>
      <c r="M71" s="6"/>
      <c r="N71" s="6"/>
      <c r="O71" s="6"/>
      <c r="P71" s="6"/>
      <c r="Q71" s="6"/>
      <c r="R71" s="6"/>
      <c r="S71" s="6"/>
      <c r="T71" s="2"/>
    </row>
    <row r="72" spans="1:20" ht="10.5">
      <c r="A72" s="1"/>
      <c r="B72" s="1"/>
      <c r="C72" s="1"/>
      <c r="D72" s="1"/>
      <c r="E72" s="1"/>
      <c r="F72" s="1"/>
      <c r="G72" s="1"/>
      <c r="H72" s="1"/>
      <c r="I72" s="16"/>
      <c r="J72" s="6"/>
      <c r="K72" s="6"/>
      <c r="L72" s="6"/>
      <c r="M72" s="6"/>
      <c r="N72" s="6"/>
      <c r="O72" s="6"/>
      <c r="P72" s="6"/>
      <c r="Q72" s="6"/>
      <c r="R72" s="6"/>
      <c r="S72" s="6"/>
      <c r="T72" s="2"/>
    </row>
    <row r="73" spans="1:20" ht="52.5">
      <c r="A73" s="19" t="s">
        <v>82</v>
      </c>
      <c r="B73" s="19" t="s">
        <v>44</v>
      </c>
      <c r="C73" s="19" t="s">
        <v>31</v>
      </c>
      <c r="D73" s="1" t="s">
        <v>77</v>
      </c>
      <c r="E73" s="1"/>
      <c r="F73" s="1"/>
      <c r="G73" s="1"/>
      <c r="H73" s="19" t="s">
        <v>41</v>
      </c>
      <c r="I73" s="20" t="s">
        <v>86</v>
      </c>
      <c r="J73" s="17">
        <v>1400000000</v>
      </c>
      <c r="K73" s="17">
        <v>0</v>
      </c>
      <c r="L73" s="17">
        <v>0</v>
      </c>
      <c r="M73" s="17">
        <v>0</v>
      </c>
      <c r="N73" s="17">
        <v>0</v>
      </c>
      <c r="O73" s="17">
        <v>1400000000</v>
      </c>
      <c r="P73" s="17">
        <v>1400000000</v>
      </c>
      <c r="Q73" s="17">
        <v>1400000000</v>
      </c>
      <c r="R73" s="17">
        <v>1120140000</v>
      </c>
      <c r="S73" s="17">
        <v>1120140000</v>
      </c>
      <c r="T73" s="2">
        <f aca="true" t="shared" si="6" ref="T73:T100">+Q73/O73</f>
        <v>1</v>
      </c>
    </row>
    <row r="74" spans="1:20" ht="31.5">
      <c r="A74" s="19" t="s">
        <v>45</v>
      </c>
      <c r="B74" s="19" t="s">
        <v>44</v>
      </c>
      <c r="C74" s="19" t="s">
        <v>19</v>
      </c>
      <c r="D74" s="1" t="s">
        <v>77</v>
      </c>
      <c r="E74" s="1"/>
      <c r="F74" s="1"/>
      <c r="G74" s="1"/>
      <c r="H74" s="19" t="s">
        <v>41</v>
      </c>
      <c r="I74" s="20" t="s">
        <v>46</v>
      </c>
      <c r="J74" s="17">
        <v>7500000000</v>
      </c>
      <c r="K74" s="17">
        <v>0</v>
      </c>
      <c r="L74" s="17">
        <v>60000000</v>
      </c>
      <c r="M74" s="17">
        <v>0</v>
      </c>
      <c r="N74" s="17">
        <v>53927552.81</v>
      </c>
      <c r="O74" s="17">
        <v>7440000000</v>
      </c>
      <c r="P74" s="17">
        <v>7386072447.19</v>
      </c>
      <c r="Q74" s="17">
        <v>7386072447.19</v>
      </c>
      <c r="R74" s="17">
        <v>7386072447.19</v>
      </c>
      <c r="S74" s="17">
        <v>5870384658.56</v>
      </c>
      <c r="T74" s="2">
        <f t="shared" si="6"/>
        <v>0.9927516730094086</v>
      </c>
    </row>
    <row r="75" spans="1:20" ht="52.5">
      <c r="A75" s="19" t="s">
        <v>47</v>
      </c>
      <c r="B75" s="19" t="s">
        <v>44</v>
      </c>
      <c r="C75" s="19" t="s">
        <v>19</v>
      </c>
      <c r="D75" s="1" t="s">
        <v>77</v>
      </c>
      <c r="E75" s="1"/>
      <c r="F75" s="1"/>
      <c r="G75" s="1"/>
      <c r="H75" s="19" t="s">
        <v>41</v>
      </c>
      <c r="I75" s="20" t="s">
        <v>48</v>
      </c>
      <c r="J75" s="17">
        <v>200000000</v>
      </c>
      <c r="K75" s="17">
        <v>0</v>
      </c>
      <c r="L75" s="17">
        <v>0</v>
      </c>
      <c r="M75" s="17">
        <v>0</v>
      </c>
      <c r="N75" s="17">
        <v>0</v>
      </c>
      <c r="O75" s="17">
        <v>200000000</v>
      </c>
      <c r="P75" s="17">
        <v>200000000</v>
      </c>
      <c r="Q75" s="17">
        <v>200000000</v>
      </c>
      <c r="R75" s="17">
        <v>200000000</v>
      </c>
      <c r="S75" s="17">
        <v>200000000</v>
      </c>
      <c r="T75" s="2">
        <f t="shared" si="6"/>
        <v>1</v>
      </c>
    </row>
    <row r="76" spans="1:20" ht="52.5">
      <c r="A76" s="19" t="s">
        <v>49</v>
      </c>
      <c r="B76" s="19" t="s">
        <v>50</v>
      </c>
      <c r="C76" s="19" t="s">
        <v>32</v>
      </c>
      <c r="D76" s="1" t="s">
        <v>77</v>
      </c>
      <c r="E76" s="1"/>
      <c r="F76" s="1"/>
      <c r="G76" s="1"/>
      <c r="H76" s="19" t="s">
        <v>21</v>
      </c>
      <c r="I76" s="20" t="s">
        <v>51</v>
      </c>
      <c r="J76" s="17">
        <v>601203722</v>
      </c>
      <c r="K76" s="17">
        <v>0</v>
      </c>
      <c r="L76" s="17">
        <v>0</v>
      </c>
      <c r="M76" s="17">
        <v>0</v>
      </c>
      <c r="N76" s="17">
        <v>203722</v>
      </c>
      <c r="O76" s="17">
        <v>601203722</v>
      </c>
      <c r="P76" s="17">
        <v>601000000</v>
      </c>
      <c r="Q76" s="17">
        <v>601000000</v>
      </c>
      <c r="R76" s="17">
        <v>454295898</v>
      </c>
      <c r="S76" s="17">
        <v>454295898</v>
      </c>
      <c r="T76" s="2">
        <f t="shared" si="6"/>
        <v>0.9996611431490772</v>
      </c>
    </row>
    <row r="77" spans="1:20" ht="52.5">
      <c r="A77" s="19" t="s">
        <v>49</v>
      </c>
      <c r="B77" s="19" t="s">
        <v>50</v>
      </c>
      <c r="C77" s="19" t="s">
        <v>32</v>
      </c>
      <c r="D77" s="1" t="s">
        <v>77</v>
      </c>
      <c r="E77" s="1"/>
      <c r="F77" s="1"/>
      <c r="G77" s="1"/>
      <c r="H77" s="19" t="s">
        <v>41</v>
      </c>
      <c r="I77" s="20" t="s">
        <v>51</v>
      </c>
      <c r="J77" s="17">
        <v>12498796278</v>
      </c>
      <c r="K77" s="17">
        <v>0</v>
      </c>
      <c r="L77" s="17">
        <v>0</v>
      </c>
      <c r="M77" s="17">
        <v>0</v>
      </c>
      <c r="N77" s="17">
        <v>94563041.83</v>
      </c>
      <c r="O77" s="17">
        <v>12498796278</v>
      </c>
      <c r="P77" s="17">
        <v>12404233236.17</v>
      </c>
      <c r="Q77" s="17">
        <v>12394641442.17</v>
      </c>
      <c r="R77" s="17">
        <v>12238166377.17</v>
      </c>
      <c r="S77" s="17">
        <v>11022491650.17</v>
      </c>
      <c r="T77" s="2">
        <f t="shared" si="6"/>
        <v>0.9916668106661335</v>
      </c>
    </row>
    <row r="78" spans="1:20" ht="52.5">
      <c r="A78" s="19" t="s">
        <v>49</v>
      </c>
      <c r="B78" s="19" t="s">
        <v>50</v>
      </c>
      <c r="C78" s="19" t="s">
        <v>37</v>
      </c>
      <c r="D78" s="1" t="s">
        <v>77</v>
      </c>
      <c r="E78" s="1"/>
      <c r="F78" s="1"/>
      <c r="G78" s="1"/>
      <c r="H78" s="19" t="s">
        <v>21</v>
      </c>
      <c r="I78" s="20" t="s">
        <v>80</v>
      </c>
      <c r="J78" s="17">
        <v>200000000</v>
      </c>
      <c r="K78" s="17">
        <v>0</v>
      </c>
      <c r="L78" s="17">
        <v>200000000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2">
        <v>0</v>
      </c>
    </row>
    <row r="79" spans="1:20" ht="42">
      <c r="A79" s="19" t="s">
        <v>52</v>
      </c>
      <c r="B79" s="19" t="s">
        <v>44</v>
      </c>
      <c r="C79" s="19" t="s">
        <v>31</v>
      </c>
      <c r="D79" s="1" t="s">
        <v>77</v>
      </c>
      <c r="E79" s="1"/>
      <c r="F79" s="1"/>
      <c r="G79" s="1"/>
      <c r="H79" s="19" t="s">
        <v>21</v>
      </c>
      <c r="I79" s="20" t="s">
        <v>73</v>
      </c>
      <c r="J79" s="17">
        <v>4460000000</v>
      </c>
      <c r="K79" s="17">
        <v>0</v>
      </c>
      <c r="L79" s="17">
        <v>0</v>
      </c>
      <c r="M79" s="17">
        <v>0</v>
      </c>
      <c r="N79" s="17">
        <v>0</v>
      </c>
      <c r="O79" s="17">
        <v>4460000000</v>
      </c>
      <c r="P79" s="17">
        <v>4460000000</v>
      </c>
      <c r="Q79" s="17">
        <v>4460000000</v>
      </c>
      <c r="R79" s="17">
        <v>4014000000</v>
      </c>
      <c r="S79" s="17">
        <v>4014000000</v>
      </c>
      <c r="T79" s="2">
        <f t="shared" si="6"/>
        <v>1</v>
      </c>
    </row>
    <row r="80" spans="1:20" ht="42">
      <c r="A80" s="19" t="s">
        <v>52</v>
      </c>
      <c r="B80" s="19" t="s">
        <v>44</v>
      </c>
      <c r="C80" s="19" t="s">
        <v>31</v>
      </c>
      <c r="D80" s="1" t="s">
        <v>77</v>
      </c>
      <c r="E80" s="1"/>
      <c r="F80" s="1"/>
      <c r="G80" s="1"/>
      <c r="H80" s="19" t="s">
        <v>41</v>
      </c>
      <c r="I80" s="20" t="s">
        <v>73</v>
      </c>
      <c r="J80" s="17">
        <v>624000000</v>
      </c>
      <c r="K80" s="17">
        <v>0</v>
      </c>
      <c r="L80" s="17">
        <v>0</v>
      </c>
      <c r="M80" s="17">
        <v>0</v>
      </c>
      <c r="N80" s="17">
        <v>5455352</v>
      </c>
      <c r="O80" s="17">
        <v>624000000</v>
      </c>
      <c r="P80" s="17">
        <v>618544648</v>
      </c>
      <c r="Q80" s="17">
        <v>618544648</v>
      </c>
      <c r="R80" s="17">
        <v>618308572</v>
      </c>
      <c r="S80" s="17">
        <v>421593464</v>
      </c>
      <c r="T80" s="2">
        <f t="shared" si="6"/>
        <v>0.9912574487179487</v>
      </c>
    </row>
    <row r="81" spans="1:20" ht="52.5">
      <c r="A81" s="19" t="s">
        <v>52</v>
      </c>
      <c r="B81" s="19" t="s">
        <v>44</v>
      </c>
      <c r="C81" s="19" t="s">
        <v>72</v>
      </c>
      <c r="D81" s="1" t="s">
        <v>77</v>
      </c>
      <c r="E81" s="1"/>
      <c r="F81" s="1"/>
      <c r="G81" s="1"/>
      <c r="H81" s="19" t="s">
        <v>41</v>
      </c>
      <c r="I81" s="20" t="s">
        <v>74</v>
      </c>
      <c r="J81" s="17">
        <v>5500000000</v>
      </c>
      <c r="K81" s="17">
        <v>0</v>
      </c>
      <c r="L81" s="17">
        <v>0</v>
      </c>
      <c r="M81" s="17">
        <v>0</v>
      </c>
      <c r="N81" s="17">
        <v>15786137.5</v>
      </c>
      <c r="O81" s="17">
        <v>5500000000</v>
      </c>
      <c r="P81" s="17">
        <v>5484213862.5</v>
      </c>
      <c r="Q81" s="17">
        <v>5474675609.5</v>
      </c>
      <c r="R81" s="17">
        <v>5378244631.5</v>
      </c>
      <c r="S81" s="17">
        <v>5019099131.8</v>
      </c>
      <c r="T81" s="2">
        <f t="shared" si="6"/>
        <v>0.9953955653636364</v>
      </c>
    </row>
    <row r="82" spans="1:20" ht="52.5">
      <c r="A82" s="19" t="s">
        <v>52</v>
      </c>
      <c r="B82" s="19" t="s">
        <v>43</v>
      </c>
      <c r="C82" s="19" t="s">
        <v>19</v>
      </c>
      <c r="D82" s="1" t="s">
        <v>77</v>
      </c>
      <c r="E82" s="1"/>
      <c r="F82" s="1"/>
      <c r="G82" s="1"/>
      <c r="H82" s="19" t="s">
        <v>21</v>
      </c>
      <c r="I82" s="20" t="s">
        <v>53</v>
      </c>
      <c r="J82" s="17">
        <v>5000000000</v>
      </c>
      <c r="K82" s="17">
        <v>0</v>
      </c>
      <c r="L82" s="17">
        <v>0</v>
      </c>
      <c r="M82" s="17">
        <v>0</v>
      </c>
      <c r="N82" s="17">
        <v>67869329</v>
      </c>
      <c r="O82" s="17">
        <v>5000000000</v>
      </c>
      <c r="P82" s="17">
        <v>4932130671</v>
      </c>
      <c r="Q82" s="17">
        <v>4932130671</v>
      </c>
      <c r="R82" s="17">
        <v>4445354063</v>
      </c>
      <c r="S82" s="17">
        <v>4441116003</v>
      </c>
      <c r="T82" s="2">
        <f t="shared" si="6"/>
        <v>0.9864261342</v>
      </c>
    </row>
    <row r="83" spans="1:20" ht="52.5">
      <c r="A83" s="19" t="s">
        <v>52</v>
      </c>
      <c r="B83" s="19" t="s">
        <v>43</v>
      </c>
      <c r="C83" s="19" t="s">
        <v>19</v>
      </c>
      <c r="D83" s="1" t="s">
        <v>77</v>
      </c>
      <c r="E83" s="1"/>
      <c r="F83" s="1"/>
      <c r="G83" s="1"/>
      <c r="H83" s="19" t="s">
        <v>41</v>
      </c>
      <c r="I83" s="20" t="s">
        <v>53</v>
      </c>
      <c r="J83" s="17">
        <v>5000000000</v>
      </c>
      <c r="K83" s="17">
        <v>0</v>
      </c>
      <c r="L83" s="17">
        <v>0</v>
      </c>
      <c r="M83" s="17">
        <v>0</v>
      </c>
      <c r="N83" s="17">
        <v>12958166</v>
      </c>
      <c r="O83" s="17">
        <v>5000000000</v>
      </c>
      <c r="P83" s="17">
        <v>4987041834</v>
      </c>
      <c r="Q83" s="17">
        <v>4985042261</v>
      </c>
      <c r="R83" s="17">
        <v>4905737006</v>
      </c>
      <c r="S83" s="17">
        <v>4877665418</v>
      </c>
      <c r="T83" s="2">
        <f t="shared" si="6"/>
        <v>0.9970084522</v>
      </c>
    </row>
    <row r="84" spans="1:20" ht="63">
      <c r="A84" s="19" t="s">
        <v>52</v>
      </c>
      <c r="B84" s="19" t="s">
        <v>43</v>
      </c>
      <c r="C84" s="19" t="s">
        <v>31</v>
      </c>
      <c r="D84" s="1"/>
      <c r="E84" s="1"/>
      <c r="F84" s="1"/>
      <c r="G84" s="1"/>
      <c r="H84" s="19" t="s">
        <v>21</v>
      </c>
      <c r="I84" s="20" t="s">
        <v>54</v>
      </c>
      <c r="J84" s="17">
        <v>500000000</v>
      </c>
      <c r="K84" s="17">
        <v>0</v>
      </c>
      <c r="L84" s="17">
        <v>0</v>
      </c>
      <c r="M84" s="17">
        <v>0</v>
      </c>
      <c r="N84" s="17">
        <v>20114885</v>
      </c>
      <c r="O84" s="17">
        <v>500000000</v>
      </c>
      <c r="P84" s="17">
        <v>479885115</v>
      </c>
      <c r="Q84" s="17">
        <v>479885115</v>
      </c>
      <c r="R84" s="17">
        <v>479885115</v>
      </c>
      <c r="S84" s="17">
        <v>479885115</v>
      </c>
      <c r="T84" s="2">
        <f t="shared" si="6"/>
        <v>0.95977023</v>
      </c>
    </row>
    <row r="85" spans="1:20" ht="63">
      <c r="A85" s="19" t="s">
        <v>52</v>
      </c>
      <c r="B85" s="19" t="s">
        <v>43</v>
      </c>
      <c r="C85" s="19" t="s">
        <v>31</v>
      </c>
      <c r="D85" s="1"/>
      <c r="E85" s="1"/>
      <c r="F85" s="1"/>
      <c r="G85" s="1"/>
      <c r="H85" s="19" t="s">
        <v>41</v>
      </c>
      <c r="I85" s="20" t="s">
        <v>54</v>
      </c>
      <c r="J85" s="17">
        <v>1045000000</v>
      </c>
      <c r="K85" s="17">
        <v>0</v>
      </c>
      <c r="L85" s="17">
        <v>0</v>
      </c>
      <c r="M85" s="17">
        <v>0</v>
      </c>
      <c r="N85" s="17">
        <v>11131144</v>
      </c>
      <c r="O85" s="17">
        <v>1045000000</v>
      </c>
      <c r="P85" s="17">
        <v>1033868856</v>
      </c>
      <c r="Q85" s="17">
        <v>1032678480</v>
      </c>
      <c r="R85" s="17">
        <v>941873513</v>
      </c>
      <c r="S85" s="17">
        <v>938464074</v>
      </c>
      <c r="T85" s="2">
        <f t="shared" si="6"/>
        <v>0.9882090717703349</v>
      </c>
    </row>
    <row r="86" spans="1:20" ht="31.5">
      <c r="A86" s="19" t="s">
        <v>52</v>
      </c>
      <c r="B86" s="19" t="s">
        <v>55</v>
      </c>
      <c r="C86" s="19" t="s">
        <v>32</v>
      </c>
      <c r="D86" s="1"/>
      <c r="E86" s="1"/>
      <c r="F86" s="1"/>
      <c r="G86" s="1"/>
      <c r="H86" s="19" t="s">
        <v>41</v>
      </c>
      <c r="I86" s="20" t="s">
        <v>56</v>
      </c>
      <c r="J86" s="17">
        <v>3200000000</v>
      </c>
      <c r="K86" s="17">
        <v>0</v>
      </c>
      <c r="L86" s="17">
        <v>0</v>
      </c>
      <c r="M86" s="17">
        <v>0</v>
      </c>
      <c r="N86" s="17">
        <v>70934232</v>
      </c>
      <c r="O86" s="17">
        <v>3200000000</v>
      </c>
      <c r="P86" s="17">
        <v>3129065768</v>
      </c>
      <c r="Q86" s="17">
        <v>3127467239</v>
      </c>
      <c r="R86" s="17">
        <v>3112736739</v>
      </c>
      <c r="S86" s="17">
        <v>2988786489</v>
      </c>
      <c r="T86" s="2">
        <f t="shared" si="6"/>
        <v>0.9773335121875</v>
      </c>
    </row>
    <row r="87" spans="1:20" ht="31.5">
      <c r="A87" s="19" t="s">
        <v>52</v>
      </c>
      <c r="B87" s="19" t="s">
        <v>57</v>
      </c>
      <c r="C87" s="19" t="s">
        <v>31</v>
      </c>
      <c r="D87" s="1"/>
      <c r="E87" s="1"/>
      <c r="F87" s="1"/>
      <c r="G87" s="1"/>
      <c r="H87" s="19" t="s">
        <v>21</v>
      </c>
      <c r="I87" s="20" t="s">
        <v>75</v>
      </c>
      <c r="J87" s="17">
        <v>110000000</v>
      </c>
      <c r="K87" s="17">
        <v>0</v>
      </c>
      <c r="L87" s="17">
        <v>0</v>
      </c>
      <c r="M87" s="17">
        <v>0</v>
      </c>
      <c r="N87" s="17">
        <v>0</v>
      </c>
      <c r="O87" s="17">
        <v>110000000</v>
      </c>
      <c r="P87" s="17">
        <v>110000000</v>
      </c>
      <c r="Q87" s="17">
        <v>110000000</v>
      </c>
      <c r="R87" s="17">
        <v>17578781</v>
      </c>
      <c r="S87" s="17">
        <v>17578781</v>
      </c>
      <c r="T87" s="2">
        <f t="shared" si="6"/>
        <v>1</v>
      </c>
    </row>
    <row r="88" spans="1:20" ht="31.5">
      <c r="A88" s="19" t="s">
        <v>52</v>
      </c>
      <c r="B88" s="19" t="s">
        <v>57</v>
      </c>
      <c r="C88" s="19" t="s">
        <v>31</v>
      </c>
      <c r="D88" s="1"/>
      <c r="E88" s="1"/>
      <c r="F88" s="1"/>
      <c r="G88" s="1"/>
      <c r="H88" s="19" t="s">
        <v>41</v>
      </c>
      <c r="I88" s="20" t="s">
        <v>75</v>
      </c>
      <c r="J88" s="17">
        <v>3390000000</v>
      </c>
      <c r="K88" s="17">
        <v>1000000000</v>
      </c>
      <c r="L88" s="17">
        <v>112249358</v>
      </c>
      <c r="M88" s="17">
        <v>0</v>
      </c>
      <c r="N88" s="17">
        <v>50177031.67</v>
      </c>
      <c r="O88" s="17">
        <v>4277750642</v>
      </c>
      <c r="P88" s="17">
        <v>4227573610.33</v>
      </c>
      <c r="Q88" s="17">
        <v>4224922672.33</v>
      </c>
      <c r="R88" s="17">
        <v>4197543814.33</v>
      </c>
      <c r="S88" s="17">
        <v>4156670976.33</v>
      </c>
      <c r="T88" s="2">
        <f t="shared" si="6"/>
        <v>0.987650526154722</v>
      </c>
    </row>
    <row r="89" spans="1:20" ht="52.5">
      <c r="A89" s="19" t="s">
        <v>52</v>
      </c>
      <c r="B89" s="19" t="s">
        <v>57</v>
      </c>
      <c r="C89" s="19" t="s">
        <v>32</v>
      </c>
      <c r="D89" s="1" t="s">
        <v>77</v>
      </c>
      <c r="E89" s="1"/>
      <c r="F89" s="1"/>
      <c r="G89" s="1"/>
      <c r="H89" s="19" t="s">
        <v>21</v>
      </c>
      <c r="I89" s="20" t="s">
        <v>76</v>
      </c>
      <c r="J89" s="17">
        <v>130000000</v>
      </c>
      <c r="K89" s="17">
        <v>0</v>
      </c>
      <c r="L89" s="17">
        <v>0</v>
      </c>
      <c r="M89" s="17">
        <v>0</v>
      </c>
      <c r="N89" s="17">
        <v>14000000</v>
      </c>
      <c r="O89" s="17">
        <v>130000000</v>
      </c>
      <c r="P89" s="17">
        <v>116000000</v>
      </c>
      <c r="Q89" s="17">
        <v>116000000</v>
      </c>
      <c r="R89" s="17">
        <v>39538039</v>
      </c>
      <c r="S89" s="17">
        <v>38821479</v>
      </c>
      <c r="T89" s="2">
        <f t="shared" si="6"/>
        <v>0.8923076923076924</v>
      </c>
    </row>
    <row r="90" spans="1:20" ht="52.5">
      <c r="A90" s="19" t="s">
        <v>52</v>
      </c>
      <c r="B90" s="19" t="s">
        <v>57</v>
      </c>
      <c r="C90" s="19" t="s">
        <v>32</v>
      </c>
      <c r="D90" s="1" t="s">
        <v>77</v>
      </c>
      <c r="E90" s="1"/>
      <c r="F90" s="1"/>
      <c r="G90" s="1"/>
      <c r="H90" s="19" t="s">
        <v>41</v>
      </c>
      <c r="I90" s="20" t="s">
        <v>76</v>
      </c>
      <c r="J90" s="17">
        <v>3370000000</v>
      </c>
      <c r="K90" s="17">
        <v>0</v>
      </c>
      <c r="L90" s="17">
        <v>1002333333</v>
      </c>
      <c r="M90" s="17">
        <v>0</v>
      </c>
      <c r="N90" s="17">
        <v>47478612</v>
      </c>
      <c r="O90" s="17">
        <v>2367666667</v>
      </c>
      <c r="P90" s="17">
        <v>2320188055</v>
      </c>
      <c r="Q90" s="17">
        <v>2318825969</v>
      </c>
      <c r="R90" s="17">
        <v>2314733269</v>
      </c>
      <c r="S90" s="17">
        <v>1670580398</v>
      </c>
      <c r="T90" s="2">
        <f t="shared" si="6"/>
        <v>0.9793718014952313</v>
      </c>
    </row>
    <row r="91" spans="1:20" ht="63">
      <c r="A91" s="19" t="s">
        <v>52</v>
      </c>
      <c r="B91" s="19" t="s">
        <v>57</v>
      </c>
      <c r="C91" s="19">
        <v>4</v>
      </c>
      <c r="D91" s="1" t="s">
        <v>77</v>
      </c>
      <c r="E91" s="1"/>
      <c r="F91" s="1"/>
      <c r="G91" s="1"/>
      <c r="H91" s="19" t="s">
        <v>41</v>
      </c>
      <c r="I91" s="20" t="s">
        <v>150</v>
      </c>
      <c r="J91" s="17">
        <v>0</v>
      </c>
      <c r="K91" s="17">
        <v>2333333</v>
      </c>
      <c r="L91" s="17">
        <v>0</v>
      </c>
      <c r="M91" s="17">
        <v>0</v>
      </c>
      <c r="N91" s="17">
        <v>0</v>
      </c>
      <c r="O91" s="17">
        <v>2333333</v>
      </c>
      <c r="P91" s="17">
        <v>2333333</v>
      </c>
      <c r="Q91" s="17">
        <v>2333333</v>
      </c>
      <c r="R91" s="17">
        <v>2333333</v>
      </c>
      <c r="S91" s="17">
        <v>0</v>
      </c>
      <c r="T91" s="2">
        <f t="shared" si="6"/>
        <v>1</v>
      </c>
    </row>
    <row r="92" spans="1:20" ht="52.5">
      <c r="A92" s="19" t="s">
        <v>58</v>
      </c>
      <c r="B92" s="19" t="s">
        <v>44</v>
      </c>
      <c r="C92" s="19" t="s">
        <v>19</v>
      </c>
      <c r="D92" s="19" t="s">
        <v>77</v>
      </c>
      <c r="E92" s="19" t="s">
        <v>77</v>
      </c>
      <c r="F92" s="19" t="s">
        <v>77</v>
      </c>
      <c r="G92" s="19" t="s">
        <v>77</v>
      </c>
      <c r="H92" s="19" t="s">
        <v>41</v>
      </c>
      <c r="I92" s="20" t="s">
        <v>78</v>
      </c>
      <c r="J92" s="17">
        <v>459198934</v>
      </c>
      <c r="K92" s="17">
        <v>0</v>
      </c>
      <c r="L92" s="17">
        <v>244433056</v>
      </c>
      <c r="M92" s="17">
        <v>0</v>
      </c>
      <c r="N92" s="17">
        <v>0</v>
      </c>
      <c r="O92" s="17">
        <v>214765878</v>
      </c>
      <c r="P92" s="17">
        <v>214765878</v>
      </c>
      <c r="Q92" s="17">
        <v>214765878</v>
      </c>
      <c r="R92" s="17">
        <v>214765876</v>
      </c>
      <c r="S92" s="17">
        <v>152011749</v>
      </c>
      <c r="T92" s="2">
        <f t="shared" si="6"/>
        <v>1</v>
      </c>
    </row>
    <row r="93" spans="1:20" ht="52.5">
      <c r="A93" s="19" t="s">
        <v>58</v>
      </c>
      <c r="B93" s="19" t="s">
        <v>44</v>
      </c>
      <c r="C93" s="19" t="s">
        <v>19</v>
      </c>
      <c r="D93" s="1" t="s">
        <v>77</v>
      </c>
      <c r="E93" s="1"/>
      <c r="F93" s="1"/>
      <c r="G93" s="1"/>
      <c r="H93" s="19" t="s">
        <v>42</v>
      </c>
      <c r="I93" s="20" t="s">
        <v>78</v>
      </c>
      <c r="J93" s="17">
        <v>40000000</v>
      </c>
      <c r="K93" s="17">
        <v>0</v>
      </c>
      <c r="L93" s="17">
        <v>40000000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2">
        <v>0</v>
      </c>
    </row>
    <row r="94" spans="1:20" ht="52.5">
      <c r="A94" s="19" t="s">
        <v>59</v>
      </c>
      <c r="B94" s="19" t="s">
        <v>43</v>
      </c>
      <c r="C94" s="19" t="s">
        <v>23</v>
      </c>
      <c r="D94" s="1" t="s">
        <v>77</v>
      </c>
      <c r="E94" s="1"/>
      <c r="F94" s="1"/>
      <c r="G94" s="1"/>
      <c r="H94" s="19" t="s">
        <v>21</v>
      </c>
      <c r="I94" s="20" t="s">
        <v>60</v>
      </c>
      <c r="J94" s="17">
        <v>250508000000</v>
      </c>
      <c r="K94" s="17">
        <v>0</v>
      </c>
      <c r="L94" s="17">
        <v>0</v>
      </c>
      <c r="M94" s="17">
        <v>0</v>
      </c>
      <c r="N94" s="17">
        <v>42755870</v>
      </c>
      <c r="O94" s="17">
        <v>250508000000</v>
      </c>
      <c r="P94" s="17">
        <v>250465244130</v>
      </c>
      <c r="Q94" s="17">
        <v>250465244130</v>
      </c>
      <c r="R94" s="17">
        <v>250456580797</v>
      </c>
      <c r="S94" s="17">
        <v>51209953275</v>
      </c>
      <c r="T94" s="2">
        <f t="shared" si="6"/>
        <v>0.9998293233349833</v>
      </c>
    </row>
    <row r="95" spans="1:20" ht="52.5">
      <c r="A95" s="19" t="s">
        <v>59</v>
      </c>
      <c r="B95" s="19" t="s">
        <v>43</v>
      </c>
      <c r="C95" s="19" t="s">
        <v>23</v>
      </c>
      <c r="D95" s="1"/>
      <c r="E95" s="1"/>
      <c r="F95" s="1"/>
      <c r="G95" s="1"/>
      <c r="H95" s="19" t="s">
        <v>41</v>
      </c>
      <c r="I95" s="20" t="s">
        <v>60</v>
      </c>
      <c r="J95" s="17">
        <v>25849000000</v>
      </c>
      <c r="K95" s="17">
        <v>0</v>
      </c>
      <c r="L95" s="17">
        <v>0</v>
      </c>
      <c r="M95" s="17">
        <v>0</v>
      </c>
      <c r="N95" s="17">
        <v>6232503</v>
      </c>
      <c r="O95" s="17">
        <v>25849000000</v>
      </c>
      <c r="P95" s="17">
        <v>25842767497</v>
      </c>
      <c r="Q95" s="17">
        <v>25842767497</v>
      </c>
      <c r="R95" s="17">
        <v>25842767497</v>
      </c>
      <c r="S95" s="17">
        <v>12610797684.94</v>
      </c>
      <c r="T95" s="2">
        <f t="shared" si="6"/>
        <v>0.9997588880420906</v>
      </c>
    </row>
    <row r="96" spans="1:20" ht="52.5">
      <c r="A96" s="19" t="s">
        <v>59</v>
      </c>
      <c r="B96" s="19" t="s">
        <v>43</v>
      </c>
      <c r="C96" s="19" t="s">
        <v>23</v>
      </c>
      <c r="D96" s="1"/>
      <c r="E96" s="1"/>
      <c r="F96" s="1"/>
      <c r="G96" s="1"/>
      <c r="H96" s="19" t="s">
        <v>42</v>
      </c>
      <c r="I96" s="20" t="s">
        <v>60</v>
      </c>
      <c r="J96" s="17">
        <v>14560000000</v>
      </c>
      <c r="K96" s="17">
        <v>0</v>
      </c>
      <c r="L96" s="17">
        <v>0</v>
      </c>
      <c r="M96" s="17">
        <v>0</v>
      </c>
      <c r="N96" s="17">
        <v>63087882</v>
      </c>
      <c r="O96" s="17">
        <v>14560000000</v>
      </c>
      <c r="P96" s="17">
        <v>14496912118</v>
      </c>
      <c r="Q96" s="17">
        <v>14496912118</v>
      </c>
      <c r="R96" s="17">
        <v>13794872410.3</v>
      </c>
      <c r="S96" s="17">
        <v>2471680451</v>
      </c>
      <c r="T96" s="2">
        <f t="shared" si="6"/>
        <v>0.9956670410714286</v>
      </c>
    </row>
    <row r="97" spans="1:20" ht="52.5">
      <c r="A97" s="19" t="s">
        <v>59</v>
      </c>
      <c r="B97" s="19" t="s">
        <v>43</v>
      </c>
      <c r="C97" s="19" t="s">
        <v>23</v>
      </c>
      <c r="D97" s="1"/>
      <c r="E97" s="1"/>
      <c r="F97" s="1"/>
      <c r="G97" s="1"/>
      <c r="H97" s="19">
        <v>15</v>
      </c>
      <c r="I97" s="20" t="s">
        <v>60</v>
      </c>
      <c r="J97" s="17">
        <v>0</v>
      </c>
      <c r="K97" s="17">
        <v>12507577984</v>
      </c>
      <c r="L97" s="17">
        <v>0</v>
      </c>
      <c r="M97" s="17">
        <v>0</v>
      </c>
      <c r="N97" s="17">
        <v>0</v>
      </c>
      <c r="O97" s="17">
        <v>12507577984</v>
      </c>
      <c r="P97" s="17">
        <v>12507577984</v>
      </c>
      <c r="Q97" s="17">
        <v>12507577984</v>
      </c>
      <c r="R97" s="17">
        <v>12507577984</v>
      </c>
      <c r="S97" s="17">
        <v>0</v>
      </c>
      <c r="T97" s="2">
        <f t="shared" si="6"/>
        <v>1</v>
      </c>
    </row>
    <row r="98" spans="1:20" ht="42">
      <c r="A98" s="19" t="s">
        <v>59</v>
      </c>
      <c r="B98" s="19" t="s">
        <v>43</v>
      </c>
      <c r="C98" s="19" t="s">
        <v>37</v>
      </c>
      <c r="D98" s="1"/>
      <c r="E98" s="1"/>
      <c r="F98" s="1"/>
      <c r="G98" s="1"/>
      <c r="H98" s="19" t="s">
        <v>21</v>
      </c>
      <c r="I98" s="20" t="s">
        <v>61</v>
      </c>
      <c r="J98" s="17">
        <v>12000000000</v>
      </c>
      <c r="K98" s="17">
        <v>0</v>
      </c>
      <c r="L98" s="17">
        <v>0</v>
      </c>
      <c r="M98" s="17">
        <v>0</v>
      </c>
      <c r="N98" s="17">
        <v>0</v>
      </c>
      <c r="O98" s="17">
        <v>12000000000</v>
      </c>
      <c r="P98" s="17">
        <v>12000000000</v>
      </c>
      <c r="Q98" s="17">
        <v>12000000000</v>
      </c>
      <c r="R98" s="17">
        <v>12000000000</v>
      </c>
      <c r="S98" s="17">
        <v>6000000000</v>
      </c>
      <c r="T98" s="2">
        <f t="shared" si="6"/>
        <v>1</v>
      </c>
    </row>
    <row r="99" spans="1:20" ht="63">
      <c r="A99" s="19" t="s">
        <v>59</v>
      </c>
      <c r="B99" s="19" t="s">
        <v>43</v>
      </c>
      <c r="C99" s="19" t="s">
        <v>85</v>
      </c>
      <c r="D99" s="1"/>
      <c r="E99" s="1"/>
      <c r="F99" s="1"/>
      <c r="G99" s="1"/>
      <c r="H99" s="19" t="s">
        <v>21</v>
      </c>
      <c r="I99" s="20" t="s">
        <v>87</v>
      </c>
      <c r="J99" s="17">
        <v>111993801066</v>
      </c>
      <c r="K99" s="17">
        <v>0</v>
      </c>
      <c r="L99" s="17">
        <v>84022036151</v>
      </c>
      <c r="M99" s="17">
        <v>0</v>
      </c>
      <c r="N99" s="17">
        <v>0</v>
      </c>
      <c r="O99" s="17">
        <v>27971764915</v>
      </c>
      <c r="P99" s="17">
        <v>27971764915</v>
      </c>
      <c r="Q99" s="17">
        <v>27971764915</v>
      </c>
      <c r="R99" s="17">
        <v>27971764915</v>
      </c>
      <c r="S99" s="17">
        <v>0</v>
      </c>
      <c r="T99" s="2">
        <f t="shared" si="6"/>
        <v>1</v>
      </c>
    </row>
    <row r="100" spans="1:20" ht="52.5">
      <c r="A100" s="19">
        <v>670</v>
      </c>
      <c r="B100" s="19">
        <v>1200</v>
      </c>
      <c r="C100" s="19">
        <v>44</v>
      </c>
      <c r="D100" s="1"/>
      <c r="E100" s="1"/>
      <c r="F100" s="1"/>
      <c r="G100" s="1"/>
      <c r="H100" s="19">
        <v>10</v>
      </c>
      <c r="I100" s="20" t="s">
        <v>145</v>
      </c>
      <c r="J100" s="17">
        <v>0</v>
      </c>
      <c r="K100" s="17">
        <v>755538632</v>
      </c>
      <c r="L100" s="17">
        <v>0</v>
      </c>
      <c r="M100" s="17">
        <v>0</v>
      </c>
      <c r="N100" s="17">
        <v>0</v>
      </c>
      <c r="O100" s="17">
        <v>755538632</v>
      </c>
      <c r="P100" s="17">
        <v>755538632</v>
      </c>
      <c r="Q100" s="17">
        <v>755538632</v>
      </c>
      <c r="R100" s="17">
        <v>755538632</v>
      </c>
      <c r="S100" s="17">
        <v>755538632</v>
      </c>
      <c r="T100" s="2">
        <f t="shared" si="6"/>
        <v>1</v>
      </c>
    </row>
    <row r="101" spans="1:20" ht="31.5">
      <c r="A101" s="19" t="s">
        <v>59</v>
      </c>
      <c r="B101" s="19" t="s">
        <v>83</v>
      </c>
      <c r="C101" s="19" t="s">
        <v>31</v>
      </c>
      <c r="D101" s="1"/>
      <c r="E101" s="1"/>
      <c r="F101" s="1"/>
      <c r="G101" s="1"/>
      <c r="H101" s="19" t="s">
        <v>21</v>
      </c>
      <c r="I101" s="20" t="s">
        <v>88</v>
      </c>
      <c r="J101" s="17">
        <v>6000000000</v>
      </c>
      <c r="K101" s="17">
        <v>0</v>
      </c>
      <c r="L101" s="17">
        <v>6000000000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2">
        <v>0</v>
      </c>
    </row>
    <row r="102" spans="1:20" ht="63">
      <c r="A102" s="19" t="s">
        <v>59</v>
      </c>
      <c r="B102" s="19" t="s">
        <v>84</v>
      </c>
      <c r="C102" s="19" t="s">
        <v>19</v>
      </c>
      <c r="D102" s="1" t="s">
        <v>77</v>
      </c>
      <c r="E102" s="1"/>
      <c r="F102" s="1"/>
      <c r="G102" s="1"/>
      <c r="H102" s="19" t="s">
        <v>21</v>
      </c>
      <c r="I102" s="20" t="s">
        <v>89</v>
      </c>
      <c r="J102" s="17">
        <v>35000000000</v>
      </c>
      <c r="K102" s="17">
        <v>0</v>
      </c>
      <c r="L102" s="17">
        <v>35000000000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2">
        <v>0</v>
      </c>
    </row>
    <row r="103" spans="1:20" ht="10.5">
      <c r="A103" s="25"/>
      <c r="B103" s="26"/>
      <c r="C103" s="26"/>
      <c r="D103" s="26"/>
      <c r="E103" s="26"/>
      <c r="F103" s="26"/>
      <c r="G103" s="26"/>
      <c r="H103" s="27"/>
      <c r="I103" s="20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2"/>
    </row>
    <row r="104" spans="1:20" s="12" customFormat="1" ht="10.5">
      <c r="A104" s="28"/>
      <c r="B104" s="29"/>
      <c r="C104" s="29"/>
      <c r="D104" s="29"/>
      <c r="E104" s="29"/>
      <c r="F104" s="29"/>
      <c r="G104" s="29"/>
      <c r="H104" s="30"/>
      <c r="I104" s="7" t="s">
        <v>67</v>
      </c>
      <c r="J104" s="4">
        <f aca="true" t="shared" si="7" ref="J104:S104">SUM(J73:J103)</f>
        <v>511139000000</v>
      </c>
      <c r="K104" s="4">
        <f t="shared" si="7"/>
        <v>14265449949</v>
      </c>
      <c r="L104" s="4">
        <f t="shared" si="7"/>
        <v>126681051898</v>
      </c>
      <c r="M104" s="4">
        <f t="shared" si="7"/>
        <v>0</v>
      </c>
      <c r="N104" s="4">
        <f t="shared" si="7"/>
        <v>576675460.81</v>
      </c>
      <c r="O104" s="4">
        <f t="shared" si="7"/>
        <v>398723398051</v>
      </c>
      <c r="P104" s="4">
        <f t="shared" si="7"/>
        <v>398146722590.19</v>
      </c>
      <c r="Q104" s="4">
        <f t="shared" si="7"/>
        <v>398118791041.19</v>
      </c>
      <c r="R104" s="4">
        <f t="shared" si="7"/>
        <v>395410409709.49</v>
      </c>
      <c r="S104" s="4">
        <f t="shared" si="7"/>
        <v>120931555327.8</v>
      </c>
      <c r="T104" s="5">
        <f>+Q104/O104</f>
        <v>0.9984836430147682</v>
      </c>
    </row>
    <row r="105" spans="1:20" ht="10.5">
      <c r="A105" s="28"/>
      <c r="B105" s="29"/>
      <c r="C105" s="29"/>
      <c r="D105" s="29"/>
      <c r="E105" s="29"/>
      <c r="F105" s="29"/>
      <c r="G105" s="29"/>
      <c r="H105" s="30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2"/>
    </row>
    <row r="106" spans="1:20" s="12" customFormat="1" ht="10.5">
      <c r="A106" s="31"/>
      <c r="B106" s="32"/>
      <c r="C106" s="32"/>
      <c r="D106" s="32"/>
      <c r="E106" s="32"/>
      <c r="F106" s="32"/>
      <c r="G106" s="32"/>
      <c r="H106" s="33"/>
      <c r="I106" s="7" t="s">
        <v>68</v>
      </c>
      <c r="J106" s="4">
        <f aca="true" t="shared" si="8" ref="J106:S106">+J70+J104</f>
        <v>2235076387840</v>
      </c>
      <c r="K106" s="4">
        <f t="shared" si="8"/>
        <v>1711603347879</v>
      </c>
      <c r="L106" s="4">
        <f t="shared" si="8"/>
        <v>1810548177662</v>
      </c>
      <c r="M106" s="4">
        <f t="shared" si="8"/>
        <v>0</v>
      </c>
      <c r="N106" s="4">
        <f t="shared" si="8"/>
        <v>1211827223.6399999</v>
      </c>
      <c r="O106" s="4">
        <f t="shared" si="8"/>
        <v>2136131558057</v>
      </c>
      <c r="P106" s="4">
        <f t="shared" si="8"/>
        <v>2134919730833.3599</v>
      </c>
      <c r="Q106" s="4">
        <f t="shared" si="8"/>
        <v>2134873106445.3599</v>
      </c>
      <c r="R106" s="4">
        <f t="shared" si="8"/>
        <v>2131454044799.78</v>
      </c>
      <c r="S106" s="4">
        <f t="shared" si="8"/>
        <v>1845831648806.24</v>
      </c>
      <c r="T106" s="5">
        <f>+Q106/O106</f>
        <v>0.9994108735452676</v>
      </c>
    </row>
    <row r="107" ht="10.5"/>
    <row r="108" spans="15:17" ht="10.5">
      <c r="O108" s="14"/>
      <c r="Q108" s="14"/>
    </row>
    <row r="109" spans="9:19" ht="10.5">
      <c r="I109" s="8" t="s">
        <v>81</v>
      </c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5:17" ht="10.5">
      <c r="O110" s="22"/>
      <c r="Q110" s="22"/>
    </row>
    <row r="111" ht="10.5"/>
    <row r="112" ht="10.5"/>
    <row r="113" ht="10.5"/>
    <row r="114" ht="10.5"/>
    <row r="115" ht="10.5"/>
    <row r="116" ht="10.5"/>
    <row r="117" ht="10.5">
      <c r="S117" s="14"/>
    </row>
    <row r="118" ht="10.5"/>
    <row r="119" ht="10.5"/>
    <row r="120" spans="15:19" ht="10.5">
      <c r="O120" s="14"/>
      <c r="S120" s="14"/>
    </row>
    <row r="121" ht="10.5">
      <c r="O121" s="14"/>
    </row>
    <row r="122" ht="10.5"/>
    <row r="123" ht="10.5">
      <c r="O123" s="22"/>
    </row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</sheetData>
  <sheetProtection password="CCE1" sheet="1" selectLockedCells="1" selectUnlockedCells="1"/>
  <mergeCells count="4">
    <mergeCell ref="J2:M2"/>
    <mergeCell ref="J3:M3"/>
    <mergeCell ref="J4:M4"/>
    <mergeCell ref="A103:H106"/>
  </mergeCells>
  <printOptions/>
  <pageMargins left="0.3937007874015748" right="0.1968503937007874" top="0.5905511811023623" bottom="0.3937007874015748" header="0.7874015748031497" footer="0.7874015748031497"/>
  <pageSetup fitToHeight="0" fitToWidth="1" orientation="landscape" paperSize="14" scale="50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2012-10-31T23:54:57Z</dcterms:created>
  <dcterms:modified xsi:type="dcterms:W3CDTF">2017-01-23T14:53:17Z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Ministerio de Vivienda, Ciudad y Territorio</vt:lpwstr>
  </property>
  <property fmtid="{D5CDD505-2E9C-101B-9397-08002B2CF9AE}" pid="4" name="A">
    <vt:lpwstr>2016.00000000000</vt:lpwstr>
  </property>
</Properties>
</file>