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1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<sst xmlns="http://schemas.openxmlformats.org/spreadsheetml/2006/main" count="1133" uniqueCount="836">
  <si>
    <t>PLAN DE ACCIÓN 2018</t>
  </si>
  <si>
    <t>Versión:3.0</t>
  </si>
  <si>
    <t>Fecha: 31/08/2017</t>
  </si>
  <si>
    <t>Código: PEF-F-09</t>
  </si>
  <si>
    <t>Política Desarrollo Administrativo asociada</t>
  </si>
  <si>
    <t>Objetivo del Sector</t>
  </si>
  <si>
    <t>Entidad</t>
  </si>
  <si>
    <t>Objetivos Estratégicos Entidad</t>
  </si>
  <si>
    <t>Indicador</t>
  </si>
  <si>
    <t>Código</t>
  </si>
  <si>
    <t>Fórmula</t>
  </si>
  <si>
    <t>Unidad de medida</t>
  </si>
  <si>
    <t>Tipo</t>
  </si>
  <si>
    <t>Meta a 2018</t>
  </si>
  <si>
    <t xml:space="preserve">Línea Base </t>
  </si>
  <si>
    <t>Metas Anuales</t>
  </si>
  <si>
    <t xml:space="preserve">Entidad/Área Responsable </t>
  </si>
  <si>
    <t>Iniciativa Estratégica</t>
  </si>
  <si>
    <t>Porcentaje</t>
  </si>
  <si>
    <t>Actividades 2018</t>
  </si>
  <si>
    <t>Fecha Inicio</t>
  </si>
  <si>
    <t>Fecha Fin</t>
  </si>
  <si>
    <t>Responsables</t>
  </si>
  <si>
    <t>Entregable</t>
  </si>
  <si>
    <t>Gestión Misional y de Gobierno</t>
  </si>
  <si>
    <t>SECTOR</t>
  </si>
  <si>
    <t xml:space="preserve">Eficacia </t>
  </si>
  <si>
    <t>Contribuir a la articulación de las Entidades del Sector, mediante la creación de estrategias, objetivos e indicadores, comunes, que garanticen el cumplimiento de los retos del Sector ante el Gobierno Nacional.</t>
  </si>
  <si>
    <t>Contribuir a la articulación de las Entidades del Sector, mediante el seguimiento y cumplimiento del Plan Estratégico Sectorial, que garanticen su cumplimiento ante  el Gobierno Nacional.</t>
  </si>
  <si>
    <t>Cumplimiento del Plan Estratégico Sectorial</t>
  </si>
  <si>
    <t>FMI-01</t>
  </si>
  <si>
    <t xml:space="preserve">Metas cumplidas en el periodo / Metas a medir en el periodo * 100
</t>
  </si>
  <si>
    <t>OAP</t>
  </si>
  <si>
    <t xml:space="preserve">Articular las entidades del sector para el cumplimiento de objetivos comunes.
</t>
  </si>
  <si>
    <t>1. Presentar el PES ajustado vigencia 2018 para aprobación del Comité Sectorial de Gestión y Desempeño.</t>
  </si>
  <si>
    <t>1. Acta de comité</t>
  </si>
  <si>
    <t>Número</t>
  </si>
  <si>
    <t>2. Realizar informe trimestral de seguimiento  del PES</t>
  </si>
  <si>
    <t>2. Informe trimestral de seguimiento PES</t>
  </si>
  <si>
    <t>3. Convocar el Comité Sectorial de Gestión y Desempeño en virtud del Decreto 1499 de 2017.</t>
  </si>
  <si>
    <t>3.Actas de Comités</t>
  </si>
  <si>
    <t>Disminuir el déficit habitacional y de servicios de APSB en Colombia, mediante el desarrollo de políticas,  planes y programas, que permitan mejorar la calidad de Vida de los Colombianos</t>
  </si>
  <si>
    <t>MVCT</t>
  </si>
  <si>
    <t>Asegurar que cada vez más colombianos tengan derecho a condiciones de habitabilidad dignas, a través de la implementación de políticas, normativa, planes, programas y proyectos en materia de vivienda, agua potable, saneamiento básico, desarrollo urbano y territorial, con el fin de contribuir en el mejoramiento de la calidad de vida y la disminución de la pobreza de la población.</t>
  </si>
  <si>
    <t>Viviendas de interés prioritario iniciadas en el programa de vivienda - VIPA</t>
  </si>
  <si>
    <t>NIN-01</t>
  </si>
  <si>
    <t>Sumatoria de viviendas</t>
  </si>
  <si>
    <t xml:space="preserve">DIVIS </t>
  </si>
  <si>
    <t xml:space="preserve">Este Programa  estaba previsto  hasta la vigencia 2016, por tanto no se incluirá en la vigencia 2018 </t>
  </si>
  <si>
    <t>No se proyecta para la vigencia 2018</t>
  </si>
  <si>
    <t>Subsidios asignados para Viviendas de interés prioritario iniciadas en el programa de vivienda - VIPA</t>
  </si>
  <si>
    <t>NIN-02</t>
  </si>
  <si>
    <t>Sumatoria de subsidios asignados</t>
  </si>
  <si>
    <t>Viviendas de interés prioritario y social iniciadas en el Programa de Cobertura Condicionada para Créditos de Vivienda Segunda Generación - "Frech"</t>
  </si>
  <si>
    <t>NIN-03</t>
  </si>
  <si>
    <t>Facilitar la adquisición de vivienda VIS y VIP con cobertura de la tasa de interés de financiación para hogares con ingresos de hasta 8 smmlv.</t>
  </si>
  <si>
    <t>1. Gestionar autorización de vigencias futuras</t>
  </si>
  <si>
    <t>Director DIVIS</t>
  </si>
  <si>
    <t>1. Solicitud de autorización de vigencia futura con documentos soportes y  documento de aprobación  DNP y CONFIS</t>
  </si>
  <si>
    <t xml:space="preserve">2. Realizar seguimiento a las marcaciones. </t>
  </si>
  <si>
    <t xml:space="preserve">2. Informes mensuales del comportamiento del programa de coberturas a la tasa de interés.  </t>
  </si>
  <si>
    <t>Viviendas iniciadas de interés prioritario programa de vivienda gratis segunda fase</t>
  </si>
  <si>
    <t>NIN-04</t>
  </si>
  <si>
    <t>Promover la construcción de viviendas de interés prioritario para entregar a título gratuito</t>
  </si>
  <si>
    <t>1. Iniciar soluciones de vivienda de Interés Prioritario en el marco del programa Vivienda Gratuita Fase 2.</t>
  </si>
  <si>
    <t>1. Informes mensuales de Consorcio Alianza Colpatria</t>
  </si>
  <si>
    <t>2. Realizar seguimiento a los proyectos seleccionados en el marco del programa de vivienda gratuita Fase 2.</t>
  </si>
  <si>
    <t xml:space="preserve">2. Informes mensuales de seguimiento de proyectos </t>
  </si>
  <si>
    <t>Viviendas de interés social iniciadas en el Programa de promoción y acceso a vivienda de interés social - "Mi Casa Ya"</t>
  </si>
  <si>
    <t>NIN-05</t>
  </si>
  <si>
    <t>Promover la construcción de viviendas de interés social</t>
  </si>
  <si>
    <t>1. Identificar los hogares habilitados en el marco del programa "Mi casa ya"</t>
  </si>
  <si>
    <t>1. Informe mensual de hogares habilitados</t>
  </si>
  <si>
    <t xml:space="preserve">2. Adelantar el  proceso de verificación de cumplimiento de requisitos de los hogares. </t>
  </si>
  <si>
    <t>2. Informe de verificación de cumplimiento de requisitos</t>
  </si>
  <si>
    <t>Subsidios asignados para Viviendas de interés social iniciadas en el Programa de promoción y acceso a vivienda de interés social - "Mi Casa Ya"</t>
  </si>
  <si>
    <t>NIN-06</t>
  </si>
  <si>
    <t xml:space="preserve">Promover el acceso a hogares con ingresos superiores a  2 smmlv y hasta 4 smmlv para adquirir vivienda de interés social </t>
  </si>
  <si>
    <t xml:space="preserve">1. Verificar en la plataforma de TransUnion los hogares en estado por asignar </t>
  </si>
  <si>
    <t>1. Reporte de memorandos informando la fecha de corte y el número de hogares a asignar</t>
  </si>
  <si>
    <t>2. Asignar los subsidios familiares de vivienda</t>
  </si>
  <si>
    <t xml:space="preserve">2. Reporte de las resoluciones de asignación </t>
  </si>
  <si>
    <t>Porcentaje de Subsidios Familiares de Vivienda en Especie asignados a Población desplazada en el programa de vivienda gratuita</t>
  </si>
  <si>
    <t>NIN-07</t>
  </si>
  <si>
    <t>Total población desplazada asignada en el programa de vivienda gratuita / Población con subsidio familiar de vivienda en especie asignado * 100</t>
  </si>
  <si>
    <t>Concertación de la composición poblacional a ser atendida en cada uno de los proyectos</t>
  </si>
  <si>
    <t>1. Identificar el total de hogares asignados en el programa de vivienda gratuita fase 2</t>
  </si>
  <si>
    <t>1 y 2. Informe mensual de subsidios asignados en el programa</t>
  </si>
  <si>
    <t>2. Identificar el total de hogares desplazados asignados   en el programa de vivienda gratuita fase 2</t>
  </si>
  <si>
    <t>Viviendas escrituradas del Programa de Vivienda Gratuita 1 y 2</t>
  </si>
  <si>
    <t>NIN-08</t>
  </si>
  <si>
    <t>Sumatoria de viviendas escrituradas</t>
  </si>
  <si>
    <t>Optimizar los tiempos de escrituración.</t>
  </si>
  <si>
    <t xml:space="preserve">1. Reporte mensual en Excel consolidado de número de viviendas escrituradas.  
</t>
  </si>
  <si>
    <t>2. Gestionar ante notarías, entidades territoriales, oficinas de registros y demás,  la consecución de los documentos necesarios para el  proceso de escrituración .</t>
  </si>
  <si>
    <t>2. Reporte mensual en Word de la gestión realizada.</t>
  </si>
  <si>
    <t>3. Realizar seguimiento a los entes encargados del proceso de escrituración (constructores y fiduciarias)</t>
  </si>
  <si>
    <t>3. Reporte mensual en Word de la gestión realizada.</t>
  </si>
  <si>
    <t>Viviendas terminadas del Programa de Vivienda Gratuita 1 y 2</t>
  </si>
  <si>
    <t>NIN-09</t>
  </si>
  <si>
    <t>Sumatoria de viviendas terminadas</t>
  </si>
  <si>
    <t xml:space="preserve">Terminar viviendas segunda fase programa vivienda gratuita </t>
  </si>
  <si>
    <t>1. Identificar las viviendas con certificado de habitabilidad, esquema público</t>
  </si>
  <si>
    <t>1. Informe trimestral de viviendas con certificado de habitabilidad esquema público (4 informes)</t>
  </si>
  <si>
    <t>2.  Identificar las viviendas con certificado de habitabilidad, esquema privado</t>
  </si>
  <si>
    <t>2. Informe trimestral de viviendas con certificado de habitabilidad esquema privado (4 informes)</t>
  </si>
  <si>
    <t>Porcentaje de hogares urbanos en condiciones de déficit de vivienda cuantitativo</t>
  </si>
  <si>
    <t>NIN-10</t>
  </si>
  <si>
    <t>(hogares urbanos en condiciones de déficit de vivienda cuantitativo/Total hogares urbanos)*100</t>
  </si>
  <si>
    <t>DSH</t>
  </si>
  <si>
    <t>Facilitar el cierre financiero a hogares víctimas del conflicto que tienen Subsidio Familiar de Vivienda  vigente y sin aplicar en el marco del Programa de Vivienda "Mi Casa Ya"</t>
  </si>
  <si>
    <t xml:space="preserve">1. Elaborar plan de trabajo de reuniones </t>
  </si>
  <si>
    <t>Dirección del Sistema Habitacional</t>
  </si>
  <si>
    <t xml:space="preserve">1. Plan de trabajo  </t>
  </si>
  <si>
    <t>2. Realizar mesa de trabajo con ASOBANCARIA-CAMACOL - ASOMICROFINANZAS</t>
  </si>
  <si>
    <t>2. Actas, listados de asistencia, correos electrónicos, entre otros, de las reuniones requeridas.</t>
  </si>
  <si>
    <t>3. Elaborar proyecto de reglamentación para 
facilitar el cierre financiero a hogares víctimas del conflicto que tienen Subsidio Familiar de Vivienda  vigente y sin aplicar en el marco del Programa de Vivienda "Mi Casa Ya"</t>
  </si>
  <si>
    <t>3.Proyecto de reglamentación</t>
  </si>
  <si>
    <t>Porcentaje de hogares urbanos en condiciones de déficit de vivienda cualitativo</t>
  </si>
  <si>
    <t>NIN-11</t>
  </si>
  <si>
    <t>(hogares urbanos en condiciones de déficit de vivienda cualitativo/Total hogares urbanos)*100</t>
  </si>
  <si>
    <t>Efectividad</t>
  </si>
  <si>
    <t>Diseñar la política de vivienda en arrendamiento</t>
  </si>
  <si>
    <t>1. Plan de trabajo</t>
  </si>
  <si>
    <t>2. Realizar mesa de trabajo con ASOBANCARIA-CAMACOL - ASOFIDUCIARIA - FEDELONJAS -  FASECOLDA</t>
  </si>
  <si>
    <t>3.  Elaborar proyecto de reglamentación para diseñar la política de vivienda en arrendamiento</t>
  </si>
  <si>
    <t>3. Proyecto de reglamentación</t>
  </si>
  <si>
    <t>Títulos de predios fiscales y privados generados</t>
  </si>
  <si>
    <t>NIN-12</t>
  </si>
  <si>
    <t>Sumatoria de predios titulados</t>
  </si>
  <si>
    <t>Brindar asistencias técnicas y jurídicas a las entidades territoriales y/o del orden nacional, en el marco del Programa Nacional de Titulación de Predios Fiscales.</t>
  </si>
  <si>
    <t>1. Asistir técnica y jurídicamente a los entes territoriales (municipios y departamentos) para adelantar el Programa Nacional de Titulación.</t>
  </si>
  <si>
    <t>1. Informes de Asistencia  técnica o jurídica,  listas de asistencia</t>
  </si>
  <si>
    <t>2. Realizar la suscripción de contratos o convenios con el IGAC y/o entidades de catastro descentralizadas, con el objeto de adquirir productos catastrales para adelantar los proceso de cesión a título gratuito en las entidades territoriales.</t>
  </si>
  <si>
    <t>2. Contrato suscrito para adquirir productos catastrales.</t>
  </si>
  <si>
    <t xml:space="preserve">3. Generar 6.000 títulos  de propiedad mediante el proceso de cesión a título gratuito. </t>
  </si>
  <si>
    <t>3. Reporte en Excel del listado de los títulos generados</t>
  </si>
  <si>
    <t>Actividades de saneamiento realizadas a bienes inmuebles del extinto ICT-INURBE</t>
  </si>
  <si>
    <t>NIN-13</t>
  </si>
  <si>
    <t>Sumatoria de actividades de saneamiento realizadas a bienes inmuebles del extinto ICT-INURBE</t>
  </si>
  <si>
    <t>Sanear  los bienes inmuebles del extinto ICT-INURBE</t>
  </si>
  <si>
    <t xml:space="preserve">1. Analizar las solicitudes recibidas  </t>
  </si>
  <si>
    <t>1. Reporte  mensual de solicitudes recibidas</t>
  </si>
  <si>
    <t>2. Ejecutar actividades de saneamiento de los inmuebles del extinto ICT -INURBE.</t>
  </si>
  <si>
    <t>2. Reporte mensual de actividades de saneamiento de los bienes inmuebles del extinto ICT-INURBE.</t>
  </si>
  <si>
    <t xml:space="preserve">3. Realizar el seguimiento trimestral a la depuración de predios </t>
  </si>
  <si>
    <t xml:space="preserve">3.  Informes trimestrales de seguimiento
</t>
  </si>
  <si>
    <t xml:space="preserve">Porcentaje de aguas residuales urbanas tratadas </t>
  </si>
  <si>
    <t>NIN-14</t>
  </si>
  <si>
    <t>Aguas residuales tratadas / Total aguas residuales * 100</t>
  </si>
  <si>
    <t>DDS</t>
  </si>
  <si>
    <t xml:space="preserve">Articular las políticas de agua y saneamiento básico con las políticas ambientales y de calidad del agua.  </t>
  </si>
  <si>
    <t xml:space="preserve">1. Formular planes de trabajo para articular las políticas de agua y saneamiento con las políticas ambientales, programa SAVER y de calidad del agua.  </t>
  </si>
  <si>
    <t>Director de Desarrollo Sectorial / Coordinador grupo desarrollo sostenible</t>
  </si>
  <si>
    <t>1. Planes de trabajo: componente ambiental, programa SAVER, calidad del agua</t>
  </si>
  <si>
    <t xml:space="preserve">2. Asistir técnicamente a los PDA para la estructuración de 7 Planes Ambientales. </t>
  </si>
  <si>
    <t xml:space="preserve">2. Documentos de Planes Ambientales Estructurados y presentados por los PDA para aprobación.  </t>
  </si>
  <si>
    <t xml:space="preserve">3. Asistir técnicamente a dos municipios priorizados para contribuir mejorar el nivel de riesgo de calidad de agua. </t>
  </si>
  <si>
    <t>3. Actas y lista de asistencia del desarrollo del plan de trabajo de dos municipios priorizados</t>
  </si>
  <si>
    <t>4. Asistir la estructuración Técnica y financiera en el programa SAVER para las cuencas priorizadas. (Otún - Consota , Pereira; Chinchina - Manizales y Villa Maria; Rio de oro Bucaramanga- Girón)</t>
  </si>
  <si>
    <t>4. Actas de asistencia técnica y sus respectivas listas de asistencia del desarrollo del plan de trabajo de las cuencas priorizadas</t>
  </si>
  <si>
    <t>5. Estructurar un Documento que contenga las bases para la formulación del Plan Integral de gestión del Cambio Climático Sectorial".</t>
  </si>
  <si>
    <t>5. Documento de Propuesta  de las bases para la formulación del Plan Integral de gestión del Cambio Climático Sectorial</t>
  </si>
  <si>
    <t xml:space="preserve">6. Hacer seguimiento a la agenda interministerial con el Ministerio de  Ambiente </t>
  </si>
  <si>
    <t xml:space="preserve">6. Matriz de seguimiento trimestral de la agenda interministerial con MADS. </t>
  </si>
  <si>
    <t>Personas con manejo adecuado de aguas residuales en la zona rural (Millones)</t>
  </si>
  <si>
    <t>NIN-15</t>
  </si>
  <si>
    <t>Sumatoria de personas con manejo adecuado de aguas residuales en la zona rural</t>
  </si>
  <si>
    <t>Millones</t>
  </si>
  <si>
    <t>Instrumentar, divulgar y desarrollar la política de agua potable y saneamiento básico para zonas rurales, que incluye el componente sectorial del Plan Marco de Implementación del Acuerdo de Paz</t>
  </si>
  <si>
    <t>1. Estructurar el proyecto de  resolución de "Planes de Gestión y Asistencia Técnica", para Instrumentar el Decreto 1898 de 2016 y facilitar la implementación de la Política Rural.</t>
  </si>
  <si>
    <t>Director de Desarrollo Sectorial / Coordinador grupo política Sectorial</t>
  </si>
  <si>
    <t xml:space="preserve"> 1. Documento de propuesta normativa</t>
  </si>
  <si>
    <t>2.Brindar asistencia técnica a los departamentos en los componentes asociados a la implementación y divulgación del Decreto 1898 de 2016</t>
  </si>
  <si>
    <t>2.  Actas de asistencia técnica y sus respectivas lista de asistencia.</t>
  </si>
  <si>
    <t>3. Estructurar un documento técnico de "Especificación Normativa Disponible - END" para la selección y verificación de dispositivos de tratamiento de agua en domicilio o punto de consumo.</t>
  </si>
  <si>
    <t>3. Documento técnico de Especificación Normativa Disponible</t>
  </si>
  <si>
    <t>4. Estructurar el proyecto normativo de la reglamentación del Decreto 1953 de 2014</t>
  </si>
  <si>
    <t>4.  Documento borrador de la reglamentación del Decreto 1953</t>
  </si>
  <si>
    <t>Personas con acceso a agua potable (Millones)</t>
  </si>
  <si>
    <t>NIN-16</t>
  </si>
  <si>
    <t>Cantidad de personas con acceso a agua potable total</t>
  </si>
  <si>
    <t>Identificar acciones u omisiones por parte de las entidades territoriales que puedan poner en riesgo la adecuada utilización de los recursos del Sistema General de Participaciones</t>
  </si>
  <si>
    <t xml:space="preserve">1. Elaborar 3  propuestas normativas relacionadas con la estrategia de monitoreo para la administración y uso de los recursos SGP - APSB y 2 documentos de apoyo técnicos sobre reforma estructural SGP-APSB y el proceso de certificación, como base para propuesta de proyectos de Ley en estas temáticas. </t>
  </si>
  <si>
    <t>Director de Desarrollo Sectorial / Grupo Monitoreo SGP</t>
  </si>
  <si>
    <t xml:space="preserve">3  propuestas normativas y  2 documentos de apoyo técnicos como base para propuesta de proyectos de Ley en estas temáticas. </t>
  </si>
  <si>
    <t xml:space="preserve">2. Realizar asistencia técnica a los entes territoriales en el uso y destinación de los recursos. </t>
  </si>
  <si>
    <t>15 listas de asistencia a los talleres  de Capacitación Proceso de Certificación y Monitoreo de los recursos de SGP APSB vigencia 2017. 10 Lista de asistencia de las visitas de Asistencia Técnica para el cumplimiento de los requisitos establecidos en las Resoluciones de Planes de Desempeño y Suspensión de Giro impuestas por el MHCP</t>
  </si>
  <si>
    <t>3. Presentar el Informe Anual de Monitoreo acorde con lo establecido en el artículo 2.6.3.1.1.  del Decreto MHCP 1068 de 2015 Estrategia de Monitoreo, Seguimiento y Control del SGP, conforme lo establece la Resolución 1067 de 2015;  e identificar preliminarmente acciones u omisiones por parte de las Entidades Territoriales que puedan poner en riesgo el uso de los recursos de SGP APSB (Preventivo)</t>
  </si>
  <si>
    <t>Un informe Anual de monitoreo 2017; (Junio) 2 Informes  de monitoreo preventivo a municipios certificados (Septiembre y Diciembre)  y  2 Informes de monitoreo preventivo departamentos con municipios descertificados (Septiembre y Diciembre)</t>
  </si>
  <si>
    <t>Personas con acceso a agua potable en la zona rural (Millones)</t>
  </si>
  <si>
    <t>NIN-17</t>
  </si>
  <si>
    <t>Cantidad de personas con acceso a agua potable rural</t>
  </si>
  <si>
    <t>Instrumentar y divulgar la política de agua potable y saneamiento básico para zonas rurales, que incluye el componente sectorial del Plan Marco de Implementación del Acuerdo de Paz.</t>
  </si>
  <si>
    <t xml:space="preserve">4. Estructurar el proyecto normativo de la reglamentación del Decreto 1953 de 2014
</t>
  </si>
  <si>
    <t>Nuevas personas beneficiadas con proyectos que mejoran provisión, calidad y/o continuidad de los servicios de acueducto y alcantarillado</t>
  </si>
  <si>
    <t>NIN-18</t>
  </si>
  <si>
    <t>Cantidad de personas beneficiadas</t>
  </si>
  <si>
    <t>Dirección Programas</t>
  </si>
  <si>
    <t>Fortalecer la estructuración y desarrollo de proyectos del sector de agua potable y saneamiento básico a nivel nacional, financiados con recursos de la Nación.</t>
  </si>
  <si>
    <t>1. Asistir técnicamente a los proyectos presentados por la entidades territoriales.</t>
  </si>
  <si>
    <t>Subdirector de proyectos</t>
  </si>
  <si>
    <t>Actas o informes de comisión. 
y listas de asistencia.</t>
  </si>
  <si>
    <t>2. Asistir financieramente a los proyectos presentados por la entidades territoriales que cumplan con los requisitos de presentación y viabilización</t>
  </si>
  <si>
    <t>CDP's</t>
  </si>
  <si>
    <t>3. Realizar seguimiento a los proyectos financiados con recursos de la Nación.</t>
  </si>
  <si>
    <t>Porcentaje de Municipios que tratan adecuadamente los Residuos Sólidos</t>
  </si>
  <si>
    <t>NIN-19</t>
  </si>
  <si>
    <t>Municipios que tratan adecuadamente los residuos sólidos / Total de Municipios *100</t>
  </si>
  <si>
    <t>Fortalecer la estructuración y desarrollo de proyectos de gestión integral de residuos sólidos a nivel nacional, financiados con recursos de la Nación.</t>
  </si>
  <si>
    <t>Subdirector de Estructuración de Programas</t>
  </si>
  <si>
    <t>1. Actas o informes de comisión. 
y listas de asistencia.</t>
  </si>
  <si>
    <t>2. CDP's</t>
  </si>
  <si>
    <t>3. Actas o informes de comisión. 
y listas de asistencia.</t>
  </si>
  <si>
    <t>Personas con acceso a una solución de alcantarillado (Millones)</t>
  </si>
  <si>
    <t>NIN-20</t>
  </si>
  <si>
    <t>Cantidad de personas con acceso a una solución de alcantarillado</t>
  </si>
  <si>
    <t xml:space="preserve">No se medirá en el Plan de Acción 2017 ya que toda la gestión del Viceministerio apunta al cumplimiento de la meta fijada para este indicador. </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</si>
  <si>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</si>
  <si>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Formular la política pública de vivienda, agua potable, saneamiento básico y desarrollo urbano y territorial, así como los instrumentos normativos que la desarrollen, de acuerdo con las necesidades contempladas en el PND, los compromisos internacionales suscritos y la normatividad vigente, con el propósito de consolidar el sistema de ciudades, con patrones de uso eficiente y sostenible del suelo, para contribuir al mejoramiento de la calidad de vida de la población colombiana.</t>
  </si>
  <si>
    <t>Estudios y Propuestas normativas y de política orientadas a optimizar el marco normativo en materia de Vivienda de desarrollo urbano y territorial sostenible.</t>
  </si>
  <si>
    <t>NOR-01</t>
  </si>
  <si>
    <t>Sumatoria de estudios y propuestas normativas desarrolladas</t>
  </si>
  <si>
    <t>DEUT</t>
  </si>
  <si>
    <t xml:space="preserve">Fortalecer el marco normativo que garantice los procesos de desarrollo urbano y territorial
</t>
  </si>
  <si>
    <t>1. Formular y socializar al grupo de trabajo los proyectos normativos</t>
  </si>
  <si>
    <t>Director de Espacio Urbano y Territorial</t>
  </si>
  <si>
    <t>1. Propuesta normativa y lista de asistencia y Presentación PPT o Memoria</t>
  </si>
  <si>
    <t>2. Publicar en la pagina web de la entidad los proyectos normativos.</t>
  </si>
  <si>
    <t>2. Proyectos normativos publicados en la pagina web de la entidad</t>
  </si>
  <si>
    <t>3. Enviar los proyectos normativos a la Oficina Asesora Jurídica, para su revisión y visto bueno.</t>
  </si>
  <si>
    <t>3. Correos o memorandos remisorios a la OAJ</t>
  </si>
  <si>
    <t>NOR-02</t>
  </si>
  <si>
    <t>Fortalecer el marco normativo para la política de vivienda urbana</t>
  </si>
  <si>
    <t xml:space="preserve">1.Elaborar la memoria justificativa del proyecto normativo </t>
  </si>
  <si>
    <t xml:space="preserve">1. Memorias justificativas </t>
  </si>
  <si>
    <t xml:space="preserve">2. Elaborar el proyecto normativo </t>
  </si>
  <si>
    <t>2. Proyectos normativos</t>
  </si>
  <si>
    <t>3. Publicar proyecto normativo y la memoria justificativa en la pagina web del MVCT  .</t>
  </si>
  <si>
    <t>3. Constancia y/o soporte de la publicación del proyecto normativo en la página web del MVCT</t>
  </si>
  <si>
    <t>Estudios  y propuestas de nuevas disposiciones o modificaciones normativas o de política del sector (APSB)</t>
  </si>
  <si>
    <t>NOR-03</t>
  </si>
  <si>
    <t xml:space="preserve">Sumatoria de estudios y propuestas de nuevas disposiciones o modificaciones normativas o de política del sector </t>
  </si>
  <si>
    <t>Fortalecer los instrumentos de planeación sectorial y estructuración de proyectos. (Temáticas: Reglamentación técnica, Gestión de información, Residuos Sólidos, Sector en General)</t>
  </si>
  <si>
    <t xml:space="preserve">1.Elaborar la memoria justificativa de los proyectos normativos </t>
  </si>
  <si>
    <t xml:space="preserve">2. Elaborar los proyectos normativos </t>
  </si>
  <si>
    <t>3. Publicar los proyectos normativos y las memorias justificativa en la pagina web del MVCT  .</t>
  </si>
  <si>
    <t>4. Realizar asistencia técnica a las partes interesadas en los componentes de Gestión de información((SINAS Y SIASAR), RAS,  y Residuos Sólidos))</t>
  </si>
  <si>
    <t>4. Listas de Asistencia, registro fotográfico y presentación</t>
  </si>
  <si>
    <t>Transparencia, participación y servicio al Ciudadano</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</si>
  <si>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</si>
  <si>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Brindar información, orientación y asistencia, por medio de actividades de promoción y acompañamiento, para la implementación de políticas, normativa, planes, programas y proyectos, en materia de vivienda, APSB, desarrollo urbano y territorial a los públicos de interés, de manera oportuna y pertinente.</t>
  </si>
  <si>
    <t>Municipios asistidos técnicamente  en procesos de mejoramiento integral de barrios.</t>
  </si>
  <si>
    <t>CPI-01</t>
  </si>
  <si>
    <t>Sumatoria de Municipios apoyados</t>
  </si>
  <si>
    <t xml:space="preserve">Fortalecer a entidades territoriales en proyectos de mejoramiento integral de barrios. </t>
  </si>
  <si>
    <t>1. Identificar y programar las actividades de asistencia técnica.</t>
  </si>
  <si>
    <t>1. Programa de asistencia técnica</t>
  </si>
  <si>
    <t>2. Realizar talleres de asistencia técnica.</t>
  </si>
  <si>
    <t>2. Listas de asistencia</t>
  </si>
  <si>
    <t>3. Realizar informe de evaluación de talleres de asistencia técnica.</t>
  </si>
  <si>
    <t>3. Informe de evaluación</t>
  </si>
  <si>
    <t>Municipios Capacitados y/o apoyados técnicamente para la revisión de los planes de ordenamiento Territorial (POT)</t>
  </si>
  <si>
    <t>CPI-02</t>
  </si>
  <si>
    <t>Sumatoria de Municipios asistidos técnicamente para la revisión de los planes de ordenamiento territorial - POT</t>
  </si>
  <si>
    <t xml:space="preserve">Fortalecer a entidades territoriales en revisión y ajuste de Planes de Ordenamiento Territorial. </t>
  </si>
  <si>
    <t>3. Realizar informe de evaluación de talleres de asistencia técnica. (Un informe final para el mes de noviembre de 2018)</t>
  </si>
  <si>
    <t>Municipios capacitados en la elaboración del inventario de asentamientos en zonas de alto riesgo</t>
  </si>
  <si>
    <t>CPI-03</t>
  </si>
  <si>
    <t>Sumatoria de Municipios capacitados en la elaboración del inventario de asentamientos en zonas de alto riesgo</t>
  </si>
  <si>
    <t>Fortalecer a entidades territoriales en la elaboración de inventario de asentamientos de zonas de alto riesgo.</t>
  </si>
  <si>
    <t xml:space="preserve">Municipios Capacitados en la incorporación de la gestión del riesgo en la revisión de sus POT  </t>
  </si>
  <si>
    <t>CPI-04</t>
  </si>
  <si>
    <t>Sumatoria de Municipios asistidos en la incorporación de la gestión del riesgo en los POT</t>
  </si>
  <si>
    <t>Fortalecer a entidades territoriales en la incorporación del componente de prevención y mitigación de riesgos en los POT.</t>
  </si>
  <si>
    <t>1. programa de Asistencia Técnica</t>
  </si>
  <si>
    <t>2. Listas de Asistencia</t>
  </si>
  <si>
    <t>PDA con planes de aseguramiento en implementación</t>
  </si>
  <si>
    <t>CPI-05</t>
  </si>
  <si>
    <t>Sumatoria PDAs con planes de aseguramiento en implementación</t>
  </si>
  <si>
    <t>Apoyar a los Entes Territoriales para mejorar la prestación de los servicios de acueducto, alcantarillado y aseo</t>
  </si>
  <si>
    <t>1) Prestar asistencia técnica a los PDA con Planes de aseguramiento en Implementación.</t>
  </si>
  <si>
    <t>Subdirector de Gestión Empresarial y estructuración de programas</t>
  </si>
  <si>
    <t>1. Documento Plan de aseguramiento.</t>
  </si>
  <si>
    <t>2. Emitir concepto favorables a los planes de  aseguramiento que elaboran los gestores en el marco de los ( PAP -PDA).</t>
  </si>
  <si>
    <t xml:space="preserve"> 01/06/2018</t>
  </si>
  <si>
    <t>2. Concepto Favorables</t>
  </si>
  <si>
    <t>3. Asistir técnicamente a los Departamentos en la construcción o seguimiento de los instrumentos de planeación.</t>
  </si>
  <si>
    <t>3. Actas o Informes de comisión. 
y listas de asistencia.</t>
  </si>
  <si>
    <t xml:space="preserve">Brindar asistencia técnica a los municipios en la creación y fortalecimiento de empresas de servicios públicos de  acueducto y/o alcantarillado y/o aseo
</t>
  </si>
  <si>
    <t>1) Asistir Técnicamente a Municipios Menores, Zonas Rurales y Zonas Urbanas Específicas en la creación de empresas prestadoras de servicios</t>
  </si>
  <si>
    <t>Subdirector de Gestión Empresarial</t>
  </si>
  <si>
    <t>1. Informes de comisión ó
listas de asistencia ó informe de gestión.</t>
  </si>
  <si>
    <t>2) Asistir Técnicamente en la implementación de procesos de transformación o modernización de empresas prestadoras de servicios en aquellos procesos de saneamiento financiero a los cuales se le asignan recursos para pasivos laborales.</t>
  </si>
  <si>
    <t xml:space="preserve">2. Informes de comisión ó de gestión. </t>
  </si>
  <si>
    <t>3) Asistir Técnicamente a la implementación del programa cultura del agua</t>
  </si>
  <si>
    <t>3.Informes de comisión ó listas de asistencia</t>
  </si>
  <si>
    <t>4) Asistir Técnicamente en la implementación de planes de gestión social</t>
  </si>
  <si>
    <t xml:space="preserve">4. Informe de gestión  ó informe de comisión. </t>
  </si>
  <si>
    <t xml:space="preserve">Municipios con acciones de reducción de riesgo por desabastecimiento en temporada seca ejecutadas </t>
  </si>
  <si>
    <t>CPI-06</t>
  </si>
  <si>
    <t xml:space="preserve">Sumatoria Municipios con acciones de reducción de riesgo por desabastecimiento en temporada seca ejecutadas </t>
  </si>
  <si>
    <t xml:space="preserve">Fortalecer la gestión del riesgo en el sector de agua potable y saneamiento básico. </t>
  </si>
  <si>
    <t>1. Brindar asistencia técnica a municipios en la Formulación de los Planes de Emergencia y Contingencia, como medida no estructural para el cumplimiento de la meta de PND 2014-2018</t>
  </si>
  <si>
    <t>1. Actas de acompañamiento  y asistencia en la  Formulación de los Planes de Emergencia y Contingencia para el cumplimiento de la meta de PND 2014-2018.</t>
  </si>
  <si>
    <t xml:space="preserve">2. Realizar asistencias técnicas por demanda o programada, para Fortalecer la gestión del riesgo en el sector de agua potable y saneamiento básico en el país. </t>
  </si>
  <si>
    <t xml:space="preserve">2.  Listas de asistencia y registro fotográfico de los talleres y asistencias técnicas  realizados.  </t>
  </si>
  <si>
    <t xml:space="preserve">3. Brindar asistencia técnica por demanda en coordinación con la Unidad Nacional de Gestión del Riesgo, a los municipios que se encuentren en emergencia por la prestación de los servicios públicos domiciliarios, y que requieran apoyo de la Nación.     </t>
  </si>
  <si>
    <t>3. Reporte por demanda de asistencia técnica (100% de los requerimientos atendidos)</t>
  </si>
  <si>
    <t>Actuaciones Urbanas Integrales Evaluadas</t>
  </si>
  <si>
    <t>CPI-07</t>
  </si>
  <si>
    <t>Sumatoria de Actuaciones Urbanas Integrales Evaluadas</t>
  </si>
  <si>
    <t xml:space="preserve">Apoyar el proceso de habilitación de suelo en el país. </t>
  </si>
  <si>
    <t>1.  Evaluar la viabilidad de las solicitudes de actuaciones urbanas integrales enviadas por los promotores o gestores.</t>
  </si>
  <si>
    <t>101/06/18</t>
  </si>
  <si>
    <t>1. Informe semestral</t>
  </si>
  <si>
    <t>2.  Expedir acto Administrativo de Anuncio o Archivo de Macroproyectos de Interés Social Nacional.</t>
  </si>
  <si>
    <t>2. Acto administrativo</t>
  </si>
  <si>
    <t>3.  Expedir acto Administrativo de Adopción, Modificación de Adopción o Archivo de Macroproyectos de Interés Social Nacional.</t>
  </si>
  <si>
    <t>3. Acto administrativo</t>
  </si>
  <si>
    <t>Entidades Territoriales apoyadas financieramente para la ejecución de programas y proyectos de desarrollo urbano y territorial</t>
  </si>
  <si>
    <t>CPI-08</t>
  </si>
  <si>
    <t>Sumatoria de entidades apoyadas</t>
  </si>
  <si>
    <t>No se medirá en el Plan de Acción 2018, ya que los recursos asignados por el Ministerio de Hacienda , no son suficientes para el desarrollo de la meta.</t>
  </si>
  <si>
    <t>Entidades territoriales asistidas:
Para el Desarrollo del programa de Conexiones Intradomiciliarias (PCI) de acuerdo con el Plan Nacional de Desarrollo.</t>
  </si>
  <si>
    <t>CPI-09</t>
  </si>
  <si>
    <t>Entidades Territoriales Asistidas / Entidades con solicitud o programación de asistencia *100</t>
  </si>
  <si>
    <t>Brindar asistencia Técnica y/o financiera para el Desarrollo del programa de Conexiones Intradomiciliarias (PCI) de acuerdo con el Plan Nacional de Desarrollo.</t>
  </si>
  <si>
    <t>1.  Realizar seguimiento a los municipios ya vinculados al programa de Conexiones Intradomiciliarias  PCI.</t>
  </si>
  <si>
    <t>1, Actas o informes de comisión. 
y listas de asistencia.</t>
  </si>
  <si>
    <t>2. Gestionar la asignación de recursos para subsidios de PCI.</t>
  </si>
  <si>
    <t>2, CDP's</t>
  </si>
  <si>
    <t>3.  Realizar la asistencia técnica acorde con lo estipulado en la resolución 494 de 2012 en el desarrollo de las etapas de promoción y/o estructuración de municipios.</t>
  </si>
  <si>
    <t>3, Actas o informes de comisión. 
y listas de asistencia.</t>
  </si>
  <si>
    <t>Fortalecer los estándares de transparencia de la entidad mediante la implementación del Plan Anticorrupción y de Atención al Ciudadano (PAAC), así como procesos contractuales transparentes, que permitan  mejorar la participación y percepción de la ciudadanía.</t>
  </si>
  <si>
    <t>Porcentaje de contratos suscritos que están precedidos de una adecuada planeación y programación que permita la publicación al secop dentro de los tiempos establecidos</t>
  </si>
  <si>
    <t>CPI-10</t>
  </si>
  <si>
    <t>(número de procesos publicados en el SECOP en los tiempos establecidos/  número de procesos del MVCT * 100)</t>
  </si>
  <si>
    <t>SSA</t>
  </si>
  <si>
    <t>Implementar aspectos que propendan por la transparencia en los procesos de contratación, sometidos a convocatoria pública</t>
  </si>
  <si>
    <t xml:space="preserve">1. Grabar las audiencias en desarrollo de los procesos de selección abreviada, concurso de méritos, subasta inversa y  licitaciones
</t>
  </si>
  <si>
    <t>Coordinador Grupo de Contratos</t>
  </si>
  <si>
    <t>1. Link de grabaciones que reposan en el área de trabajo</t>
  </si>
  <si>
    <t>2. Capacitar al personal del grupo de contratos en el manejo del SECOP</t>
  </si>
  <si>
    <t>2. Lista de Asistencia</t>
  </si>
  <si>
    <t>3. Identificar las fechas de terminación e iniciación de los contratos a suscribir.</t>
  </si>
  <si>
    <t>3. Informe de la gestión</t>
  </si>
  <si>
    <t>4. Capacitar a funcionarios de las distintas áreas del ministerio en contratación pública</t>
  </si>
  <si>
    <t>4. listas de asistencia</t>
  </si>
  <si>
    <t xml:space="preserve">5. Garantizar que los contratos, convenios y demás modificaciones, debidamente suscritos por las partes sean publicados en el SECOP II, en los tiempos establecidos por Colombia compra eficiente.
</t>
  </si>
  <si>
    <t>2. Informes del SECOP, Bitacora de recepción de contratos suscritos</t>
  </si>
  <si>
    <t xml:space="preserve">Atención a solicitudes de actuaciones disciplinarias 
</t>
  </si>
  <si>
    <t>CPI-11</t>
  </si>
  <si>
    <t>(No. De quejas e informes tramitados durante el mes / No. De quejas e informes recibidos durante el mes) *100</t>
  </si>
  <si>
    <t>GCID</t>
  </si>
  <si>
    <t>Investigar y fallar en primera instancia las conductas constitutivas de faltas disciplinarias realizadas por funcionarios del Ministerio de Vivienda, Ciudad y Territorio, y Fonvivienda.</t>
  </si>
  <si>
    <t xml:space="preserve">1.  Examinar  y evaluar las quejas e informes de autoridad pública competente, radicadas ante el MVCT.
</t>
  </si>
  <si>
    <t>Coordinador GCID</t>
  </si>
  <si>
    <t xml:space="preserve">1 y 2.  Informe de cumplimiento de la actividad. </t>
  </si>
  <si>
    <t>2.  Impulsar el adelantamiento de los procesos disciplinarios, garantizando el derecho de  defensa y el debido proceso.</t>
  </si>
  <si>
    <t xml:space="preserve">Cumplimiento cronograma actividades de sensibilización  </t>
  </si>
  <si>
    <t>CPI-12</t>
  </si>
  <si>
    <t>Eventos de sensibilización realizados</t>
  </si>
  <si>
    <t>Número
Porcentaje</t>
  </si>
  <si>
    <t>Fortalecer, a través de capacitaciones el conocimiento del deber de los servidores públicos y del derecho disciplinario.</t>
  </si>
  <si>
    <t xml:space="preserve">1. Programar los eventos de prevención y sensibilización propias de la potestad disciplinaria, dirigidos al fortalecimiento de las capacidades institucionales y humanas en materia de derecho disciplinario. </t>
  </si>
  <si>
    <t>1. Programación de eventos de sensibilización</t>
  </si>
  <si>
    <t>2. Ejecutar los eventos de prevención y sensibilización propias de la potestad disciplinaria dirigida al fortalecimiento de las capacidades institucionales y humanas en materia de derecho disciplinario</t>
  </si>
  <si>
    <t>2. Actas y Listas de asistencia</t>
  </si>
  <si>
    <t>3. Realizar un informe de evaluación de los eventos realizados</t>
  </si>
  <si>
    <t xml:space="preserve">3. Informe de evaluación </t>
  </si>
  <si>
    <t>Acercamiento del Ministro con la comunidad para hacer seguimiento a los proyectos de vivienda, agua potable y saneamiento básico ejecutados, en ejecución y por ejecutar en el territorio nacional</t>
  </si>
  <si>
    <t>CPI-13</t>
  </si>
  <si>
    <t>Cantidad de eventos</t>
  </si>
  <si>
    <t>Despacho Ministro</t>
  </si>
  <si>
    <t>Fortalecimiento de las relaciones del despacho del Ministro con las comunidades</t>
  </si>
  <si>
    <t>1. Programar y coordinar la agenda de desplazamiento del Ministro a las regiones para realizar las visitas técnicas de seguimiento y/o entrega de obras de vivienda, agua y saneamiento básico</t>
  </si>
  <si>
    <t>Despacho - Agenda Legislativa</t>
  </si>
  <si>
    <t>1. Agendas  mensuales</t>
  </si>
  <si>
    <t>2. Participar en los eventos  que se realicen a nivel nacional e internacional relacionados con los temas de Agua y Saneamiento Básico, Vivienda y Desarrollo Territorial</t>
  </si>
  <si>
    <t xml:space="preserve">2. Informes mensuales de visitas </t>
  </si>
  <si>
    <t xml:space="preserve">3. Apoyar desde el despacho las actividades programadas en la formulación e implementación de la estrategia de rendición de cuentas. </t>
  </si>
  <si>
    <t>3. Listas de asistencia</t>
  </si>
  <si>
    <t>Consolidación de conceptos a proyectos de ley en primer debate que afectan las políticas del Ministerio</t>
  </si>
  <si>
    <t>CPI-14</t>
  </si>
  <si>
    <t>(Número de proyectos de ley en seguimiento con concepto)/(Número total de proyectos de ley en seguimiento)*100</t>
  </si>
  <si>
    <t xml:space="preserve">Fortalecimiento de las relaciones del sector político con la Entidad. </t>
  </si>
  <si>
    <t>1. Atender los requerimientos formales (Ley 5a. 1992) e informales de los integrantes del sector político (Congreso, Gobernadores y Alcaldes).</t>
  </si>
  <si>
    <t xml:space="preserve">1. Formato AL-F-07 - Estado de solicitudes de información de Congresistas" mensual </t>
  </si>
  <si>
    <t xml:space="preserve">2. Asesorar a los integrantes del Sector Político en los temas de competencia del MVCT.    </t>
  </si>
  <si>
    <t xml:space="preserve">2.Formato AL-F-06 - Estado de solicitudes Informales  mensual </t>
  </si>
  <si>
    <t>3. Asesorar al Ministro y Viceministros en los debates a iniciativas legislativas y de control político que se lleven a cabo en el Congreso de la República.</t>
  </si>
  <si>
    <t xml:space="preserve">3. Formato AL-F-04 - Registro proposiciones a debate Control Político mensual </t>
  </si>
  <si>
    <t>4. Consolidar las respuestas de los cuestionarios de las proposiciones de debate de control político, solicitadas por el Congreso de la República (Ley 5a/92).</t>
  </si>
  <si>
    <t>4. Formato AL-F-04 - Registro proposiciones a debate Control Político, 12 informes de gestión del contratista responsable.</t>
  </si>
  <si>
    <t>5. Recopilar información de los Proyectos de Ley y actos legislativos de interés del MVCT y mantener actualizadas las bases de datos de los integrantes del Sector Político.</t>
  </si>
  <si>
    <t xml:space="preserve">5. Formato AL-F-01 - Seguimiento a las iniciativas legislativas, proyectos de Ley y Actos Legislativos mensual </t>
  </si>
  <si>
    <t xml:space="preserve">6. Mantener actualizado el seguimiento a  los proyectos de ley de interés del MVCT. </t>
  </si>
  <si>
    <t xml:space="preserve">6. Formato AL-F-01 - Seguimiento a las iniciativas legislativas, proyectos de Ley y Actos Legislativos mensual </t>
  </si>
  <si>
    <t>Gestionar e implementar las acciones y herramientas tendientes a mejorar la relación del ciudadano con el Ministerio</t>
  </si>
  <si>
    <t>Numero de actividades ejecutadas  del PAAC/Numero de actividades programadas del PAAC*100</t>
  </si>
  <si>
    <t>1. Consolidar el mapa de riesgos de corrupción</t>
  </si>
  <si>
    <t>1. Mapa de riesgos de corrupción consolidado</t>
  </si>
  <si>
    <t xml:space="preserve">2. Actualizar y publicar el mapa de riesgos de corrupción de la entidad. </t>
  </si>
  <si>
    <t>2. Documento PAAC publicado</t>
  </si>
  <si>
    <t xml:space="preserve">3. Realizar monitoreo a los riesgos de corrupción </t>
  </si>
  <si>
    <t>3. Monitoreo trimestral a los mapas de riesgo</t>
  </si>
  <si>
    <t xml:space="preserve">Fortalecer los estándares de transparencia y diálogo con la ciudadanía </t>
  </si>
  <si>
    <t xml:space="preserve">1. Consolidar y publicar la Estrategia de Rendición de Cuentas y Participación Ciudadana 2018. </t>
  </si>
  <si>
    <t>1. Estrategia de Rendición de cuentas y participación ciudadana publicada</t>
  </si>
  <si>
    <t>2. Monitorear el avance de las actividades definidas en la Estrategia  Rendición de Cuentas y Participación Ciudadana</t>
  </si>
  <si>
    <t>2. Actas de monitoreo</t>
  </si>
  <si>
    <t>3. Liderar la formulación del plan de mejoramiento a los resultados obtenidos del FURAG</t>
  </si>
  <si>
    <t>5.  Plan de mejoramiento FURAG</t>
  </si>
  <si>
    <t>4. Realizar monitoreo a los planes de mejoramiento FURAG</t>
  </si>
  <si>
    <t xml:space="preserve">6. Actas de monitoreo </t>
  </si>
  <si>
    <t>5. Coordinar la realización de los eventos de rendición de cuentas</t>
  </si>
  <si>
    <t>7. Informe de resultado de eventos de rendición de cuentas</t>
  </si>
  <si>
    <t>Mejorar las condiciones institucionales para el servicio al ciudadano</t>
  </si>
  <si>
    <t>1. Formular las actividades del componente de servicio al ciudadano del PAAC.</t>
  </si>
  <si>
    <t>Subdirección Administrativa</t>
  </si>
  <si>
    <t>1.Documento publicado del PAAC</t>
  </si>
  <si>
    <t>2.Retroalimentar las actividades definidas en la estrategia</t>
  </si>
  <si>
    <t>2. Reporte de avance de la estrategia</t>
  </si>
  <si>
    <t>3. Realizar informe de avance</t>
  </si>
  <si>
    <t>3. Informes mensuales realizados</t>
  </si>
  <si>
    <t>Of. TIC</t>
  </si>
  <si>
    <t>Fortalecer el componente de transparencia en lo relacionado con las Tecnologías de la Información.</t>
  </si>
  <si>
    <t xml:space="preserve">1. Formular las actividades del componente de transparencia del PAAC a cargo de TIC. </t>
  </si>
  <si>
    <t>TIC</t>
  </si>
  <si>
    <t>1. Documento publicado del PAAC</t>
  </si>
  <si>
    <t>2. Implementar las actividades definidas en la estrategia</t>
  </si>
  <si>
    <t>2.  Reporte de avance de la estrategia</t>
  </si>
  <si>
    <t>Fortalecer el componente de transparencia para responder a las exigencias establecidas en la Ley 1712/2014</t>
  </si>
  <si>
    <t xml:space="preserve">1. Formular las actividades del componente de transparencia del PAAC a cargo de la SSA. </t>
  </si>
  <si>
    <t>2. Retroalimentar las actividades definidas en la estrategia componente de transparencia del PAAC a cargo de la SSA.</t>
  </si>
  <si>
    <t>3. Realizar informe trimestrales de avance</t>
  </si>
  <si>
    <t>Facilitar el acceso de los usuarios a los servicios prestados por la Entidad</t>
  </si>
  <si>
    <t>1. Formular las actividades del componente de racionalización de trámites.</t>
  </si>
  <si>
    <t>DIVIS</t>
  </si>
  <si>
    <t>Eficiencia Administrativa y Gestión Financiera</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</si>
  <si>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</si>
  <si>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</si>
  <si>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Seguimiento Ejecución presupuestal MVCT</t>
  </si>
  <si>
    <t>FFI-01</t>
  </si>
  <si>
    <t>Presupuesto obligado / Presupuesto apropiado</t>
  </si>
  <si>
    <t xml:space="preserve">Fortalecer las herramientas de seguimiento de ejecución presupuestal. </t>
  </si>
  <si>
    <t>1.  Fijar las metas de ejecución a partir de mesas de trabajo con las dependencias</t>
  </si>
  <si>
    <t>1. Cuadro consolidado de proyecciones de ejecución mensual del presupuesto</t>
  </si>
  <si>
    <t>2. Realizar informes de seguimiento a la apropiación comprometida del MVCT</t>
  </si>
  <si>
    <t>2. Reportes mensuales de ejecución presupuestal socializados con las áreas</t>
  </si>
  <si>
    <t>3. Gestionar ante DNP y Ministerio de Hacienda los trámites presupuestales solicitados por las áreas</t>
  </si>
  <si>
    <t>3. Oficios del Min Hacienda autorizando los trámites presupuestales</t>
  </si>
  <si>
    <t>CDP´s y RP´s Expedidos</t>
  </si>
  <si>
    <t>FFI-02</t>
  </si>
  <si>
    <t>((No de CDP'S Emitidos + No de RP'S Emitidos )/ (No de CDP'S Correctamente Solicitados +  No de RP'S Correctamente Solicitado)) * 100</t>
  </si>
  <si>
    <t>SFP</t>
  </si>
  <si>
    <t>Optimizar la ejecución presupuestal de los recursos.</t>
  </si>
  <si>
    <t xml:space="preserve">1.  Verificar que la información consignada en las solicitudes de certificados de disponibilidad presupuestal y registros presupuestales cumplan con la disponibilidad de recursos y el rubro presupuestal correspondiente al gasto. </t>
  </si>
  <si>
    <t>Subdirector de Finanzas y Presupuesto</t>
  </si>
  <si>
    <t>1.  Reporte SIIF Nación con detalle de CDPS y RPS Expedidos</t>
  </si>
  <si>
    <t>2.  Expedir certificados de disponibilidad presupuestal y registros presupuestales dentro del tiempo establecido en el SIG.</t>
  </si>
  <si>
    <t xml:space="preserve">2.  Reportes mensuales del número de CDP y CRP expedidos dentro de los términos. </t>
  </si>
  <si>
    <t xml:space="preserve">3.  Realizar control de recursos (Matriz de Control). </t>
  </si>
  <si>
    <t>3.  Matriz mensual control recursos detallada (12)</t>
  </si>
  <si>
    <t>Informes de Estados Financieros</t>
  </si>
  <si>
    <t>FFI-03</t>
  </si>
  <si>
    <t>Sumatoria de Informes Presentados a la Contaduría General de la Nación</t>
  </si>
  <si>
    <t xml:space="preserve"> Fortalecer los procesos de entrega oportuna y confiable de la información contable. </t>
  </si>
  <si>
    <t xml:space="preserve">1.  Socializar al interior del MVCT el impacto en los estados financieros de la información reportada por las áreas. </t>
  </si>
  <si>
    <t>1.  Una circular y soportes (pantallazo, correos) de la realización de dos campañas de sensibilización con las áreas  del MVCT.</t>
  </si>
  <si>
    <t>2.  Realizar semestralmente comité técnico de sostenibilidad contable.</t>
  </si>
  <si>
    <t xml:space="preserve">2. Actas del Comité Técnico de Sostenibilidad Contable y listas de asistencia - Una semestral. </t>
  </si>
  <si>
    <t>3.  Presentar y transmitir informes de estados financieros a la Contaduría General</t>
  </si>
  <si>
    <t xml:space="preserve">3.  Cuatro (4) informes financieros publicados en la WEB y transmitidos a la Contaduría General de la Nación. </t>
  </si>
  <si>
    <t>Porcentaje de PAC Ejecutado</t>
  </si>
  <si>
    <t>FFI-04</t>
  </si>
  <si>
    <t>Promedio mensual (((PAC Ejecutado)/(PAC solicitado)*100)</t>
  </si>
  <si>
    <t>Cumplir oportunamente con la programación de las solicitudes de recursos al Ministerio de Hacienda y Crédito Público</t>
  </si>
  <si>
    <t xml:space="preserve">1.  Establecer y divulgar el cronograma para la programación del PAC al interior del MVCT </t>
  </si>
  <si>
    <t>1.  Dos Comunicaciones expedidas para la programación del PAC semestral y publicadas en la intranet.</t>
  </si>
  <si>
    <t>2.  Enviar a Ministerio de Hacienda la programación mensual del PAC.</t>
  </si>
  <si>
    <t xml:space="preserve">2.  Once (11)  reportes de PAC solicitado a Minhacienda. </t>
  </si>
  <si>
    <t>3.  Realizar seguimiento del PAC ejecutado frente al solicitado.</t>
  </si>
  <si>
    <t xml:space="preserve">3.  Doce (12) informes de indicadores de ejecución de PAC. </t>
  </si>
  <si>
    <t xml:space="preserve">Elaboración y publicación del anteproyecto anual de presupuesto </t>
  </si>
  <si>
    <t>FFI-05</t>
  </si>
  <si>
    <t>Presentación anual del anteproyecto de presupuesto</t>
  </si>
  <si>
    <t xml:space="preserve">Fortalecer las herramientas de planeación presupuestal. </t>
  </si>
  <si>
    <t>1. Socializar las herramientas de programación presupuestal</t>
  </si>
  <si>
    <t>1. Correos electrónicos</t>
  </si>
  <si>
    <t>2. Elaborar y publicar el anteproyecto de presupuesto.</t>
  </si>
  <si>
    <t>2. Anteproyecto de presupuesto</t>
  </si>
  <si>
    <t>3. Sustentar el anteproyecto ante el DNP y Ministerio de Hacienda.</t>
  </si>
  <si>
    <t>3. Lista de asistencia</t>
  </si>
  <si>
    <t>Avance de ejecución  plan anual de Adquisiciones formulado y actualizado de gastos Generales, de acuerdo a los lineamientos de Colombia Compra eficiente.</t>
  </si>
  <si>
    <t>FFI-06</t>
  </si>
  <si>
    <t>Plan anual de adquisiciones ejecutado / Plan anual de Adquisiciones total * 100</t>
  </si>
  <si>
    <t>Formular y ejecutar el Plan de Adquisiciones de Gastos Generales del MVCT</t>
  </si>
  <si>
    <t xml:space="preserve">1. Planear las adquisiciones a realizar a través de Gastos Generales.  </t>
  </si>
  <si>
    <t>Subdirección Servicios Administrativos</t>
  </si>
  <si>
    <t>1. Plan de Adquisiciones publicado.</t>
  </si>
  <si>
    <t>2. Realizar la actualización del plan de conformidad con las necesidades de las dependencias.</t>
  </si>
  <si>
    <t>2. Publicación del Plan de Adquisiciones actualizado</t>
  </si>
  <si>
    <t>3. Presentar la ejecución del PAA.</t>
  </si>
  <si>
    <t>3. Informes mensuales de ejecución. (12)</t>
  </si>
  <si>
    <t>Diagnóstico de la infraestructura realizado</t>
  </si>
  <si>
    <t>FFI-07</t>
  </si>
  <si>
    <t>Sumatoria de diagnósticos realizados</t>
  </si>
  <si>
    <t>Diagnosticar las condiciones de la infraestructura del MVCT.</t>
  </si>
  <si>
    <t xml:space="preserve">1. Efectuar el diagnostico del estado de la infraestructura de las 4 sedes. </t>
  </si>
  <si>
    <t>1.Coordinador Grupo de Recursos Físicos .</t>
  </si>
  <si>
    <t>1. Un (1) Documento de diagnóstico que recoge el estado de la infraestructura de las 4 sedes del MVCT.</t>
  </si>
  <si>
    <t xml:space="preserve">2. Evaluar la viabilidad financiera para su implementación. </t>
  </si>
  <si>
    <t xml:space="preserve">2. Subdirector Servicios Administrativos -Coordinador Grupo de Recursos Físicos </t>
  </si>
  <si>
    <t xml:space="preserve">2. Un (1) acta mesa de trabajo de viabilidad financiera para gestión de recursos. </t>
  </si>
  <si>
    <t>Avance de ejecución  de las actividades de adecuación y mejoramiento</t>
  </si>
  <si>
    <t>FFI-08</t>
  </si>
  <si>
    <t>Actividades de adecuación y mejoramiento ejecutadas/ actividades de adecuación y mejoramiento programadas * 100</t>
  </si>
  <si>
    <t>Mejorar las condiciones de la infraestructura del MVCT.</t>
  </si>
  <si>
    <t>1. Programar actividades de adecuación y mejoramiento.</t>
  </si>
  <si>
    <t xml:space="preserve">Subdirector Servicios Administrativos </t>
  </si>
  <si>
    <t>1. Programación.</t>
  </si>
  <si>
    <t>2. Ejecutar actividades de adecuación y mejoramiento.</t>
  </si>
  <si>
    <t>2. Reporte de avance mensual, informe de gestión de contratista (cuando aplique).</t>
  </si>
  <si>
    <t>3. Programar las intervenciones para la siguiente vigencia</t>
  </si>
  <si>
    <t>3. Informe de  programación.</t>
  </si>
  <si>
    <t xml:space="preserve">Realizar los mantenimientos preventivos y correctivos identificados
</t>
  </si>
  <si>
    <t>FFI-09</t>
  </si>
  <si>
    <t xml:space="preserve"># de mantenimientos preventivos y correctivos atendidos / # de necesidades de mantenimientos preventivos y correctivos identificadas * 100
</t>
  </si>
  <si>
    <t xml:space="preserve">Porcentaje
</t>
  </si>
  <si>
    <t xml:space="preserve">100%
</t>
  </si>
  <si>
    <t>Implementar el Plan de Mantenimiento de los bienes del MVCT</t>
  </si>
  <si>
    <t>1. Identificar las necesidades de mantenimiento preventivo y correctivo.</t>
  </si>
  <si>
    <t xml:space="preserve">Coordinador Grupo de Recursos Físicos  </t>
  </si>
  <si>
    <t>1. Una Matriz General de Mantenimiento  preventivo, y 12 matrices en Excel de Mantenimiento correctivo.</t>
  </si>
  <si>
    <t xml:space="preserve">2. Ejecutar el plan de mantenimiento preventivo y correctivo a partir de las necesidades identificadas.  </t>
  </si>
  <si>
    <t xml:space="preserve">2. Informe mensual de seguimiento a la ejecución del Plan General de Mantenimiento Preventivo. 12 matrices en Excel de Mantenimiento correctivo (las mismas que en el punto 1). </t>
  </si>
  <si>
    <t>Prestación de servicios requeridos para el desarrollo administrativo (Papelería, Credenciales, Servicios Públicos, Servicio Vigilancia y Seguridad, Servicio de Aseo y Cafetería, Servicio de comisiones, servicio de transporte)</t>
  </si>
  <si>
    <t>FFI-10</t>
  </si>
  <si>
    <t>Servicios Atendidos / Servicios Requeridos (7)</t>
  </si>
  <si>
    <t>Prestar los servicios administrativos para el adecuado desarrollo de las actividades en el MVCT.</t>
  </si>
  <si>
    <t xml:space="preserve">1. Atender los requerimientos de Papelería. </t>
  </si>
  <si>
    <t>Equipo de trabajo del GRF.</t>
  </si>
  <si>
    <t>1. Reporte mensual consolidado con las solicitudes atendidas y los requerimientos realizados para papelería</t>
  </si>
  <si>
    <t xml:space="preserve">2. Atender los requerimientos de solicitud de credenciales. </t>
  </si>
  <si>
    <t>2. Reporte mensual consolidada con las solicitudes atendidas y los requerimientos realizados para credenciales</t>
  </si>
  <si>
    <t>3. Realizar el tramite y control requerido para el pago de los servicios públicos</t>
  </si>
  <si>
    <t>3. Cuadro de control y seguimiento de los pagos de servicios públicos realizados</t>
  </si>
  <si>
    <t>4. Brindar el servicio de vigilancia y seguridad.</t>
  </si>
  <si>
    <t>4. Informe mensual de actividades del contratista de vigilancia y seguridad</t>
  </si>
  <si>
    <t>5. Brindar el servicio de aseo y Cafetería</t>
  </si>
  <si>
    <t>5. Informe mensual de actividades del contratista de aseo y cafetería</t>
  </si>
  <si>
    <t>6. Atender los requerimientos de comisiones</t>
  </si>
  <si>
    <t xml:space="preserve">6. Reporte mensual consolidado de las comisiones y legalizaciones. </t>
  </si>
  <si>
    <t>7. Atender los requerimientos del servicio de transporte</t>
  </si>
  <si>
    <t>7. Reporte mensual consolidado con las solicitudes atendidas y los requerimientos realizados para transporte</t>
  </si>
  <si>
    <t>Seguimiento a la ejecución de proyectos de inversión</t>
  </si>
  <si>
    <t>FFI-11</t>
  </si>
  <si>
    <t xml:space="preserve">Sumatoria de informes trimestrales de seguimiento </t>
  </si>
  <si>
    <t xml:space="preserve">Fortalecer la articulación entre los productos de los proyectos y los resultados del Plan Nacional de Desarrollo.  </t>
  </si>
  <si>
    <t>1. Evaluar y registrar el cierre de los proyectos para la vigencia 2017 en la plataforma Seguimiento a Proyectos de inversión- SPI.</t>
  </si>
  <si>
    <t>Grupo de seguimiento de proyectos de inversión (OAP)</t>
  </si>
  <si>
    <t>1. Resumen ejecutivo publicado en la plataforma SPI para cada proyecto  de inversión</t>
  </si>
  <si>
    <t xml:space="preserve">2. Realizar informes trimestrales de avance físico, financiero y de gestión de los proyectos de inversión del sector </t>
  </si>
  <si>
    <t>2. Informe trimestral de avance físico, financiero y de gestión de los proyectos de inversión remitidos a las áreas.</t>
  </si>
  <si>
    <t xml:space="preserve">3. Asesorar  a las dependencias en la solicitud de trámites con y sin afectación presupuestal. </t>
  </si>
  <si>
    <t>3. Formato de actualización de ficha EBI</t>
  </si>
  <si>
    <t>Fortalecer la gestión institucional para enfrentar los retos del sector</t>
  </si>
  <si>
    <t>Actividades de saneamiento realizadas a activos del extinto ICT-INURBE</t>
  </si>
  <si>
    <t>FFI-11A</t>
  </si>
  <si>
    <t>Sumatoria de activos del extinto ICT-INURBE Intervenidos</t>
  </si>
  <si>
    <t xml:space="preserve">Incorporar o mutar el derecho de dominio de los activos del extinto ICT-INURBE </t>
  </si>
  <si>
    <t xml:space="preserve">1. Recibir solictudes de oficio o de parte </t>
  </si>
  <si>
    <t>1.  Base de datos "avance saneamiento"</t>
  </si>
  <si>
    <t>2. Realizar las intervenciones técnica y jurídica de los activos</t>
  </si>
  <si>
    <t>2.  Base de datos "avance saneamiento"</t>
  </si>
  <si>
    <t>3. Suscripción de acto administrativo y/o escritura pública</t>
  </si>
  <si>
    <t>3. Acto administrativo o escritura pública de los bienes</t>
  </si>
  <si>
    <t>4. Reporte de los bienes inmuebles activos incorporados al inventario del MVCT al Grupo de Recursos Físicos con copia a la Subdirección de Finanzas y Presupuesto</t>
  </si>
  <si>
    <t>4. Memorando dirigdo a la SFP</t>
  </si>
  <si>
    <t>Incrementar las capacidades de comunicación, interna de las Entidades del Sector, entre las diferentes Entidades y externa hacia los públicos de interés, mediante  la mejora en los canales de comunicación y la construcción de informes sectoriales de amplia divulgación, de tal forma que faciliten la gestión de las Entidades del Sector.</t>
  </si>
  <si>
    <t>Dar a conocer a la ciudadanía, a las partes interesadas y a los servidores públicos, mediante canales y procedimientos efectivos, las políticas, programas, proyectos, planes y actuaciones del Ministerio, para lograr una divulgación de información suficiente y atención oportuna y pertinente.</t>
  </si>
  <si>
    <t>Productos de comunicación aprobados para los canales de comunicación interna.</t>
  </si>
  <si>
    <t>HCO-01</t>
  </si>
  <si>
    <t xml:space="preserve">Sumatoria de productos comunicacionales internos aprobados por coordinador del grupo </t>
  </si>
  <si>
    <t>Grupo de comunicaciones estratégicas</t>
  </si>
  <si>
    <t>Implementar el plan estratégico  de comunicaciones internas del Ministerio</t>
  </si>
  <si>
    <t>1. Implementar y elaborar  productos de comunicación.</t>
  </si>
  <si>
    <t>Coordinador Grupo de Comunicaciones Estratégicas</t>
  </si>
  <si>
    <t xml:space="preserve">1. Reporte cualitativo y  cantidad de productos mensuales.
</t>
  </si>
  <si>
    <t>2.Elaborar de boletines internos</t>
  </si>
  <si>
    <t>2.Reporte cualitativo y  cantidad de productos mensuales.</t>
  </si>
  <si>
    <t>Productos de comunicación aprobados para los canales de comunicación externa.</t>
  </si>
  <si>
    <t>HCO-02</t>
  </si>
  <si>
    <t xml:space="preserve">Sumatoria de productos comunicacionales externos aprobados por coordinador del grupo </t>
  </si>
  <si>
    <t>Implementar el plan estratégico de comunicaciones externas del Ministerio</t>
  </si>
  <si>
    <t xml:space="preserve">1. Realizar productos audiovisuales y fotográficos de la Entidad </t>
  </si>
  <si>
    <t>1. Reporte cualitativo y  cantidad de productos mensuales.</t>
  </si>
  <si>
    <t>2. Realizar y emitir el periódico electrónico</t>
  </si>
  <si>
    <t xml:space="preserve">2. Reporte cualitativo y  cantidad de productos mensuales.  </t>
  </si>
  <si>
    <t xml:space="preserve">3. Actualizar  Redes sociales </t>
  </si>
  <si>
    <t xml:space="preserve">3. Reporte cualitativo de aumento en seguidores y porcentaje de actualización en redes sociales.   </t>
  </si>
  <si>
    <t xml:space="preserve">4. Actualizar  la Página web </t>
  </si>
  <si>
    <t>4. Reporte cualitativo y  cantidad de productos mensuales.</t>
  </si>
  <si>
    <t xml:space="preserve">5. Emitir comunicados de prensa  y  cubrimiento de ruedas de prensa </t>
  </si>
  <si>
    <t>5. Reporte cualitativo y cantidad  de comunicados y ruedas de prensa realizadas al mes.</t>
  </si>
  <si>
    <t xml:space="preserve">
6. Diseñar piezas y  productos de comunicación externa del Ministerio</t>
  </si>
  <si>
    <t>6. Reporte cualitativo y cantidad de productos mensuales.</t>
  </si>
  <si>
    <t>Porcentaje de solicitudes atendidas Por la Oficina Asesora Jurídica</t>
  </si>
  <si>
    <t>HCO-03</t>
  </si>
  <si>
    <t>Numero de solicitudes atendidas/Solicitudes recibidas*100</t>
  </si>
  <si>
    <t>Oficina Asesora Jurídica</t>
  </si>
  <si>
    <t>Fortalecer la gestión de la Oficina Asesora Jurídica</t>
  </si>
  <si>
    <t xml:space="preserve">1. Atender oportunamente y con calidad las consultas y reclamaciones interpuestas al MVCT, </t>
  </si>
  <si>
    <t>1. Informe seguimiento consultas, informe seguimiento reclamaciones</t>
  </si>
  <si>
    <t xml:space="preserve">2. Atender oportunamente la representación  judicial y extrajudicial del MVCT y FONVIVIENDA, </t>
  </si>
  <si>
    <t xml:space="preserve">2. Informe representación judicial, informe seguimiento jurisdicción coactiva, informe seguimiento conciliaciones, informe seguimiento atención tutelas, </t>
  </si>
  <si>
    <t>3. Realizar la actualización de procesos judiciales.</t>
  </si>
  <si>
    <t>3. Informe archivo</t>
  </si>
  <si>
    <t xml:space="preserve">Eficiencia Administrativa  Gestión Financiera </t>
  </si>
  <si>
    <t>Mejorar los procesos y la tecnología que usa el Sector, mediante proyectos de modernización tecnológica y administrativa que permitan prestar servicios de manera eficiente, eficaz y efectiva.</t>
  </si>
  <si>
    <t xml:space="preserve">Articular los modelos de gestión dentro del sistema Integrado de la entidad mediante  estandarización de los procesos para cumplir los requisitos establecidos en la normatividad vigente </t>
  </si>
  <si>
    <t>Modelos de gestión integrados</t>
  </si>
  <si>
    <t>TEP-01</t>
  </si>
  <si>
    <t># modelos integrados</t>
  </si>
  <si>
    <t>Actualizar  el Sistema Integrado de Gestión del Ministerio de Vivienda, Ciudad y Territorio y FONVIVIENDA conforme al Modelo de Gestión de la Calidad 9001:2015</t>
  </si>
  <si>
    <t>1. Identificar las brechas para la integración al SIG del modelo de gestión de la calidad frente a los requisitos establecidos la norma NTC ISO 9001:2015</t>
  </si>
  <si>
    <t>1. Informe de brechas 9001:2015</t>
  </si>
  <si>
    <t>2. Elaborar plan de trabajo para actualizar el SIG al  modelo de gestión de calidad ISO 9001:2015</t>
  </si>
  <si>
    <t>2. Plan  de trabajo para actualizar 9001:2015</t>
  </si>
  <si>
    <t>3. Orientar y acompañar a los líderes de los procesos en el cierre de brechas de las actividades del plan de trabajo de las políticas de MIPG v.2 que se desarrollen en la presente vigencia.</t>
  </si>
  <si>
    <t>3.  tres (3) informes de seguimiento a la ejecución del plan de trabajo 9001:2015</t>
  </si>
  <si>
    <t xml:space="preserve">4. Renovar Certificación en calidad de la Entidad con base en el modelo de gestión NTC ISO 9001:2015
</t>
  </si>
  <si>
    <t>4. Certificado 9001:2015 expedido por firma externa.</t>
  </si>
  <si>
    <t xml:space="preserve">Actualizar  el Sistema Integrado de Gestión del Ministerio de Vivienda, Ciudad y Territorio y FONVIVIENDA conforme al Modelo Integrado de Planeación y Gestión V.2  </t>
  </si>
  <si>
    <t xml:space="preserve">1. Identificar las brechas para la integración de MIPG versión 2.0 con el SIG a partir del resultado del autodiagnóstico  </t>
  </si>
  <si>
    <t xml:space="preserve">1. Informe consolidado de autodiagnóstico MIPG versión 2.0 </t>
  </si>
  <si>
    <t xml:space="preserve">2. Definir el respectivo plan de trabajo para la integración de MIPG versión 2.0 con el SIG </t>
  </si>
  <si>
    <t xml:space="preserve">2. Plan  de trabajo para actualizar MIPG versión 2.0 </t>
  </si>
  <si>
    <t xml:space="preserve">3. Orientar y acompañar a los líderes de los procesos en el cierre de brechas de las actividades del plan de trabajo de las políticas de MIPG v.2 que se desarrollen en la presente vigencia. </t>
  </si>
  <si>
    <t>3. Seguimiento a la ejecución del plan de trabajo MIPG versión 2.0</t>
  </si>
  <si>
    <t xml:space="preserve">4. Actualizar el Manual del SIG conforme al avance de las actividades del plan de trabajo de las políticas de MIPG v.2 que se hayan desarrollado en la presente vigencia
</t>
  </si>
  <si>
    <t>4. Manual del SIG actualizado con los requisitos de MIPG versión 2.0</t>
  </si>
  <si>
    <t>Mejorar los procesos y la tecnología que usa la Entidad, mediante proyectos de modernización y mantenimiento tecnológico y administrativo, de tal forma que se reduzcan los trámites y el consumo de papel, y se atienda oportunamente a funcionarios y públicos de interés.</t>
  </si>
  <si>
    <t>Porcentaje de avance componente GEL - TIC para Servicios</t>
  </si>
  <si>
    <t>TEP-03</t>
  </si>
  <si>
    <t>(sumatoria cumplimiento componente GEL / % exigido Componente GEL)</t>
  </si>
  <si>
    <t xml:space="preserve"> Optimizar los recursos informáticos de la Entidad
</t>
  </si>
  <si>
    <t xml:space="preserve">1. Determinar las necesidades de actualización de lo  cuatro dominios del PETIC (Negocio, gestión de información, sistemas de información e infraestructura)
</t>
  </si>
  <si>
    <t>Of TIC</t>
  </si>
  <si>
    <t xml:space="preserve">
1. Reporte de ajustes requeridos para actualizar el PETIC
</t>
  </si>
  <si>
    <t>2. Actualizar los 4 dominios del PETIC (Negocio, gestión de información, sistemas de información e infraestructura)</t>
  </si>
  <si>
    <t>2. Documento PETIC actualizado</t>
  </si>
  <si>
    <t>3. Publicación del PETIC actualizado en la Intranet</t>
  </si>
  <si>
    <t>3. Link de publicación del PETIC actualizado en la Intranet</t>
  </si>
  <si>
    <t>Porcentaje de avance componente GEL - TIC para Gobierno Abierto</t>
  </si>
  <si>
    <t>TEP-04</t>
  </si>
  <si>
    <t>Fortalecer la  gestión del conocimiento e innovación con el uso y apropiación de las TIC.</t>
  </si>
  <si>
    <t>1. Realizar el diagnóstico del componente de TIC para la Gestión del Conocimiento en el Ministerio ( Ideación, innovación e investigación )</t>
  </si>
  <si>
    <t>1. Un documento final de diagnóstico de uso y apropiación a través de la Gestión del Conocimiento  del componente TIC.</t>
  </si>
  <si>
    <t>2. Identificar la información de la Oficina TIC para ser incorporada a la gestión del conocimiento de la Entidad (Gestión de la información)</t>
  </si>
  <si>
    <t>2.  Un Mapa de información de la oficina TIC sujeta a ser incorporada a la gestión del conocimiento de la entidad.</t>
  </si>
  <si>
    <t>3. Identificar los indicadores que midan el uso y la apropiación a través de la gestión del conocimiento en el componente de TIC (Monitoreo y Evaluación)</t>
  </si>
  <si>
    <t xml:space="preserve">3. Una Tabla de indicadores de uso  y apropiación para el componente TIC identificados. </t>
  </si>
  <si>
    <t>Desarrollar, fortalecer e implementar los lineamientos de datos abiertos</t>
  </si>
  <si>
    <t>1. Actualizar los dataset existentes en las plataformas de datos abiertos de MinTIC. www.datos.gov.co de acuerdo a la peiodicidad definida</t>
  </si>
  <si>
    <t xml:space="preserve">1. Archivo en Excel de inventario de datasets donde se evidencian las fechas de actualización de los documentos. </t>
  </si>
  <si>
    <t>2. Desarrollar  actividad de innovación abierta para verificar la utilidad  de los dataset publicados en www.datos.gov.co</t>
  </si>
  <si>
    <t>2.  Documento de evaluación de la actividad.</t>
  </si>
  <si>
    <t>3. Realizar la campaña de divulgación para dar a conocer los data set que se publican en la entidad.</t>
  </si>
  <si>
    <t>3. Un Informe de la campaña de divulgación realizada</t>
  </si>
  <si>
    <t>4. Identificar nuevos dataset a partir de las recomendaciones de la información sugerida por la consultoría de la Universidad Nacional.</t>
  </si>
  <si>
    <t>4.Listado de nuevos dataset identificados en caso de requerirse.</t>
  </si>
  <si>
    <t>5.  Elaborar el procedimiento y formato de datos abiertos a partir de las recomendaciones sugeridas por la consultoría de la Universidad Nacional.</t>
  </si>
  <si>
    <t>5.  Procedimiento y formatos radicados en OAP para ser revisado e incluido en el SIG.</t>
  </si>
  <si>
    <t>Porcentaje de avance componente GEL - TIC para la Gestión</t>
  </si>
  <si>
    <t>TEP-05</t>
  </si>
  <si>
    <t>(sumatoria cumplimiento componente GEL / % exigido componente  GEL)</t>
  </si>
  <si>
    <t>Mejorar la gestión de proyectos de TI en el MVCT</t>
  </si>
  <si>
    <t>1. Elaborar guía para la gestión de proyectos de TI</t>
  </si>
  <si>
    <t>1. 1 Guía elaborada</t>
  </si>
  <si>
    <t>2.Solicitar al SIG la aprobación de la guía para gestión de proyectos de TI.</t>
  </si>
  <si>
    <t>2. Guía radicada en OAP para ser revisado e incluido en el SIG.</t>
  </si>
  <si>
    <t>Promover la implementación de la  estrategia  Cero papel</t>
  </si>
  <si>
    <t xml:space="preserve">1. Capacitar a los usuarios en la herramienta de Gesdoc - Bizagi </t>
  </si>
  <si>
    <t>1. Listas de asistencia</t>
  </si>
  <si>
    <t>2.Realizar campañas de sensibilización</t>
  </si>
  <si>
    <t>2. Piezas de la campaña</t>
  </si>
  <si>
    <t>3. Generar reportes trimestrales de consumo x Area</t>
  </si>
  <si>
    <t>3. Informes trimestrales</t>
  </si>
  <si>
    <t>Planear y gestionar los servicios de TI</t>
  </si>
  <si>
    <t>1. Gestionar los servicios de TI de acuerdo a solicitudes realizadas</t>
  </si>
  <si>
    <t>GSTAI</t>
  </si>
  <si>
    <t xml:space="preserve">Formato de indicador SG-S-06 </t>
  </si>
  <si>
    <t>2. Garantizar la continuidad de los procesos de negocio y servicios de TI  de acuerdo a solicitudes realizadas</t>
  </si>
  <si>
    <t>Reporte en formato  excel</t>
  </si>
  <si>
    <t>3. Garantizar los sistemas de información de acuerdo a los requerimientos de necesidades internas para ser actualizados  de acuerdo a solicitudes realizadas</t>
  </si>
  <si>
    <t>Porcentaje de avance componente GEL - Seguridad y privacidad en la Información</t>
  </si>
  <si>
    <t>TEP-06</t>
  </si>
  <si>
    <t>(sumatoria cumplimiento componente GEL / % exigido componente GEL)</t>
  </si>
  <si>
    <t xml:space="preserve"> Implementar la primera fase de SGSI articulada con el SIG</t>
  </si>
  <si>
    <t>1. Elaborar y presentar al SIG la guía de inventarios de activos de información</t>
  </si>
  <si>
    <t xml:space="preserve">1. Comunicación en la que se remite al SIG la guía de inventarios de activos de información elaborado. </t>
  </si>
  <si>
    <t>2.  Realizar gestión de inventarios de activos de información en dos procesos del Ministerio.</t>
  </si>
  <si>
    <t>2. Formatos de inventarios diligenciados para dos procesos.</t>
  </si>
  <si>
    <t xml:space="preserve">3. Realizar la identificación, análisis y evaluación de riesgos de TI en dos procesos
</t>
  </si>
  <si>
    <t>3. Matriz de análisis de riesgos</t>
  </si>
  <si>
    <t xml:space="preserve">4. Realizar plan de tratamiento de riesgos de seguridad y privacidad de la información para dos procesos
</t>
  </si>
  <si>
    <t xml:space="preserve">5. Elaborar plan de seguridad y privacidad de la información a corto, mediano y largo plazo
</t>
  </si>
  <si>
    <t>6.  Elaborar metodología para desarrollo de software seguro en el Ministerio</t>
  </si>
  <si>
    <t>4.Guía metodológica</t>
  </si>
  <si>
    <t>Porcentaje de avance del Programa de Gestión Documental elaborado e implementado.</t>
  </si>
  <si>
    <t>TEP-07</t>
  </si>
  <si>
    <t xml:space="preserve">
(Actividades ejecutadas en  el programa de gestión documental/ Actividades programadas) *100</t>
  </si>
  <si>
    <t xml:space="preserve">
60%</t>
  </si>
  <si>
    <t xml:space="preserve">
50%</t>
  </si>
  <si>
    <t xml:space="preserve">
75%</t>
  </si>
  <si>
    <t xml:space="preserve">
80%</t>
  </si>
  <si>
    <t xml:space="preserve">GAUA 
</t>
  </si>
  <si>
    <t>Formular el Plan institucional de Archivos - PINAR</t>
  </si>
  <si>
    <t>1. Identificar la situación actual de la Entidad, definir y priorizar los aspectos críticos y ejes articuladores</t>
  </si>
  <si>
    <t>Subdirector de Servicios Administrativos -Coordinador  GAUA</t>
  </si>
  <si>
    <t xml:space="preserve">1. Actas de reunión </t>
  </si>
  <si>
    <t>2. Formular la visión, objetivos, planes y proyectos</t>
  </si>
  <si>
    <t>2. plan de trabajo.</t>
  </si>
  <si>
    <t>3.  Sensibilizar a los servidores públicos del MVCT sobre el PINAR</t>
  </si>
  <si>
    <t>4. Actualizar el Programa de Gestión Documental </t>
  </si>
  <si>
    <t xml:space="preserve">3. Reporte bimestral de la implementación del Plan de trabajo establecido con el AGN. </t>
  </si>
  <si>
    <t>Intervención del Archivo del MVCT</t>
  </si>
  <si>
    <t>TEP-08</t>
  </si>
  <si>
    <t>Sumatoria de metros lineales intervenidos</t>
  </si>
  <si>
    <t>Metro Lineal</t>
  </si>
  <si>
    <t>730 ml</t>
  </si>
  <si>
    <t>5800ml</t>
  </si>
  <si>
    <t>667ml</t>
  </si>
  <si>
    <t>730ml</t>
  </si>
  <si>
    <t>Intervención de archivo Central ubicado en la sede FRAGUA del MVCT</t>
  </si>
  <si>
    <t>1. Realizar la contratación para la intervención archivística</t>
  </si>
  <si>
    <t>1. Contrato suscrito</t>
  </si>
  <si>
    <t>2. Realizar la intervención archivística.</t>
  </si>
  <si>
    <t>2. Formato Único de Inventario Documental e Informe de Gestion del Contratista</t>
  </si>
  <si>
    <t>3. Verificar la correcta aplicación de las Tablas de Retención Documental</t>
  </si>
  <si>
    <t xml:space="preserve">3. Formato de Auditorias. </t>
  </si>
  <si>
    <t>Facilitar el acceso a un documento o grupo de documentos con el fin de garantizar el derecho que tienen los usuarios para acceder a la información contenida en los archivos públicos propendiendo por la disminución de tiempos de atención</t>
  </si>
  <si>
    <t>TEP-09</t>
  </si>
  <si>
    <t>Solicitudes de consulta y préstamo atendidos dentro de los siguientes 10 días hábiles / solicitudes de consulta y préstamo en el archivo central * 100</t>
  </si>
  <si>
    <t>Agilizar los tiempos de consulta y préstamo de documentos del archivo central</t>
  </si>
  <si>
    <t>1. Atender consultas y prestamos de documentos localizados en el archivo central en el tiempo establecido</t>
  </si>
  <si>
    <t>1. Formatos de Consulta y Préstamo diligenciados de la vigencia 2018</t>
  </si>
  <si>
    <t>2. Realizar seguimiento trimestral al indicador</t>
  </si>
  <si>
    <t>2. Hoja de vida del indicador consolidada</t>
  </si>
  <si>
    <t>Asesorar, acompañar, evaluar y verificar la conformidad del Sistema de Control Interno del Ministerio de Vivienda de Ciudad y Territorio y FONVIVIENDA,  de forma Independiente, Objetiva y Oportuna</t>
  </si>
  <si>
    <t>Cumplimiento de las actividades del Programa anual de auditoría</t>
  </si>
  <si>
    <t>TEP-10</t>
  </si>
  <si>
    <t>Actividades cumplidas / actividades programadas en el plan *100</t>
  </si>
  <si>
    <t>OCI</t>
  </si>
  <si>
    <t>Formular e implementar el Programa anual de auditoría</t>
  </si>
  <si>
    <t>1. Planear y  presentar ante el Comité Institucional de Coordinación  Control Interno el Programa Anual de Auditoría.</t>
  </si>
  <si>
    <t xml:space="preserve"> Jefe de la Oficina de Control Interno.</t>
  </si>
  <si>
    <t>1.Programa Anual de Auditoria presentado - Acta de Comité.</t>
  </si>
  <si>
    <t>2. Ejecutar el Programa Anual de Auditoría.</t>
  </si>
  <si>
    <t>2.Informe mensual de cumplimiento del Programa Anual de Auditoría</t>
  </si>
  <si>
    <t>3.Evaluar la ejecución de Programa Anual de Auditoría</t>
  </si>
  <si>
    <t>3.Informe Anual de Evaluación del Programa Anual de Auditoría</t>
  </si>
  <si>
    <t>Eficiencia</t>
  </si>
  <si>
    <t>Gestión del Talento Humano</t>
  </si>
  <si>
    <t>Mejorar el desempeño de los servidores públicos, mediante estrategias de gestión de talento humano que permitan contar con personal competente, suficiente y motivado, para el logro de los objetivos del Sector.</t>
  </si>
  <si>
    <t>Mejorar el desempeño de los servidores públicos de la Entidad, mediante estrategias administrativas y operativas de selección, vinculación, capacitación, seguridad y salud en el trabajo, para garantizar la competencia y el bienestar del personal.</t>
  </si>
  <si>
    <t>Porcentaje de avance del Plan Institucional de Capacitación, formulado, implementado y publicado en la Intranet.</t>
  </si>
  <si>
    <t>GTH-01</t>
  </si>
  <si>
    <t>(Actividades ejecutadas en el plan institucional de capacitación/ Actividades programadas) *100</t>
  </si>
  <si>
    <t>GTH</t>
  </si>
  <si>
    <t xml:space="preserve"> Formular e implementar el Plan Institucional de Capacitación </t>
  </si>
  <si>
    <t>1. Identificar y consolidar el Diagnóstico de Necesidades de Aprendizaje Organizacional- DNAO, de acuerdo con la Guía metodológica para la implementación del Plan Nacional de Formación y Capacitación.</t>
  </si>
  <si>
    <t>Coordinadora  Grupo Talento Humano</t>
  </si>
  <si>
    <t>1. Anexo 1. Formato consolidado de Detección de Necesidades a partir de funciones; Anexo 2. Formato Consolidado Detección de Necesidades del área o Dependencia. Formatos establecidos por DAFP</t>
  </si>
  <si>
    <t>2. Planear y adoptar el  Plan Institucional de capacitación - PIC</t>
  </si>
  <si>
    <t>2. Documento del Plan  Institucional de capacitación - PIC y Resolución de adopción del  Plan Institucional de Capacitación - PIC</t>
  </si>
  <si>
    <t>3. Ejecutar el Plan  Institucional de Capacitación - PIC para la vigencia 2018.</t>
  </si>
  <si>
    <t>3. Listas de Asistencia, Registro Fotográfico, Convocatorias, Copias de los diplomas</t>
  </si>
  <si>
    <t>4. Evaluar el Plan Institucional de Capacitación - PIC</t>
  </si>
  <si>
    <t>4. Documento de Evaluación</t>
  </si>
  <si>
    <t xml:space="preserve">Capacitaciones en materia contractual. </t>
  </si>
  <si>
    <t>GTH-02</t>
  </si>
  <si>
    <t>capacitaciones realizadas/ capacitaciones programadas</t>
  </si>
  <si>
    <t xml:space="preserve">Sensibilizar el buen desarrollo de la actividad de la supervisión contractual </t>
  </si>
  <si>
    <t xml:space="preserve">1. Preparar la programación  de los  dos talleres de sensibilización en temas de contratación </t>
  </si>
  <si>
    <t>1. Programación talleres</t>
  </si>
  <si>
    <t xml:space="preserve">2. Realizar las convocatorias para la asistencia de funcionarios y contratistas a las sensibilizaciones de contratación  </t>
  </si>
  <si>
    <t>2. Convocatorias</t>
  </si>
  <si>
    <t>3. Desarrollar las sensibilizaciones de contratación programadas</t>
  </si>
  <si>
    <t>3.  sensibilizaciones de contratación</t>
  </si>
  <si>
    <t>Porcentaje de avance del Plan Anual de Empleos Vacantes actualizado y publicado en la página web institucional.</t>
  </si>
  <si>
    <t>GTH-03</t>
  </si>
  <si>
    <t>(Actividades ejecutadas en el plan anual de empleos vacantes / Actividades programadas) * 100</t>
  </si>
  <si>
    <t>Actualizar y elaborar el Plan Anual de Vacantes</t>
  </si>
  <si>
    <t>1. Actualizar la información relacionada con los empleos en la matriz desarrollada por el DAFP</t>
  </si>
  <si>
    <t>1. Matriz del DAFP</t>
  </si>
  <si>
    <t>2. Elaborar el documento Plan Anual de Vacantes y de Previsión del Empleo Público</t>
  </si>
  <si>
    <t>2. Documento</t>
  </si>
  <si>
    <t>3. Publicar el documento Plan Anual de Vacantes  y de Previsión del  Empleo Público</t>
  </si>
  <si>
    <t>3. Publicación del documento en página Web.</t>
  </si>
  <si>
    <t>Porcentaje de avance del Plan anual de Trabajo de Seguridad y Salud en el Trabajo</t>
  </si>
  <si>
    <t>GTH-04</t>
  </si>
  <si>
    <t>(Actividades ejecutadas en el plan/ Actividades programadas) *100</t>
  </si>
  <si>
    <t xml:space="preserve">Ejecutar el Plan Anual de Trabajo de Seguridad y Salud en el Trabajo </t>
  </si>
  <si>
    <t xml:space="preserve">1. Identificar los requisitos legales y normativos aplicables al SGSST
</t>
  </si>
  <si>
    <t xml:space="preserve">1. Matrices de registro o consulta.
</t>
  </si>
  <si>
    <t>2. Formular el plan anual de trabajo en SST</t>
  </si>
  <si>
    <t>2. Plan anual de SST</t>
  </si>
  <si>
    <t>3.Ejecutar las actividades programadas para la medicina preventiva  y del trabajo, higiene y seguridad industrial y plan de atención y preparación en emergencias</t>
  </si>
  <si>
    <t>3. Listas de Asistencia, Registro Fotográfico, Convocatorias</t>
  </si>
  <si>
    <t>4.  Realizar seguimiento  al SGSST</t>
  </si>
  <si>
    <t>4. Informes de seguimiento.</t>
  </si>
  <si>
    <t>Porcentaje de avance del programa de bienestar social e incentivos, formulado, implementado y publicado en la intranet.</t>
  </si>
  <si>
    <t>GTH-05</t>
  </si>
  <si>
    <t>(Actividades ejecutadas en el programa de bienestar social e incentivos/ Actividades programadas) *100</t>
  </si>
  <si>
    <t xml:space="preserve">Formular y Ejecutar el Plan de Bienestar e Incentivos </t>
  </si>
  <si>
    <t>1. Realizar diagnóstico y consolidación de necesidades de Bienestar Social e incentivos.</t>
  </si>
  <si>
    <t xml:space="preserve">1. Documento de necesidades consolidadas.
</t>
  </si>
  <si>
    <t xml:space="preserve">2. Formular y adoptar el  Plan  Bienestar Social e Incentivos </t>
  </si>
  <si>
    <t>2. Documento Plan de Bienestar Social e Incentivos y Resolución de adopción del Plan de Bienestar Social e Incentivos</t>
  </si>
  <si>
    <t>3. Ejecutar el Plan  de  Bienestar Social e Incentivos para la vigencia 2018.</t>
  </si>
  <si>
    <t>4. Evaluar el Plan de Bienestar Social e Incentivos</t>
  </si>
  <si>
    <t>Porcentaje de avance del Plan Estratégico de recursos humanos formulado, implementado y publicado en la página web institucional.</t>
  </si>
  <si>
    <t>GTH-06</t>
  </si>
  <si>
    <t>(Actividades ejecutadas en el plan estratégico de recursos humanos/ Actividades programadas)  * 100</t>
  </si>
  <si>
    <t>Formular y evaluar el Plan Estratégico de Recursos Humanos</t>
  </si>
  <si>
    <t xml:space="preserve">
1. Actualizar y elaborar el Plan Estratégico de Recursos Humanos </t>
  </si>
  <si>
    <t xml:space="preserve">1. Documento Plan Estratégico de Recursos Humanos </t>
  </si>
  <si>
    <t>2. Publicar el documento Plan Estratégico de Recursos Humanos</t>
  </si>
  <si>
    <t>2. Publicación del documento en página Web.</t>
  </si>
  <si>
    <t>3. Evaluar el Plan Estratégico de Recursos Humanos</t>
  </si>
  <si>
    <t>3. Documento de evaluación.</t>
  </si>
  <si>
    <t>1. Identificar el número de viviendas escrituradas.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</si>
</sst>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00"/>
  </numFmts>
  <fonts count="40">
    <font>
      <sz val="11"/>
      <color theme="1"/>
      <name val="Calibri"/>
      <family val="2"/>
    </font>
    <font>
      <sz val="11"/>
      <color indexed="8"/>
      <name val="Calibri"/>
      <family val="2"/>
    </font>
    <font>
      <b/>
      <sz val="12"/>
      <name val="Calibri"/>
      <family val="2"/>
    </font>
    <font>
      <sz val="10"/>
      <name val="Calibri"/>
      <family val="2"/>
    </font>
    <font>
      <sz val="11"/>
      <name val="Calibri"/>
      <family val="2"/>
    </font>
    <font>
      <sz val="9"/>
      <name val="Calibri"/>
      <family val="2"/>
    </font>
    <font>
      <b/>
      <sz val="16"/>
      <name val="Calibri"/>
      <family val="2"/>
    </font>
    <font>
      <sz val="12"/>
      <name val="Verdan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45">
    <xf numFmtId="0" fontId="0" fillId="0" borderId="0" xfId="0" applyFont="1" applyAlignment="1">
      <alignment/>
    </xf>
    <xf numFmtId="0" fontId="3" fillId="0" borderId="10" xfId="0" applyFont="1" applyFill="1" applyBorder="1" applyAlignment="1">
      <alignment horizontal="justify" vertical="center" wrapText="1"/>
    </xf>
    <xf numFmtId="9" fontId="4" fillId="0" borderId="10" xfId="53"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0" fontId="3" fillId="0" borderId="10" xfId="53"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0" xfId="0" applyFont="1" applyAlignment="1">
      <alignment/>
    </xf>
    <xf numFmtId="0" fontId="7" fillId="0" borderId="10" xfId="0" applyFont="1" applyBorder="1" applyAlignment="1">
      <alignment vertical="center"/>
    </xf>
    <xf numFmtId="0" fontId="4" fillId="0" borderId="0" xfId="0" applyFont="1" applyFill="1" applyAlignment="1">
      <alignment/>
    </xf>
    <xf numFmtId="0" fontId="2"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justify" vertical="justify" wrapText="1"/>
    </xf>
    <xf numFmtId="14" fontId="4" fillId="0" borderId="10" xfId="0" applyNumberFormat="1" applyFont="1" applyFill="1" applyBorder="1" applyAlignment="1">
      <alignment horizontal="center" vertical="center" wrapText="1"/>
    </xf>
    <xf numFmtId="165" fontId="4" fillId="0" borderId="10" xfId="53"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4" fontId="3" fillId="0" borderId="10"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9" fontId="3" fillId="0" borderId="10" xfId="53"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65" fontId="3" fillId="0" borderId="10" xfId="53"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6" fontId="3" fillId="0" borderId="10" xfId="47"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xf>
    <xf numFmtId="14" fontId="3" fillId="0" borderId="10" xfId="0" applyNumberFormat="1" applyFont="1" applyFill="1" applyBorder="1" applyAlignment="1">
      <alignment horizontal="justify" vertical="center" wrapText="1"/>
    </xf>
    <xf numFmtId="1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47"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255"/>
  <sheetViews>
    <sheetView tabSelected="1" view="pageLayout" zoomScaleNormal="55" workbookViewId="0" topLeftCell="C10">
      <selection activeCell="C10" sqref="C10:C62"/>
    </sheetView>
  </sheetViews>
  <sheetFormatPr defaultColWidth="11.421875" defaultRowHeight="15"/>
  <cols>
    <col min="1" max="1" width="11.421875" style="13" customWidth="1"/>
    <col min="2" max="2" width="26.8515625" style="13" customWidth="1"/>
    <col min="3" max="3" width="14.140625" style="13" customWidth="1"/>
    <col min="4" max="4" width="26.28125" style="13" customWidth="1"/>
    <col min="5" max="5" width="21.7109375" style="13" customWidth="1"/>
    <col min="6" max="6" width="11.421875" style="13" customWidth="1"/>
    <col min="7" max="7" width="20.00390625" style="13" customWidth="1"/>
    <col min="8" max="16" width="11.421875" style="13" customWidth="1"/>
    <col min="17" max="17" width="28.28125" style="13" customWidth="1"/>
    <col min="18" max="18" width="11.421875" style="13" customWidth="1"/>
    <col min="19" max="19" width="23.00390625" style="13" customWidth="1"/>
    <col min="20" max="22" width="11.421875" style="13" customWidth="1"/>
    <col min="23" max="23" width="23.57421875" style="13" bestFit="1" customWidth="1"/>
    <col min="24" max="16384" width="11.421875" style="13" customWidth="1"/>
  </cols>
  <sheetData>
    <row r="2" spans="1:23" ht="15">
      <c r="A2" s="26" t="s">
        <v>0</v>
      </c>
      <c r="B2" s="27"/>
      <c r="C2" s="27"/>
      <c r="D2" s="27"/>
      <c r="E2" s="27"/>
      <c r="F2" s="27"/>
      <c r="G2" s="27"/>
      <c r="H2" s="27"/>
      <c r="I2" s="27"/>
      <c r="J2" s="27"/>
      <c r="K2" s="27"/>
      <c r="L2" s="27"/>
      <c r="M2" s="27"/>
      <c r="N2" s="27"/>
      <c r="O2" s="27"/>
      <c r="P2" s="27"/>
      <c r="Q2" s="27"/>
      <c r="R2" s="27"/>
      <c r="S2" s="27"/>
      <c r="T2" s="27"/>
      <c r="U2" s="27"/>
      <c r="V2" s="27"/>
      <c r="W2" s="14" t="s">
        <v>1</v>
      </c>
    </row>
    <row r="3" spans="1:23" ht="15">
      <c r="A3" s="27"/>
      <c r="B3" s="27"/>
      <c r="C3" s="27"/>
      <c r="D3" s="27"/>
      <c r="E3" s="27"/>
      <c r="F3" s="27"/>
      <c r="G3" s="27"/>
      <c r="H3" s="27"/>
      <c r="I3" s="27"/>
      <c r="J3" s="27"/>
      <c r="K3" s="27"/>
      <c r="L3" s="27"/>
      <c r="M3" s="27"/>
      <c r="N3" s="27"/>
      <c r="O3" s="27"/>
      <c r="P3" s="27"/>
      <c r="Q3" s="27"/>
      <c r="R3" s="27"/>
      <c r="S3" s="27"/>
      <c r="T3" s="27"/>
      <c r="U3" s="27"/>
      <c r="V3" s="27"/>
      <c r="W3" s="14" t="s">
        <v>2</v>
      </c>
    </row>
    <row r="4" spans="1:23" ht="15">
      <c r="A4" s="27"/>
      <c r="B4" s="27"/>
      <c r="C4" s="27"/>
      <c r="D4" s="27"/>
      <c r="E4" s="27"/>
      <c r="F4" s="27"/>
      <c r="G4" s="27"/>
      <c r="H4" s="27"/>
      <c r="I4" s="27"/>
      <c r="J4" s="27"/>
      <c r="K4" s="27"/>
      <c r="L4" s="27"/>
      <c r="M4" s="27"/>
      <c r="N4" s="27"/>
      <c r="O4" s="27"/>
      <c r="P4" s="27"/>
      <c r="Q4" s="27"/>
      <c r="R4" s="27"/>
      <c r="S4" s="27"/>
      <c r="T4" s="27"/>
      <c r="U4" s="27"/>
      <c r="V4" s="27"/>
      <c r="W4" s="14" t="s">
        <v>3</v>
      </c>
    </row>
    <row r="5" spans="1:23" s="15" customFormat="1" ht="15.75">
      <c r="A5" s="23" t="s">
        <v>4</v>
      </c>
      <c r="B5" s="23" t="s">
        <v>5</v>
      </c>
      <c r="C5" s="23" t="s">
        <v>6</v>
      </c>
      <c r="D5" s="23" t="s">
        <v>7</v>
      </c>
      <c r="E5" s="23" t="s">
        <v>8</v>
      </c>
      <c r="F5" s="23" t="s">
        <v>9</v>
      </c>
      <c r="G5" s="23" t="s">
        <v>10</v>
      </c>
      <c r="H5" s="23" t="s">
        <v>11</v>
      </c>
      <c r="I5" s="23" t="s">
        <v>12</v>
      </c>
      <c r="J5" s="23" t="s">
        <v>13</v>
      </c>
      <c r="K5" s="23" t="s">
        <v>14</v>
      </c>
      <c r="L5" s="24" t="s">
        <v>15</v>
      </c>
      <c r="M5" s="24"/>
      <c r="N5" s="24"/>
      <c r="O5" s="24"/>
      <c r="P5" s="23" t="s">
        <v>16</v>
      </c>
      <c r="Q5" s="23" t="s">
        <v>17</v>
      </c>
      <c r="R5" s="23" t="s">
        <v>18</v>
      </c>
      <c r="S5" s="23" t="s">
        <v>19</v>
      </c>
      <c r="T5" s="23" t="s">
        <v>20</v>
      </c>
      <c r="U5" s="23" t="s">
        <v>21</v>
      </c>
      <c r="V5" s="23" t="s">
        <v>22</v>
      </c>
      <c r="W5" s="23" t="s">
        <v>23</v>
      </c>
    </row>
    <row r="6" spans="1:23" s="15" customFormat="1" ht="15.75">
      <c r="A6" s="23"/>
      <c r="B6" s="23"/>
      <c r="C6" s="23"/>
      <c r="D6" s="23"/>
      <c r="E6" s="23"/>
      <c r="F6" s="23"/>
      <c r="G6" s="23"/>
      <c r="H6" s="23"/>
      <c r="I6" s="23"/>
      <c r="J6" s="23"/>
      <c r="K6" s="23"/>
      <c r="L6" s="16">
        <v>2015</v>
      </c>
      <c r="M6" s="16">
        <v>2016</v>
      </c>
      <c r="N6" s="16">
        <v>2017</v>
      </c>
      <c r="O6" s="16">
        <v>2018</v>
      </c>
      <c r="P6" s="23"/>
      <c r="Q6" s="23"/>
      <c r="R6" s="23"/>
      <c r="S6" s="23"/>
      <c r="T6" s="23"/>
      <c r="U6" s="23"/>
      <c r="V6" s="23"/>
      <c r="W6" s="23"/>
    </row>
    <row r="7" spans="1:23" s="15" customFormat="1" ht="63.75">
      <c r="A7" s="25" t="s">
        <v>24</v>
      </c>
      <c r="B7" s="28" t="s">
        <v>27</v>
      </c>
      <c r="C7" s="25" t="s">
        <v>25</v>
      </c>
      <c r="D7" s="28" t="s">
        <v>28</v>
      </c>
      <c r="E7" s="30" t="s">
        <v>29</v>
      </c>
      <c r="F7" s="25" t="s">
        <v>30</v>
      </c>
      <c r="G7" s="28" t="s">
        <v>31</v>
      </c>
      <c r="H7" s="25" t="s">
        <v>18</v>
      </c>
      <c r="I7" s="25" t="s">
        <v>26</v>
      </c>
      <c r="J7" s="31">
        <f>O7</f>
        <v>0.92</v>
      </c>
      <c r="K7" s="31">
        <v>0.9</v>
      </c>
      <c r="L7" s="31">
        <v>0.9</v>
      </c>
      <c r="M7" s="31">
        <v>0.9</v>
      </c>
      <c r="N7" s="31">
        <v>0.9</v>
      </c>
      <c r="O7" s="31">
        <v>0.92</v>
      </c>
      <c r="P7" s="25" t="s">
        <v>32</v>
      </c>
      <c r="Q7" s="28" t="s">
        <v>33</v>
      </c>
      <c r="R7" s="3">
        <v>0.33</v>
      </c>
      <c r="S7" s="1" t="s">
        <v>34</v>
      </c>
      <c r="T7" s="5">
        <v>43101</v>
      </c>
      <c r="U7" s="5">
        <v>43131</v>
      </c>
      <c r="V7" s="25" t="s">
        <v>32</v>
      </c>
      <c r="W7" s="1" t="s">
        <v>35</v>
      </c>
    </row>
    <row r="8" spans="1:23" s="15" customFormat="1" ht="38.25">
      <c r="A8" s="25"/>
      <c r="B8" s="28"/>
      <c r="C8" s="25"/>
      <c r="D8" s="28"/>
      <c r="E8" s="30"/>
      <c r="F8" s="25"/>
      <c r="G8" s="28"/>
      <c r="H8" s="25"/>
      <c r="I8" s="25"/>
      <c r="J8" s="31"/>
      <c r="K8" s="31"/>
      <c r="L8" s="31"/>
      <c r="M8" s="31"/>
      <c r="N8" s="31"/>
      <c r="O8" s="31"/>
      <c r="P8" s="25"/>
      <c r="Q8" s="28"/>
      <c r="R8" s="3">
        <v>0.34</v>
      </c>
      <c r="S8" s="1" t="s">
        <v>37</v>
      </c>
      <c r="T8" s="5">
        <v>43191</v>
      </c>
      <c r="U8" s="5">
        <v>43404</v>
      </c>
      <c r="V8" s="25"/>
      <c r="W8" s="1" t="s">
        <v>38</v>
      </c>
    </row>
    <row r="9" spans="1:23" s="15" customFormat="1" ht="51">
      <c r="A9" s="25"/>
      <c r="B9" s="28"/>
      <c r="C9" s="25"/>
      <c r="D9" s="28"/>
      <c r="E9" s="30"/>
      <c r="F9" s="25"/>
      <c r="G9" s="28"/>
      <c r="H9" s="25"/>
      <c r="I9" s="25"/>
      <c r="J9" s="31"/>
      <c r="K9" s="31"/>
      <c r="L9" s="31"/>
      <c r="M9" s="31"/>
      <c r="N9" s="31"/>
      <c r="O9" s="31"/>
      <c r="P9" s="25"/>
      <c r="Q9" s="28"/>
      <c r="R9" s="3">
        <v>0.33</v>
      </c>
      <c r="S9" s="1" t="s">
        <v>39</v>
      </c>
      <c r="T9" s="5">
        <v>43191</v>
      </c>
      <c r="U9" s="5">
        <v>43465</v>
      </c>
      <c r="V9" s="25"/>
      <c r="W9" s="1" t="s">
        <v>40</v>
      </c>
    </row>
    <row r="10" spans="1:23" s="15" customFormat="1" ht="51">
      <c r="A10" s="25" t="s">
        <v>24</v>
      </c>
      <c r="B10" s="25" t="s">
        <v>41</v>
      </c>
      <c r="C10" s="25" t="s">
        <v>42</v>
      </c>
      <c r="D10" s="25" t="s">
        <v>43</v>
      </c>
      <c r="E10" s="1" t="s">
        <v>44</v>
      </c>
      <c r="F10" s="12" t="s">
        <v>45</v>
      </c>
      <c r="G10" s="1" t="s">
        <v>46</v>
      </c>
      <c r="H10" s="6" t="s">
        <v>36</v>
      </c>
      <c r="I10" s="6" t="s">
        <v>26</v>
      </c>
      <c r="J10" s="9">
        <v>45629</v>
      </c>
      <c r="K10" s="9">
        <v>31371</v>
      </c>
      <c r="L10" s="6">
        <v>25000</v>
      </c>
      <c r="M10" s="6">
        <v>20629</v>
      </c>
      <c r="N10" s="6">
        <v>0</v>
      </c>
      <c r="O10" s="6">
        <v>0</v>
      </c>
      <c r="P10" s="6" t="s">
        <v>47</v>
      </c>
      <c r="Q10" s="1" t="s">
        <v>48</v>
      </c>
      <c r="R10" s="6"/>
      <c r="S10" s="29" t="s">
        <v>49</v>
      </c>
      <c r="T10" s="29"/>
      <c r="U10" s="29"/>
      <c r="V10" s="29"/>
      <c r="W10" s="29"/>
    </row>
    <row r="11" spans="1:23" s="15" customFormat="1" ht="63.75">
      <c r="A11" s="25"/>
      <c r="B11" s="25"/>
      <c r="C11" s="25"/>
      <c r="D11" s="25"/>
      <c r="E11" s="1" t="s">
        <v>50</v>
      </c>
      <c r="F11" s="6" t="s">
        <v>51</v>
      </c>
      <c r="G11" s="1" t="s">
        <v>52</v>
      </c>
      <c r="H11" s="6" t="s">
        <v>36</v>
      </c>
      <c r="I11" s="6" t="s">
        <v>26</v>
      </c>
      <c r="J11" s="6">
        <f>L11+M11+N11+O11</f>
        <v>61174</v>
      </c>
      <c r="K11" s="9">
        <v>22698</v>
      </c>
      <c r="L11" s="6">
        <v>29841</v>
      </c>
      <c r="M11" s="6">
        <v>23333</v>
      </c>
      <c r="N11" s="6">
        <v>8000</v>
      </c>
      <c r="O11" s="6">
        <v>0</v>
      </c>
      <c r="P11" s="6" t="s">
        <v>47</v>
      </c>
      <c r="Q11" s="1" t="s">
        <v>48</v>
      </c>
      <c r="R11" s="6"/>
      <c r="S11" s="29" t="s">
        <v>49</v>
      </c>
      <c r="T11" s="29"/>
      <c r="U11" s="29"/>
      <c r="V11" s="29"/>
      <c r="W11" s="29"/>
    </row>
    <row r="12" spans="1:23" s="15" customFormat="1" ht="63.75">
      <c r="A12" s="25"/>
      <c r="B12" s="25"/>
      <c r="C12" s="25"/>
      <c r="D12" s="25"/>
      <c r="E12" s="28" t="s">
        <v>53</v>
      </c>
      <c r="F12" s="25" t="s">
        <v>54</v>
      </c>
      <c r="G12" s="28" t="s">
        <v>46</v>
      </c>
      <c r="H12" s="25" t="s">
        <v>36</v>
      </c>
      <c r="I12" s="25" t="s">
        <v>26</v>
      </c>
      <c r="J12" s="25">
        <f>L12+M12+N12+O12</f>
        <v>130600</v>
      </c>
      <c r="K12" s="32">
        <v>86130</v>
      </c>
      <c r="L12" s="25">
        <v>30100</v>
      </c>
      <c r="M12" s="25">
        <v>33500</v>
      </c>
      <c r="N12" s="25">
        <v>33500</v>
      </c>
      <c r="O12" s="25">
        <v>33500</v>
      </c>
      <c r="P12" s="25" t="s">
        <v>47</v>
      </c>
      <c r="Q12" s="28" t="s">
        <v>55</v>
      </c>
      <c r="R12" s="3">
        <v>0.2</v>
      </c>
      <c r="S12" s="1" t="s">
        <v>56</v>
      </c>
      <c r="T12" s="17">
        <v>43160</v>
      </c>
      <c r="U12" s="17">
        <v>43281</v>
      </c>
      <c r="V12" s="29" t="s">
        <v>57</v>
      </c>
      <c r="W12" s="1" t="s">
        <v>58</v>
      </c>
    </row>
    <row r="13" spans="1:23" s="15" customFormat="1" ht="51">
      <c r="A13" s="25"/>
      <c r="B13" s="25"/>
      <c r="C13" s="25"/>
      <c r="D13" s="25"/>
      <c r="E13" s="28"/>
      <c r="F13" s="25"/>
      <c r="G13" s="28"/>
      <c r="H13" s="25"/>
      <c r="I13" s="25"/>
      <c r="J13" s="25"/>
      <c r="K13" s="32"/>
      <c r="L13" s="25"/>
      <c r="M13" s="25"/>
      <c r="N13" s="25"/>
      <c r="O13" s="25"/>
      <c r="P13" s="25"/>
      <c r="Q13" s="28"/>
      <c r="R13" s="3">
        <v>0.8</v>
      </c>
      <c r="S13" s="1" t="s">
        <v>59</v>
      </c>
      <c r="T13" s="17">
        <v>43191</v>
      </c>
      <c r="U13" s="17">
        <v>43465</v>
      </c>
      <c r="V13" s="29"/>
      <c r="W13" s="1" t="s">
        <v>60</v>
      </c>
    </row>
    <row r="14" spans="1:23" s="15" customFormat="1" ht="63.75">
      <c r="A14" s="25"/>
      <c r="B14" s="25"/>
      <c r="C14" s="25"/>
      <c r="D14" s="25"/>
      <c r="E14" s="28" t="s">
        <v>61</v>
      </c>
      <c r="F14" s="25" t="s">
        <v>62</v>
      </c>
      <c r="G14" s="28" t="s">
        <v>46</v>
      </c>
      <c r="H14" s="25" t="s">
        <v>36</v>
      </c>
      <c r="I14" s="25" t="s">
        <v>26</v>
      </c>
      <c r="J14" s="25">
        <f>L14+M14+N14+O14</f>
        <v>30000</v>
      </c>
      <c r="K14" s="32">
        <v>92695</v>
      </c>
      <c r="L14" s="25">
        <v>5000</v>
      </c>
      <c r="M14" s="25">
        <v>10000</v>
      </c>
      <c r="N14" s="25">
        <v>10000</v>
      </c>
      <c r="O14" s="25">
        <v>5000</v>
      </c>
      <c r="P14" s="25" t="s">
        <v>47</v>
      </c>
      <c r="Q14" s="28" t="s">
        <v>63</v>
      </c>
      <c r="R14" s="3">
        <v>0.8</v>
      </c>
      <c r="S14" s="1" t="s">
        <v>64</v>
      </c>
      <c r="T14" s="17">
        <v>43160</v>
      </c>
      <c r="U14" s="17">
        <v>43465</v>
      </c>
      <c r="V14" s="29" t="s">
        <v>57</v>
      </c>
      <c r="W14" s="1" t="s">
        <v>65</v>
      </c>
    </row>
    <row r="15" spans="1:23" s="15" customFormat="1" ht="63.75">
      <c r="A15" s="25"/>
      <c r="B15" s="25"/>
      <c r="C15" s="25"/>
      <c r="D15" s="25"/>
      <c r="E15" s="28"/>
      <c r="F15" s="25"/>
      <c r="G15" s="28"/>
      <c r="H15" s="25"/>
      <c r="I15" s="25"/>
      <c r="J15" s="25"/>
      <c r="K15" s="32"/>
      <c r="L15" s="25"/>
      <c r="M15" s="25"/>
      <c r="N15" s="25"/>
      <c r="O15" s="25"/>
      <c r="P15" s="25"/>
      <c r="Q15" s="28"/>
      <c r="R15" s="3">
        <v>0.2</v>
      </c>
      <c r="S15" s="1" t="s">
        <v>66</v>
      </c>
      <c r="T15" s="17">
        <v>43160</v>
      </c>
      <c r="U15" s="17">
        <v>43465</v>
      </c>
      <c r="V15" s="29"/>
      <c r="W15" s="1" t="s">
        <v>67</v>
      </c>
    </row>
    <row r="16" spans="1:23" s="15" customFormat="1" ht="38.25">
      <c r="A16" s="25"/>
      <c r="B16" s="25"/>
      <c r="C16" s="25"/>
      <c r="D16" s="25"/>
      <c r="E16" s="28" t="s">
        <v>68</v>
      </c>
      <c r="F16" s="25" t="s">
        <v>69</v>
      </c>
      <c r="G16" s="28" t="s">
        <v>46</v>
      </c>
      <c r="H16" s="25" t="s">
        <v>36</v>
      </c>
      <c r="I16" s="25" t="s">
        <v>26</v>
      </c>
      <c r="J16" s="25">
        <f>L16+M16+N16+O16</f>
        <v>88000</v>
      </c>
      <c r="K16" s="25">
        <v>0</v>
      </c>
      <c r="L16" s="25">
        <v>10000</v>
      </c>
      <c r="M16" s="25">
        <v>30000</v>
      </c>
      <c r="N16" s="25">
        <v>25000</v>
      </c>
      <c r="O16" s="25">
        <v>23000</v>
      </c>
      <c r="P16" s="25" t="s">
        <v>47</v>
      </c>
      <c r="Q16" s="28" t="s">
        <v>70</v>
      </c>
      <c r="R16" s="3">
        <v>0.8</v>
      </c>
      <c r="S16" s="1" t="s">
        <v>71</v>
      </c>
      <c r="T16" s="17">
        <v>43132</v>
      </c>
      <c r="U16" s="17">
        <v>43465</v>
      </c>
      <c r="V16" s="29" t="s">
        <v>57</v>
      </c>
      <c r="W16" s="1" t="s">
        <v>72</v>
      </c>
    </row>
    <row r="17" spans="1:23" s="15" customFormat="1" ht="51">
      <c r="A17" s="25"/>
      <c r="B17" s="25"/>
      <c r="C17" s="25"/>
      <c r="D17" s="25"/>
      <c r="E17" s="28"/>
      <c r="F17" s="25"/>
      <c r="G17" s="28"/>
      <c r="H17" s="25"/>
      <c r="I17" s="25"/>
      <c r="J17" s="25"/>
      <c r="K17" s="25"/>
      <c r="L17" s="25"/>
      <c r="M17" s="25"/>
      <c r="N17" s="25"/>
      <c r="O17" s="25"/>
      <c r="P17" s="25"/>
      <c r="Q17" s="28"/>
      <c r="R17" s="3">
        <v>0.2</v>
      </c>
      <c r="S17" s="1" t="s">
        <v>73</v>
      </c>
      <c r="T17" s="17">
        <v>43132</v>
      </c>
      <c r="U17" s="17">
        <v>43465</v>
      </c>
      <c r="V17" s="29"/>
      <c r="W17" s="1" t="s">
        <v>74</v>
      </c>
    </row>
    <row r="18" spans="1:23" s="15" customFormat="1" ht="51">
      <c r="A18" s="25"/>
      <c r="B18" s="25"/>
      <c r="C18" s="25"/>
      <c r="D18" s="25"/>
      <c r="E18" s="28" t="s">
        <v>75</v>
      </c>
      <c r="F18" s="25" t="s">
        <v>76</v>
      </c>
      <c r="G18" s="28" t="s">
        <v>52</v>
      </c>
      <c r="H18" s="25" t="s">
        <v>36</v>
      </c>
      <c r="I18" s="25" t="s">
        <v>26</v>
      </c>
      <c r="J18" s="25">
        <f>L18+M18+N18+O18</f>
        <v>39286</v>
      </c>
      <c r="K18" s="25">
        <v>0</v>
      </c>
      <c r="L18" s="25">
        <v>1886</v>
      </c>
      <c r="M18" s="25">
        <v>7200</v>
      </c>
      <c r="N18" s="25">
        <v>12000</v>
      </c>
      <c r="O18" s="25">
        <v>18200</v>
      </c>
      <c r="P18" s="25" t="s">
        <v>47</v>
      </c>
      <c r="Q18" s="28" t="s">
        <v>77</v>
      </c>
      <c r="R18" s="3">
        <v>0.2</v>
      </c>
      <c r="S18" s="1" t="s">
        <v>78</v>
      </c>
      <c r="T18" s="17">
        <v>43132</v>
      </c>
      <c r="U18" s="17">
        <v>43465</v>
      </c>
      <c r="V18" s="29" t="s">
        <v>57</v>
      </c>
      <c r="W18" s="1" t="s">
        <v>79</v>
      </c>
    </row>
    <row r="19" spans="1:23" s="15" customFormat="1" ht="25.5">
      <c r="A19" s="25"/>
      <c r="B19" s="25"/>
      <c r="C19" s="25"/>
      <c r="D19" s="25"/>
      <c r="E19" s="28"/>
      <c r="F19" s="25"/>
      <c r="G19" s="28"/>
      <c r="H19" s="25"/>
      <c r="I19" s="25"/>
      <c r="J19" s="25"/>
      <c r="K19" s="25"/>
      <c r="L19" s="25"/>
      <c r="M19" s="25"/>
      <c r="N19" s="25"/>
      <c r="O19" s="25"/>
      <c r="P19" s="25"/>
      <c r="Q19" s="28"/>
      <c r="R19" s="3">
        <v>0.8</v>
      </c>
      <c r="S19" s="1" t="s">
        <v>80</v>
      </c>
      <c r="T19" s="17">
        <v>43132</v>
      </c>
      <c r="U19" s="17">
        <v>43465</v>
      </c>
      <c r="V19" s="29"/>
      <c r="W19" s="1" t="s">
        <v>81</v>
      </c>
    </row>
    <row r="20" spans="1:23" s="15" customFormat="1" ht="51">
      <c r="A20" s="25"/>
      <c r="B20" s="25"/>
      <c r="C20" s="25"/>
      <c r="D20" s="25"/>
      <c r="E20" s="28" t="s">
        <v>82</v>
      </c>
      <c r="F20" s="25" t="s">
        <v>83</v>
      </c>
      <c r="G20" s="28" t="s">
        <v>84</v>
      </c>
      <c r="H20" s="25" t="s">
        <v>36</v>
      </c>
      <c r="I20" s="25" t="s">
        <v>26</v>
      </c>
      <c r="J20" s="33">
        <f>O20</f>
        <v>0.5</v>
      </c>
      <c r="K20" s="33">
        <v>0.5</v>
      </c>
      <c r="L20" s="33">
        <v>0.5</v>
      </c>
      <c r="M20" s="33">
        <v>0.5</v>
      </c>
      <c r="N20" s="33">
        <v>0.5</v>
      </c>
      <c r="O20" s="33">
        <v>0.5</v>
      </c>
      <c r="P20" s="25" t="s">
        <v>47</v>
      </c>
      <c r="Q20" s="28" t="s">
        <v>85</v>
      </c>
      <c r="R20" s="3">
        <v>0.01</v>
      </c>
      <c r="S20" s="1" t="s">
        <v>86</v>
      </c>
      <c r="T20" s="17">
        <v>43132</v>
      </c>
      <c r="U20" s="17">
        <v>43465</v>
      </c>
      <c r="V20" s="29" t="s">
        <v>57</v>
      </c>
      <c r="W20" s="28" t="s">
        <v>87</v>
      </c>
    </row>
    <row r="21" spans="1:23" s="15" customFormat="1" ht="51">
      <c r="A21" s="25"/>
      <c r="B21" s="25"/>
      <c r="C21" s="25"/>
      <c r="D21" s="25"/>
      <c r="E21" s="28"/>
      <c r="F21" s="25"/>
      <c r="G21" s="28"/>
      <c r="H21" s="25"/>
      <c r="I21" s="25"/>
      <c r="J21" s="33"/>
      <c r="K21" s="33"/>
      <c r="L21" s="33"/>
      <c r="M21" s="33"/>
      <c r="N21" s="33"/>
      <c r="O21" s="33"/>
      <c r="P21" s="25"/>
      <c r="Q21" s="28"/>
      <c r="R21" s="3">
        <v>0.99</v>
      </c>
      <c r="S21" s="1" t="s">
        <v>88</v>
      </c>
      <c r="T21" s="17">
        <v>43132</v>
      </c>
      <c r="U21" s="17">
        <v>43465</v>
      </c>
      <c r="V21" s="29"/>
      <c r="W21" s="28"/>
    </row>
    <row r="22" spans="1:23" s="15" customFormat="1" ht="51">
      <c r="A22" s="25"/>
      <c r="B22" s="25"/>
      <c r="C22" s="25"/>
      <c r="D22" s="25"/>
      <c r="E22" s="28" t="s">
        <v>89</v>
      </c>
      <c r="F22" s="25" t="s">
        <v>90</v>
      </c>
      <c r="G22" s="28" t="s">
        <v>91</v>
      </c>
      <c r="H22" s="25" t="s">
        <v>36</v>
      </c>
      <c r="I22" s="25" t="s">
        <v>26</v>
      </c>
      <c r="J22" s="34">
        <f>L22+M22+N22+O22</f>
        <v>66000</v>
      </c>
      <c r="K22" s="34">
        <v>64000</v>
      </c>
      <c r="L22" s="34">
        <v>31000</v>
      </c>
      <c r="M22" s="34">
        <v>5000</v>
      </c>
      <c r="N22" s="34">
        <v>3200</v>
      </c>
      <c r="O22" s="34">
        <v>26800</v>
      </c>
      <c r="P22" s="25" t="s">
        <v>47</v>
      </c>
      <c r="Q22" s="28" t="s">
        <v>92</v>
      </c>
      <c r="R22" s="3">
        <v>0.8</v>
      </c>
      <c r="S22" s="1" t="s">
        <v>835</v>
      </c>
      <c r="T22" s="17">
        <v>43132</v>
      </c>
      <c r="U22" s="17">
        <v>43465</v>
      </c>
      <c r="V22" s="29" t="s">
        <v>57</v>
      </c>
      <c r="W22" s="1" t="s">
        <v>93</v>
      </c>
    </row>
    <row r="23" spans="1:23" s="15" customFormat="1" ht="89.25">
      <c r="A23" s="25"/>
      <c r="B23" s="25"/>
      <c r="C23" s="25"/>
      <c r="D23" s="25"/>
      <c r="E23" s="28"/>
      <c r="F23" s="25"/>
      <c r="G23" s="28"/>
      <c r="H23" s="25"/>
      <c r="I23" s="25"/>
      <c r="J23" s="34"/>
      <c r="K23" s="34"/>
      <c r="L23" s="34"/>
      <c r="M23" s="34"/>
      <c r="N23" s="34"/>
      <c r="O23" s="34"/>
      <c r="P23" s="25"/>
      <c r="Q23" s="28"/>
      <c r="R23" s="3">
        <v>0.1</v>
      </c>
      <c r="S23" s="1" t="s">
        <v>94</v>
      </c>
      <c r="T23" s="17">
        <v>43132</v>
      </c>
      <c r="U23" s="17">
        <v>43465</v>
      </c>
      <c r="V23" s="29"/>
      <c r="W23" s="1" t="s">
        <v>95</v>
      </c>
    </row>
    <row r="24" spans="1:23" s="15" customFormat="1" ht="63.75">
      <c r="A24" s="25"/>
      <c r="B24" s="25"/>
      <c r="C24" s="25"/>
      <c r="D24" s="25"/>
      <c r="E24" s="28"/>
      <c r="F24" s="25"/>
      <c r="G24" s="28"/>
      <c r="H24" s="25"/>
      <c r="I24" s="25"/>
      <c r="J24" s="34"/>
      <c r="K24" s="34"/>
      <c r="L24" s="34"/>
      <c r="M24" s="34"/>
      <c r="N24" s="34"/>
      <c r="O24" s="34"/>
      <c r="P24" s="25"/>
      <c r="Q24" s="28"/>
      <c r="R24" s="3">
        <v>0.1</v>
      </c>
      <c r="S24" s="1" t="s">
        <v>96</v>
      </c>
      <c r="T24" s="17">
        <v>43132</v>
      </c>
      <c r="U24" s="17">
        <v>43465</v>
      </c>
      <c r="V24" s="29"/>
      <c r="W24" s="1" t="s">
        <v>97</v>
      </c>
    </row>
    <row r="25" spans="1:23" s="15" customFormat="1" ht="51">
      <c r="A25" s="25"/>
      <c r="B25" s="25"/>
      <c r="C25" s="25"/>
      <c r="D25" s="25"/>
      <c r="E25" s="28" t="s">
        <v>98</v>
      </c>
      <c r="F25" s="25" t="s">
        <v>99</v>
      </c>
      <c r="G25" s="28" t="s">
        <v>100</v>
      </c>
      <c r="H25" s="25" t="s">
        <v>36</v>
      </c>
      <c r="I25" s="25" t="s">
        <v>26</v>
      </c>
      <c r="J25" s="34">
        <f>L25+M25+N25+O25</f>
        <v>50000</v>
      </c>
      <c r="K25" s="34">
        <v>80000</v>
      </c>
      <c r="L25" s="34">
        <v>20000</v>
      </c>
      <c r="M25" s="34">
        <v>5000</v>
      </c>
      <c r="N25" s="34">
        <v>3500</v>
      </c>
      <c r="O25" s="34">
        <v>21500</v>
      </c>
      <c r="P25" s="25" t="s">
        <v>47</v>
      </c>
      <c r="Q25" s="28" t="s">
        <v>101</v>
      </c>
      <c r="R25" s="3" t="e">
        <f>+#REF!/21500</f>
        <v>#REF!</v>
      </c>
      <c r="S25" s="1" t="s">
        <v>102</v>
      </c>
      <c r="T25" s="17">
        <v>43191</v>
      </c>
      <c r="U25" s="17">
        <v>43465</v>
      </c>
      <c r="V25" s="29" t="s">
        <v>57</v>
      </c>
      <c r="W25" s="1" t="s">
        <v>103</v>
      </c>
    </row>
    <row r="26" spans="1:23" s="15" customFormat="1" ht="51">
      <c r="A26" s="25"/>
      <c r="B26" s="25"/>
      <c r="C26" s="25"/>
      <c r="D26" s="25"/>
      <c r="E26" s="28"/>
      <c r="F26" s="25"/>
      <c r="G26" s="28"/>
      <c r="H26" s="25"/>
      <c r="I26" s="25"/>
      <c r="J26" s="34"/>
      <c r="K26" s="34"/>
      <c r="L26" s="34"/>
      <c r="M26" s="34"/>
      <c r="N26" s="34"/>
      <c r="O26" s="34"/>
      <c r="P26" s="25"/>
      <c r="Q26" s="28"/>
      <c r="R26" s="3" t="e">
        <f>+#REF!/21500</f>
        <v>#REF!</v>
      </c>
      <c r="S26" s="1" t="s">
        <v>104</v>
      </c>
      <c r="T26" s="17">
        <v>43191</v>
      </c>
      <c r="U26" s="17">
        <v>43465</v>
      </c>
      <c r="V26" s="29"/>
      <c r="W26" s="1" t="s">
        <v>105</v>
      </c>
    </row>
    <row r="27" spans="1:23" s="15" customFormat="1" ht="25.5">
      <c r="A27" s="25"/>
      <c r="B27" s="25"/>
      <c r="C27" s="25"/>
      <c r="D27" s="25"/>
      <c r="E27" s="28" t="s">
        <v>106</v>
      </c>
      <c r="F27" s="25" t="s">
        <v>107</v>
      </c>
      <c r="G27" s="28" t="s">
        <v>108</v>
      </c>
      <c r="H27" s="25" t="s">
        <v>18</v>
      </c>
      <c r="I27" s="25" t="s">
        <v>26</v>
      </c>
      <c r="J27" s="35">
        <f>O27</f>
        <v>0.055</v>
      </c>
      <c r="K27" s="35">
        <v>0.07</v>
      </c>
      <c r="L27" s="36">
        <v>0.068</v>
      </c>
      <c r="M27" s="36">
        <v>0.064</v>
      </c>
      <c r="N27" s="36">
        <v>0.06</v>
      </c>
      <c r="O27" s="36">
        <v>0.055</v>
      </c>
      <c r="P27" s="25" t="s">
        <v>109</v>
      </c>
      <c r="Q27" s="28" t="s">
        <v>110</v>
      </c>
      <c r="R27" s="3">
        <v>0.33</v>
      </c>
      <c r="S27" s="1" t="s">
        <v>111</v>
      </c>
      <c r="T27" s="17">
        <v>43101</v>
      </c>
      <c r="U27" s="17">
        <v>43131</v>
      </c>
      <c r="V27" s="25" t="s">
        <v>112</v>
      </c>
      <c r="W27" s="1" t="s">
        <v>113</v>
      </c>
    </row>
    <row r="28" spans="1:23" s="15" customFormat="1" ht="51">
      <c r="A28" s="25"/>
      <c r="B28" s="25"/>
      <c r="C28" s="25"/>
      <c r="D28" s="25"/>
      <c r="E28" s="28"/>
      <c r="F28" s="25"/>
      <c r="G28" s="28"/>
      <c r="H28" s="25"/>
      <c r="I28" s="25"/>
      <c r="J28" s="35"/>
      <c r="K28" s="35"/>
      <c r="L28" s="36"/>
      <c r="M28" s="36"/>
      <c r="N28" s="36"/>
      <c r="O28" s="36"/>
      <c r="P28" s="25"/>
      <c r="Q28" s="28"/>
      <c r="R28" s="3">
        <v>0.33</v>
      </c>
      <c r="S28" s="1" t="s">
        <v>114</v>
      </c>
      <c r="T28" s="5">
        <v>43132</v>
      </c>
      <c r="U28" s="5">
        <v>43404</v>
      </c>
      <c r="V28" s="25"/>
      <c r="W28" s="1" t="s">
        <v>115</v>
      </c>
    </row>
    <row r="29" spans="1:23" s="15" customFormat="1" ht="127.5">
      <c r="A29" s="25"/>
      <c r="B29" s="25"/>
      <c r="C29" s="25"/>
      <c r="D29" s="25"/>
      <c r="E29" s="28"/>
      <c r="F29" s="25"/>
      <c r="G29" s="28"/>
      <c r="H29" s="25"/>
      <c r="I29" s="25"/>
      <c r="J29" s="35"/>
      <c r="K29" s="35"/>
      <c r="L29" s="36"/>
      <c r="M29" s="36"/>
      <c r="N29" s="36"/>
      <c r="O29" s="36"/>
      <c r="P29" s="25"/>
      <c r="Q29" s="28"/>
      <c r="R29" s="3">
        <v>0.34</v>
      </c>
      <c r="S29" s="1" t="s">
        <v>116</v>
      </c>
      <c r="T29" s="5">
        <v>43435</v>
      </c>
      <c r="U29" s="5">
        <v>43465</v>
      </c>
      <c r="V29" s="25"/>
      <c r="W29" s="1" t="s">
        <v>117</v>
      </c>
    </row>
    <row r="30" spans="1:23" s="15" customFormat="1" ht="25.5">
      <c r="A30" s="25"/>
      <c r="B30" s="25"/>
      <c r="C30" s="25"/>
      <c r="D30" s="25"/>
      <c r="E30" s="28" t="s">
        <v>118</v>
      </c>
      <c r="F30" s="25" t="s">
        <v>119</v>
      </c>
      <c r="G30" s="28" t="s">
        <v>120</v>
      </c>
      <c r="H30" s="25" t="s">
        <v>18</v>
      </c>
      <c r="I30" s="25" t="s">
        <v>121</v>
      </c>
      <c r="J30" s="35">
        <f>O30</f>
        <v>0.102</v>
      </c>
      <c r="K30" s="35">
        <v>0.113</v>
      </c>
      <c r="L30" s="35">
        <v>0.111</v>
      </c>
      <c r="M30" s="35">
        <v>0.108</v>
      </c>
      <c r="N30" s="35">
        <v>0.105</v>
      </c>
      <c r="O30" s="35">
        <v>0.102</v>
      </c>
      <c r="P30" s="25" t="s">
        <v>109</v>
      </c>
      <c r="Q30" s="25" t="s">
        <v>122</v>
      </c>
      <c r="R30" s="3">
        <v>0.33</v>
      </c>
      <c r="S30" s="1" t="s">
        <v>111</v>
      </c>
      <c r="T30" s="5">
        <v>43101</v>
      </c>
      <c r="U30" s="5">
        <v>43131</v>
      </c>
      <c r="V30" s="25" t="s">
        <v>112</v>
      </c>
      <c r="W30" s="1" t="s">
        <v>123</v>
      </c>
    </row>
    <row r="31" spans="1:23" s="15" customFormat="1" ht="51">
      <c r="A31" s="25"/>
      <c r="B31" s="25"/>
      <c r="C31" s="25"/>
      <c r="D31" s="25"/>
      <c r="E31" s="28"/>
      <c r="F31" s="25"/>
      <c r="G31" s="28"/>
      <c r="H31" s="25"/>
      <c r="I31" s="25"/>
      <c r="J31" s="35"/>
      <c r="K31" s="35"/>
      <c r="L31" s="35"/>
      <c r="M31" s="35"/>
      <c r="N31" s="35"/>
      <c r="O31" s="35"/>
      <c r="P31" s="25"/>
      <c r="Q31" s="25"/>
      <c r="R31" s="3">
        <v>0.33</v>
      </c>
      <c r="S31" s="1" t="s">
        <v>124</v>
      </c>
      <c r="T31" s="5">
        <v>43132</v>
      </c>
      <c r="U31" s="5">
        <v>43404</v>
      </c>
      <c r="V31" s="25"/>
      <c r="W31" s="1" t="s">
        <v>115</v>
      </c>
    </row>
    <row r="32" spans="1:23" s="15" customFormat="1" ht="51">
      <c r="A32" s="25"/>
      <c r="B32" s="25"/>
      <c r="C32" s="25"/>
      <c r="D32" s="25"/>
      <c r="E32" s="28"/>
      <c r="F32" s="25"/>
      <c r="G32" s="28"/>
      <c r="H32" s="25"/>
      <c r="I32" s="25"/>
      <c r="J32" s="35"/>
      <c r="K32" s="35"/>
      <c r="L32" s="35"/>
      <c r="M32" s="35"/>
      <c r="N32" s="35"/>
      <c r="O32" s="35"/>
      <c r="P32" s="25"/>
      <c r="Q32" s="25"/>
      <c r="R32" s="3">
        <v>0.34</v>
      </c>
      <c r="S32" s="1" t="s">
        <v>125</v>
      </c>
      <c r="T32" s="5">
        <v>43435</v>
      </c>
      <c r="U32" s="5">
        <v>43465</v>
      </c>
      <c r="V32" s="25"/>
      <c r="W32" s="1" t="s">
        <v>126</v>
      </c>
    </row>
    <row r="33" spans="1:23" s="15" customFormat="1" ht="76.5">
      <c r="A33" s="25"/>
      <c r="B33" s="25"/>
      <c r="C33" s="25"/>
      <c r="D33" s="25"/>
      <c r="E33" s="28" t="s">
        <v>127</v>
      </c>
      <c r="F33" s="25" t="s">
        <v>128</v>
      </c>
      <c r="G33" s="28" t="s">
        <v>129</v>
      </c>
      <c r="H33" s="25" t="s">
        <v>36</v>
      </c>
      <c r="I33" s="25" t="s">
        <v>26</v>
      </c>
      <c r="J33" s="32">
        <f>SUM(L33:O33)</f>
        <v>26500</v>
      </c>
      <c r="K33" s="32">
        <v>14000</v>
      </c>
      <c r="L33" s="32">
        <v>7000</v>
      </c>
      <c r="M33" s="32">
        <v>7500</v>
      </c>
      <c r="N33" s="32">
        <v>6000</v>
      </c>
      <c r="O33" s="32">
        <v>6000</v>
      </c>
      <c r="P33" s="25" t="s">
        <v>109</v>
      </c>
      <c r="Q33" s="28" t="s">
        <v>130</v>
      </c>
      <c r="R33" s="3">
        <v>0.1</v>
      </c>
      <c r="S33" s="1" t="s">
        <v>131</v>
      </c>
      <c r="T33" s="5">
        <v>43160</v>
      </c>
      <c r="U33" s="5">
        <v>43465</v>
      </c>
      <c r="V33" s="25" t="s">
        <v>112</v>
      </c>
      <c r="W33" s="1" t="s">
        <v>132</v>
      </c>
    </row>
    <row r="34" spans="1:23" s="15" customFormat="1" ht="127.5">
      <c r="A34" s="25"/>
      <c r="B34" s="25"/>
      <c r="C34" s="25"/>
      <c r="D34" s="25"/>
      <c r="E34" s="28"/>
      <c r="F34" s="25"/>
      <c r="G34" s="28"/>
      <c r="H34" s="25"/>
      <c r="I34" s="25"/>
      <c r="J34" s="32"/>
      <c r="K34" s="32"/>
      <c r="L34" s="32"/>
      <c r="M34" s="32"/>
      <c r="N34" s="32"/>
      <c r="O34" s="32"/>
      <c r="P34" s="25"/>
      <c r="Q34" s="28"/>
      <c r="R34" s="3">
        <v>0.1</v>
      </c>
      <c r="S34" s="1" t="s">
        <v>133</v>
      </c>
      <c r="T34" s="5">
        <v>43374</v>
      </c>
      <c r="U34" s="5">
        <v>43434</v>
      </c>
      <c r="V34" s="25"/>
      <c r="W34" s="1" t="s">
        <v>134</v>
      </c>
    </row>
    <row r="35" spans="1:23" s="15" customFormat="1" ht="51">
      <c r="A35" s="25"/>
      <c r="B35" s="25"/>
      <c r="C35" s="25"/>
      <c r="D35" s="25"/>
      <c r="E35" s="28"/>
      <c r="F35" s="25"/>
      <c r="G35" s="28"/>
      <c r="H35" s="25"/>
      <c r="I35" s="25"/>
      <c r="J35" s="32"/>
      <c r="K35" s="32"/>
      <c r="L35" s="32"/>
      <c r="M35" s="32"/>
      <c r="N35" s="32"/>
      <c r="O35" s="32"/>
      <c r="P35" s="25"/>
      <c r="Q35" s="28"/>
      <c r="R35" s="3">
        <v>0.8</v>
      </c>
      <c r="S35" s="1" t="s">
        <v>135</v>
      </c>
      <c r="T35" s="5">
        <v>43160</v>
      </c>
      <c r="U35" s="5">
        <v>43465</v>
      </c>
      <c r="V35" s="25"/>
      <c r="W35" s="1" t="s">
        <v>136</v>
      </c>
    </row>
    <row r="36" spans="1:23" s="15" customFormat="1" ht="25.5">
      <c r="A36" s="25"/>
      <c r="B36" s="25"/>
      <c r="C36" s="25"/>
      <c r="D36" s="25"/>
      <c r="E36" s="28" t="s">
        <v>137</v>
      </c>
      <c r="F36" s="25" t="s">
        <v>138</v>
      </c>
      <c r="G36" s="28" t="s">
        <v>139</v>
      </c>
      <c r="H36" s="25" t="s">
        <v>36</v>
      </c>
      <c r="I36" s="25" t="s">
        <v>26</v>
      </c>
      <c r="J36" s="32">
        <f>SUM(L36:O36)</f>
        <v>7700</v>
      </c>
      <c r="K36" s="32">
        <v>1500</v>
      </c>
      <c r="L36" s="38">
        <v>1500</v>
      </c>
      <c r="M36" s="38">
        <v>2000</v>
      </c>
      <c r="N36" s="34">
        <v>2000</v>
      </c>
      <c r="O36" s="34">
        <v>2200</v>
      </c>
      <c r="P36" s="25" t="s">
        <v>109</v>
      </c>
      <c r="Q36" s="25" t="s">
        <v>140</v>
      </c>
      <c r="R36" s="3">
        <v>0.1</v>
      </c>
      <c r="S36" s="1" t="s">
        <v>141</v>
      </c>
      <c r="T36" s="5">
        <v>43101</v>
      </c>
      <c r="U36" s="5">
        <v>43465</v>
      </c>
      <c r="V36" s="25" t="s">
        <v>112</v>
      </c>
      <c r="W36" s="1" t="s">
        <v>142</v>
      </c>
    </row>
    <row r="37" spans="1:23" s="15" customFormat="1" ht="51">
      <c r="A37" s="25"/>
      <c r="B37" s="25"/>
      <c r="C37" s="25"/>
      <c r="D37" s="25"/>
      <c r="E37" s="28"/>
      <c r="F37" s="25"/>
      <c r="G37" s="28"/>
      <c r="H37" s="25"/>
      <c r="I37" s="25"/>
      <c r="J37" s="32"/>
      <c r="K37" s="32"/>
      <c r="L37" s="38"/>
      <c r="M37" s="38"/>
      <c r="N37" s="34"/>
      <c r="O37" s="34"/>
      <c r="P37" s="25"/>
      <c r="Q37" s="25"/>
      <c r="R37" s="3">
        <v>0.8</v>
      </c>
      <c r="S37" s="1" t="s">
        <v>143</v>
      </c>
      <c r="T37" s="5">
        <v>43160</v>
      </c>
      <c r="U37" s="5">
        <v>43465</v>
      </c>
      <c r="V37" s="25"/>
      <c r="W37" s="1" t="s">
        <v>144</v>
      </c>
    </row>
    <row r="38" spans="1:23" s="15" customFormat="1" ht="38.25">
      <c r="A38" s="25"/>
      <c r="B38" s="25"/>
      <c r="C38" s="25"/>
      <c r="D38" s="25"/>
      <c r="E38" s="28"/>
      <c r="F38" s="25"/>
      <c r="G38" s="28"/>
      <c r="H38" s="25"/>
      <c r="I38" s="25"/>
      <c r="J38" s="32"/>
      <c r="K38" s="32"/>
      <c r="L38" s="38"/>
      <c r="M38" s="38"/>
      <c r="N38" s="34"/>
      <c r="O38" s="34"/>
      <c r="P38" s="25"/>
      <c r="Q38" s="25"/>
      <c r="R38" s="3">
        <v>0.1</v>
      </c>
      <c r="S38" s="1" t="s">
        <v>145</v>
      </c>
      <c r="T38" s="5">
        <v>43160</v>
      </c>
      <c r="U38" s="5">
        <v>43465</v>
      </c>
      <c r="V38" s="25"/>
      <c r="W38" s="1" t="s">
        <v>146</v>
      </c>
    </row>
    <row r="39" spans="1:23" s="15" customFormat="1" ht="89.25">
      <c r="A39" s="25"/>
      <c r="B39" s="25"/>
      <c r="C39" s="25"/>
      <c r="D39" s="25"/>
      <c r="E39" s="28" t="s">
        <v>147</v>
      </c>
      <c r="F39" s="25" t="s">
        <v>148</v>
      </c>
      <c r="G39" s="28" t="s">
        <v>149</v>
      </c>
      <c r="H39" s="25" t="s">
        <v>18</v>
      </c>
      <c r="I39" s="25" t="s">
        <v>121</v>
      </c>
      <c r="J39" s="37">
        <f>O39</f>
        <v>0.41</v>
      </c>
      <c r="K39" s="37">
        <v>0.3668</v>
      </c>
      <c r="L39" s="37">
        <v>0.37</v>
      </c>
      <c r="M39" s="37">
        <v>0.38</v>
      </c>
      <c r="N39" s="37">
        <v>0.39</v>
      </c>
      <c r="O39" s="31">
        <v>0.41</v>
      </c>
      <c r="P39" s="25" t="s">
        <v>150</v>
      </c>
      <c r="Q39" s="28" t="s">
        <v>151</v>
      </c>
      <c r="R39" s="2">
        <v>0.1</v>
      </c>
      <c r="S39" s="1" t="s">
        <v>152</v>
      </c>
      <c r="T39" s="5">
        <v>43132</v>
      </c>
      <c r="U39" s="5">
        <v>43190</v>
      </c>
      <c r="V39" s="25" t="s">
        <v>153</v>
      </c>
      <c r="W39" s="1" t="s">
        <v>154</v>
      </c>
    </row>
    <row r="40" spans="1:23" s="15" customFormat="1" ht="51">
      <c r="A40" s="25"/>
      <c r="B40" s="25"/>
      <c r="C40" s="25"/>
      <c r="D40" s="25"/>
      <c r="E40" s="28"/>
      <c r="F40" s="25"/>
      <c r="G40" s="28"/>
      <c r="H40" s="25"/>
      <c r="I40" s="25"/>
      <c r="J40" s="37"/>
      <c r="K40" s="37"/>
      <c r="L40" s="37"/>
      <c r="M40" s="37"/>
      <c r="N40" s="37"/>
      <c r="O40" s="31"/>
      <c r="P40" s="25"/>
      <c r="Q40" s="28"/>
      <c r="R40" s="2">
        <v>0.2</v>
      </c>
      <c r="S40" s="1" t="s">
        <v>155</v>
      </c>
      <c r="T40" s="5">
        <v>43160</v>
      </c>
      <c r="U40" s="5">
        <v>43449</v>
      </c>
      <c r="V40" s="25"/>
      <c r="W40" s="1" t="s">
        <v>156</v>
      </c>
    </row>
    <row r="41" spans="1:23" s="15" customFormat="1" ht="63.75">
      <c r="A41" s="25"/>
      <c r="B41" s="25"/>
      <c r="C41" s="25"/>
      <c r="D41" s="25"/>
      <c r="E41" s="28"/>
      <c r="F41" s="25"/>
      <c r="G41" s="28"/>
      <c r="H41" s="25"/>
      <c r="I41" s="25"/>
      <c r="J41" s="37"/>
      <c r="K41" s="37"/>
      <c r="L41" s="37"/>
      <c r="M41" s="37"/>
      <c r="N41" s="37"/>
      <c r="O41" s="31"/>
      <c r="P41" s="25"/>
      <c r="Q41" s="28"/>
      <c r="R41" s="2">
        <v>0.15</v>
      </c>
      <c r="S41" s="1" t="s">
        <v>157</v>
      </c>
      <c r="T41" s="5">
        <v>43160</v>
      </c>
      <c r="U41" s="5">
        <v>43449</v>
      </c>
      <c r="V41" s="25"/>
      <c r="W41" s="1" t="s">
        <v>158</v>
      </c>
    </row>
    <row r="42" spans="1:23" s="15" customFormat="1" ht="102">
      <c r="A42" s="25"/>
      <c r="B42" s="25"/>
      <c r="C42" s="25"/>
      <c r="D42" s="25"/>
      <c r="E42" s="28"/>
      <c r="F42" s="25"/>
      <c r="G42" s="28"/>
      <c r="H42" s="25"/>
      <c r="I42" s="25"/>
      <c r="J42" s="37"/>
      <c r="K42" s="37"/>
      <c r="L42" s="37"/>
      <c r="M42" s="37"/>
      <c r="N42" s="37"/>
      <c r="O42" s="31"/>
      <c r="P42" s="25"/>
      <c r="Q42" s="28"/>
      <c r="R42" s="2">
        <v>0.2</v>
      </c>
      <c r="S42" s="1" t="s">
        <v>159</v>
      </c>
      <c r="T42" s="5">
        <v>43160</v>
      </c>
      <c r="U42" s="5">
        <v>43449</v>
      </c>
      <c r="V42" s="25"/>
      <c r="W42" s="1" t="s">
        <v>160</v>
      </c>
    </row>
    <row r="43" spans="1:23" s="15" customFormat="1" ht="89.25">
      <c r="A43" s="25"/>
      <c r="B43" s="25"/>
      <c r="C43" s="25"/>
      <c r="D43" s="25"/>
      <c r="E43" s="28"/>
      <c r="F43" s="25"/>
      <c r="G43" s="28"/>
      <c r="H43" s="25"/>
      <c r="I43" s="25"/>
      <c r="J43" s="37"/>
      <c r="K43" s="37"/>
      <c r="L43" s="37"/>
      <c r="M43" s="37"/>
      <c r="N43" s="37"/>
      <c r="O43" s="31"/>
      <c r="P43" s="25"/>
      <c r="Q43" s="28"/>
      <c r="R43" s="2">
        <v>0.15</v>
      </c>
      <c r="S43" s="1" t="s">
        <v>161</v>
      </c>
      <c r="T43" s="5">
        <v>43313</v>
      </c>
      <c r="U43" s="5">
        <v>43342</v>
      </c>
      <c r="V43" s="25"/>
      <c r="W43" s="1" t="s">
        <v>162</v>
      </c>
    </row>
    <row r="44" spans="1:23" s="15" customFormat="1" ht="51">
      <c r="A44" s="25"/>
      <c r="B44" s="25"/>
      <c r="C44" s="25"/>
      <c r="D44" s="25"/>
      <c r="E44" s="28"/>
      <c r="F44" s="25"/>
      <c r="G44" s="28"/>
      <c r="H44" s="25"/>
      <c r="I44" s="25"/>
      <c r="J44" s="37"/>
      <c r="K44" s="37"/>
      <c r="L44" s="37"/>
      <c r="M44" s="37"/>
      <c r="N44" s="37"/>
      <c r="O44" s="31"/>
      <c r="P44" s="25"/>
      <c r="Q44" s="28"/>
      <c r="R44" s="2">
        <v>0.2</v>
      </c>
      <c r="S44" s="1" t="s">
        <v>163</v>
      </c>
      <c r="T44" s="5">
        <v>43252</v>
      </c>
      <c r="U44" s="5">
        <v>43449</v>
      </c>
      <c r="V44" s="25"/>
      <c r="W44" s="1" t="s">
        <v>164</v>
      </c>
    </row>
    <row r="45" spans="1:23" s="15" customFormat="1" ht="102">
      <c r="A45" s="25"/>
      <c r="B45" s="25"/>
      <c r="C45" s="25"/>
      <c r="D45" s="25"/>
      <c r="E45" s="28" t="s">
        <v>165</v>
      </c>
      <c r="F45" s="25" t="s">
        <v>166</v>
      </c>
      <c r="G45" s="28" t="s">
        <v>167</v>
      </c>
      <c r="H45" s="25" t="s">
        <v>168</v>
      </c>
      <c r="I45" s="25" t="s">
        <v>121</v>
      </c>
      <c r="J45" s="39">
        <f>O45</f>
        <v>8.188425</v>
      </c>
      <c r="K45" s="32">
        <v>7368</v>
      </c>
      <c r="L45" s="39">
        <v>7.450425</v>
      </c>
      <c r="M45" s="39">
        <v>7.614425</v>
      </c>
      <c r="N45" s="39">
        <v>7.901425</v>
      </c>
      <c r="O45" s="39">
        <v>8.188425</v>
      </c>
      <c r="P45" s="25" t="s">
        <v>150</v>
      </c>
      <c r="Q45" s="28" t="s">
        <v>169</v>
      </c>
      <c r="R45" s="2">
        <v>0.3</v>
      </c>
      <c r="S45" s="1" t="s">
        <v>170</v>
      </c>
      <c r="T45" s="5">
        <v>43160</v>
      </c>
      <c r="U45" s="5">
        <v>43342</v>
      </c>
      <c r="V45" s="25" t="s">
        <v>171</v>
      </c>
      <c r="W45" s="1" t="s">
        <v>172</v>
      </c>
    </row>
    <row r="46" spans="1:23" s="15" customFormat="1" ht="89.25">
      <c r="A46" s="25"/>
      <c r="B46" s="25"/>
      <c r="C46" s="25"/>
      <c r="D46" s="25"/>
      <c r="E46" s="28"/>
      <c r="F46" s="25"/>
      <c r="G46" s="28"/>
      <c r="H46" s="25"/>
      <c r="I46" s="25"/>
      <c r="J46" s="39"/>
      <c r="K46" s="32"/>
      <c r="L46" s="39"/>
      <c r="M46" s="39"/>
      <c r="N46" s="39"/>
      <c r="O46" s="39"/>
      <c r="P46" s="25"/>
      <c r="Q46" s="28"/>
      <c r="R46" s="2">
        <v>0.3</v>
      </c>
      <c r="S46" s="1" t="s">
        <v>173</v>
      </c>
      <c r="T46" s="5">
        <v>43282</v>
      </c>
      <c r="U46" s="5">
        <v>43449</v>
      </c>
      <c r="V46" s="25"/>
      <c r="W46" s="1" t="s">
        <v>174</v>
      </c>
    </row>
    <row r="47" spans="1:23" s="15" customFormat="1" ht="102">
      <c r="A47" s="25"/>
      <c r="B47" s="25"/>
      <c r="C47" s="25"/>
      <c r="D47" s="25"/>
      <c r="E47" s="28"/>
      <c r="F47" s="25"/>
      <c r="G47" s="28"/>
      <c r="H47" s="25"/>
      <c r="I47" s="25"/>
      <c r="J47" s="39"/>
      <c r="K47" s="32"/>
      <c r="L47" s="39"/>
      <c r="M47" s="39"/>
      <c r="N47" s="39"/>
      <c r="O47" s="39"/>
      <c r="P47" s="25"/>
      <c r="Q47" s="28"/>
      <c r="R47" s="2">
        <v>0.25</v>
      </c>
      <c r="S47" s="1" t="s">
        <v>175</v>
      </c>
      <c r="T47" s="5">
        <v>43282</v>
      </c>
      <c r="U47" s="5">
        <v>43312</v>
      </c>
      <c r="V47" s="25"/>
      <c r="W47" s="1" t="s">
        <v>176</v>
      </c>
    </row>
    <row r="48" spans="1:23" s="15" customFormat="1" ht="51">
      <c r="A48" s="25"/>
      <c r="B48" s="25"/>
      <c r="C48" s="25"/>
      <c r="D48" s="25"/>
      <c r="E48" s="28"/>
      <c r="F48" s="25"/>
      <c r="G48" s="28"/>
      <c r="H48" s="25"/>
      <c r="I48" s="25"/>
      <c r="J48" s="39"/>
      <c r="K48" s="32"/>
      <c r="L48" s="39"/>
      <c r="M48" s="39"/>
      <c r="N48" s="39"/>
      <c r="O48" s="39"/>
      <c r="P48" s="25"/>
      <c r="Q48" s="28"/>
      <c r="R48" s="2">
        <v>0.15</v>
      </c>
      <c r="S48" s="1" t="s">
        <v>177</v>
      </c>
      <c r="T48" s="5">
        <v>43160</v>
      </c>
      <c r="U48" s="5">
        <v>43449</v>
      </c>
      <c r="V48" s="25"/>
      <c r="W48" s="1" t="s">
        <v>178</v>
      </c>
    </row>
    <row r="49" spans="1:23" s="15" customFormat="1" ht="165.75">
      <c r="A49" s="25"/>
      <c r="B49" s="25"/>
      <c r="C49" s="25"/>
      <c r="D49" s="25"/>
      <c r="E49" s="28" t="s">
        <v>179</v>
      </c>
      <c r="F49" s="25" t="s">
        <v>180</v>
      </c>
      <c r="G49" s="28" t="s">
        <v>181</v>
      </c>
      <c r="H49" s="25" t="s">
        <v>168</v>
      </c>
      <c r="I49" s="25" t="s">
        <v>121</v>
      </c>
      <c r="J49" s="39">
        <f>O49</f>
        <v>44.477</v>
      </c>
      <c r="K49" s="32">
        <v>41877</v>
      </c>
      <c r="L49" s="39">
        <v>42.447</v>
      </c>
      <c r="M49" s="39">
        <v>43.097</v>
      </c>
      <c r="N49" s="39">
        <v>43.777</v>
      </c>
      <c r="O49" s="39">
        <v>44.477</v>
      </c>
      <c r="P49" s="25" t="s">
        <v>150</v>
      </c>
      <c r="Q49" s="28" t="s">
        <v>182</v>
      </c>
      <c r="R49" s="2">
        <v>0.35</v>
      </c>
      <c r="S49" s="1" t="s">
        <v>183</v>
      </c>
      <c r="T49" s="5">
        <v>43160</v>
      </c>
      <c r="U49" s="5">
        <v>43449</v>
      </c>
      <c r="V49" s="25" t="s">
        <v>184</v>
      </c>
      <c r="W49" s="1" t="s">
        <v>185</v>
      </c>
    </row>
    <row r="50" spans="1:23" s="15" customFormat="1" ht="178.5">
      <c r="A50" s="25"/>
      <c r="B50" s="25"/>
      <c r="C50" s="25"/>
      <c r="D50" s="25"/>
      <c r="E50" s="28"/>
      <c r="F50" s="25"/>
      <c r="G50" s="28"/>
      <c r="H50" s="25"/>
      <c r="I50" s="25"/>
      <c r="J50" s="39"/>
      <c r="K50" s="32"/>
      <c r="L50" s="39"/>
      <c r="M50" s="39"/>
      <c r="N50" s="39"/>
      <c r="O50" s="39"/>
      <c r="P50" s="25"/>
      <c r="Q50" s="28"/>
      <c r="R50" s="2">
        <v>0.35</v>
      </c>
      <c r="S50" s="1" t="s">
        <v>186</v>
      </c>
      <c r="T50" s="5">
        <v>43282</v>
      </c>
      <c r="U50" s="5">
        <v>43312</v>
      </c>
      <c r="V50" s="25"/>
      <c r="W50" s="1" t="s">
        <v>187</v>
      </c>
    </row>
    <row r="51" spans="1:23" s="15" customFormat="1" ht="204">
      <c r="A51" s="25"/>
      <c r="B51" s="25"/>
      <c r="C51" s="25"/>
      <c r="D51" s="25"/>
      <c r="E51" s="28"/>
      <c r="F51" s="25"/>
      <c r="G51" s="28"/>
      <c r="H51" s="25"/>
      <c r="I51" s="25"/>
      <c r="J51" s="39"/>
      <c r="K51" s="32"/>
      <c r="L51" s="39"/>
      <c r="M51" s="39"/>
      <c r="N51" s="39"/>
      <c r="O51" s="39"/>
      <c r="P51" s="25"/>
      <c r="Q51" s="28"/>
      <c r="R51" s="2">
        <v>0.3</v>
      </c>
      <c r="S51" s="1" t="s">
        <v>188</v>
      </c>
      <c r="T51" s="5">
        <v>43252</v>
      </c>
      <c r="U51" s="5">
        <v>43449</v>
      </c>
      <c r="V51" s="25"/>
      <c r="W51" s="1" t="s">
        <v>189</v>
      </c>
    </row>
    <row r="52" spans="1:23" s="15" customFormat="1" ht="102">
      <c r="A52" s="25"/>
      <c r="B52" s="25"/>
      <c r="C52" s="25"/>
      <c r="D52" s="25"/>
      <c r="E52" s="28" t="s">
        <v>190</v>
      </c>
      <c r="F52" s="25" t="s">
        <v>191</v>
      </c>
      <c r="G52" s="28" t="s">
        <v>192</v>
      </c>
      <c r="H52" s="25" t="s">
        <v>168</v>
      </c>
      <c r="I52" s="25" t="s">
        <v>121</v>
      </c>
      <c r="J52" s="39">
        <f>O52</f>
        <v>8.517296</v>
      </c>
      <c r="K52" s="32">
        <v>7937</v>
      </c>
      <c r="L52" s="39">
        <v>7.995296</v>
      </c>
      <c r="M52" s="39">
        <v>8.111296</v>
      </c>
      <c r="N52" s="39">
        <v>8.314296</v>
      </c>
      <c r="O52" s="39">
        <v>8.517296</v>
      </c>
      <c r="P52" s="25" t="s">
        <v>150</v>
      </c>
      <c r="Q52" s="28" t="s">
        <v>193</v>
      </c>
      <c r="R52" s="2">
        <v>0.3</v>
      </c>
      <c r="S52" s="1" t="s">
        <v>170</v>
      </c>
      <c r="T52" s="5">
        <v>43160</v>
      </c>
      <c r="U52" s="5">
        <v>43342</v>
      </c>
      <c r="V52" s="25" t="s">
        <v>171</v>
      </c>
      <c r="W52" s="1" t="s">
        <v>172</v>
      </c>
    </row>
    <row r="53" spans="1:23" s="15" customFormat="1" ht="89.25">
      <c r="A53" s="25"/>
      <c r="B53" s="25"/>
      <c r="C53" s="25"/>
      <c r="D53" s="25"/>
      <c r="E53" s="28"/>
      <c r="F53" s="25"/>
      <c r="G53" s="28"/>
      <c r="H53" s="25"/>
      <c r="I53" s="25"/>
      <c r="J53" s="39"/>
      <c r="K53" s="32"/>
      <c r="L53" s="39"/>
      <c r="M53" s="39"/>
      <c r="N53" s="39"/>
      <c r="O53" s="39"/>
      <c r="P53" s="25"/>
      <c r="Q53" s="28"/>
      <c r="R53" s="2">
        <v>0.3</v>
      </c>
      <c r="S53" s="1" t="s">
        <v>173</v>
      </c>
      <c r="T53" s="5">
        <v>43282</v>
      </c>
      <c r="U53" s="5">
        <v>43449</v>
      </c>
      <c r="V53" s="25"/>
      <c r="W53" s="1" t="s">
        <v>174</v>
      </c>
    </row>
    <row r="54" spans="1:23" s="15" customFormat="1" ht="102">
      <c r="A54" s="25"/>
      <c r="B54" s="25"/>
      <c r="C54" s="25"/>
      <c r="D54" s="25"/>
      <c r="E54" s="28"/>
      <c r="F54" s="25"/>
      <c r="G54" s="28"/>
      <c r="H54" s="25"/>
      <c r="I54" s="25"/>
      <c r="J54" s="39"/>
      <c r="K54" s="32"/>
      <c r="L54" s="39"/>
      <c r="M54" s="39"/>
      <c r="N54" s="39"/>
      <c r="O54" s="39"/>
      <c r="P54" s="25"/>
      <c r="Q54" s="28"/>
      <c r="R54" s="2">
        <v>0.25</v>
      </c>
      <c r="S54" s="1" t="s">
        <v>175</v>
      </c>
      <c r="T54" s="5">
        <v>43282</v>
      </c>
      <c r="U54" s="5">
        <v>43312</v>
      </c>
      <c r="V54" s="25"/>
      <c r="W54" s="1" t="s">
        <v>176</v>
      </c>
    </row>
    <row r="55" spans="1:23" s="15" customFormat="1" ht="63.75">
      <c r="A55" s="25"/>
      <c r="B55" s="25"/>
      <c r="C55" s="25"/>
      <c r="D55" s="25"/>
      <c r="E55" s="28"/>
      <c r="F55" s="25"/>
      <c r="G55" s="28"/>
      <c r="H55" s="25"/>
      <c r="I55" s="25"/>
      <c r="J55" s="39"/>
      <c r="K55" s="32"/>
      <c r="L55" s="39"/>
      <c r="M55" s="39"/>
      <c r="N55" s="39"/>
      <c r="O55" s="39"/>
      <c r="P55" s="25"/>
      <c r="Q55" s="28"/>
      <c r="R55" s="2">
        <v>0.15</v>
      </c>
      <c r="S55" s="1" t="s">
        <v>194</v>
      </c>
      <c r="T55" s="5">
        <v>43160</v>
      </c>
      <c r="U55" s="5">
        <v>43449</v>
      </c>
      <c r="V55" s="25"/>
      <c r="W55" s="1" t="s">
        <v>178</v>
      </c>
    </row>
    <row r="56" spans="1:23" s="15" customFormat="1" ht="51">
      <c r="A56" s="25"/>
      <c r="B56" s="25"/>
      <c r="C56" s="25"/>
      <c r="D56" s="25"/>
      <c r="E56" s="28" t="s">
        <v>195</v>
      </c>
      <c r="F56" s="25" t="s">
        <v>196</v>
      </c>
      <c r="G56" s="28" t="s">
        <v>197</v>
      </c>
      <c r="H56" s="25" t="s">
        <v>36</v>
      </c>
      <c r="I56" s="25" t="s">
        <v>121</v>
      </c>
      <c r="J56" s="34">
        <f>L56+M56+N56+O56</f>
        <v>2094820</v>
      </c>
      <c r="K56" s="34">
        <v>4000000</v>
      </c>
      <c r="L56" s="32">
        <v>315000</v>
      </c>
      <c r="M56" s="32">
        <v>514000</v>
      </c>
      <c r="N56" s="32">
        <v>561201</v>
      </c>
      <c r="O56" s="32">
        <v>704619</v>
      </c>
      <c r="P56" s="25" t="s">
        <v>198</v>
      </c>
      <c r="Q56" s="28" t="s">
        <v>199</v>
      </c>
      <c r="R56" s="3">
        <v>0.33</v>
      </c>
      <c r="S56" s="1" t="s">
        <v>200</v>
      </c>
      <c r="T56" s="5">
        <v>43160</v>
      </c>
      <c r="U56" s="5">
        <v>43465</v>
      </c>
      <c r="V56" s="29" t="s">
        <v>201</v>
      </c>
      <c r="W56" s="1" t="s">
        <v>202</v>
      </c>
    </row>
    <row r="57" spans="1:23" s="15" customFormat="1" ht="89.25">
      <c r="A57" s="25"/>
      <c r="B57" s="25"/>
      <c r="C57" s="25"/>
      <c r="D57" s="25"/>
      <c r="E57" s="28"/>
      <c r="F57" s="25"/>
      <c r="G57" s="28"/>
      <c r="H57" s="25"/>
      <c r="I57" s="25"/>
      <c r="J57" s="34"/>
      <c r="K57" s="34"/>
      <c r="L57" s="32"/>
      <c r="M57" s="32"/>
      <c r="N57" s="32"/>
      <c r="O57" s="32"/>
      <c r="P57" s="25"/>
      <c r="Q57" s="28"/>
      <c r="R57" s="3">
        <v>0.34</v>
      </c>
      <c r="S57" s="1" t="s">
        <v>203</v>
      </c>
      <c r="T57" s="5">
        <v>43344</v>
      </c>
      <c r="U57" s="5">
        <v>43465</v>
      </c>
      <c r="V57" s="29"/>
      <c r="W57" s="1" t="s">
        <v>204</v>
      </c>
    </row>
    <row r="58" spans="1:23" s="15" customFormat="1" ht="38.25">
      <c r="A58" s="25"/>
      <c r="B58" s="25"/>
      <c r="C58" s="25"/>
      <c r="D58" s="25"/>
      <c r="E58" s="28"/>
      <c r="F58" s="25"/>
      <c r="G58" s="28"/>
      <c r="H58" s="25"/>
      <c r="I58" s="25"/>
      <c r="J58" s="34"/>
      <c r="K58" s="34"/>
      <c r="L58" s="32"/>
      <c r="M58" s="32"/>
      <c r="N58" s="32"/>
      <c r="O58" s="32"/>
      <c r="P58" s="25"/>
      <c r="Q58" s="28"/>
      <c r="R58" s="3">
        <v>0.33</v>
      </c>
      <c r="S58" s="1" t="s">
        <v>205</v>
      </c>
      <c r="T58" s="5">
        <v>43160</v>
      </c>
      <c r="U58" s="5">
        <v>43465</v>
      </c>
      <c r="V58" s="29"/>
      <c r="W58" s="1" t="s">
        <v>202</v>
      </c>
    </row>
    <row r="59" spans="1:23" s="15" customFormat="1" ht="51">
      <c r="A59" s="25"/>
      <c r="B59" s="25"/>
      <c r="C59" s="25"/>
      <c r="D59" s="25"/>
      <c r="E59" s="28" t="s">
        <v>206</v>
      </c>
      <c r="F59" s="25" t="s">
        <v>207</v>
      </c>
      <c r="G59" s="28" t="s">
        <v>208</v>
      </c>
      <c r="H59" s="25" t="s">
        <v>18</v>
      </c>
      <c r="I59" s="25" t="s">
        <v>121</v>
      </c>
      <c r="J59" s="31">
        <f>O59</f>
        <v>0.83</v>
      </c>
      <c r="K59" s="31">
        <v>0.79</v>
      </c>
      <c r="L59" s="31">
        <v>0.79</v>
      </c>
      <c r="M59" s="31">
        <v>0.8</v>
      </c>
      <c r="N59" s="31">
        <v>0.82</v>
      </c>
      <c r="O59" s="31">
        <v>0.83</v>
      </c>
      <c r="P59" s="25" t="s">
        <v>198</v>
      </c>
      <c r="Q59" s="28" t="s">
        <v>209</v>
      </c>
      <c r="R59" s="3">
        <v>0.33</v>
      </c>
      <c r="S59" s="7" t="s">
        <v>200</v>
      </c>
      <c r="T59" s="5">
        <v>43160</v>
      </c>
      <c r="U59" s="5">
        <v>43465</v>
      </c>
      <c r="V59" s="40" t="s">
        <v>210</v>
      </c>
      <c r="W59" s="1" t="s">
        <v>211</v>
      </c>
    </row>
    <row r="60" spans="1:23" s="15" customFormat="1" ht="89.25">
      <c r="A60" s="25"/>
      <c r="B60" s="25"/>
      <c r="C60" s="25"/>
      <c r="D60" s="25"/>
      <c r="E60" s="28"/>
      <c r="F60" s="25"/>
      <c r="G60" s="28"/>
      <c r="H60" s="25"/>
      <c r="I60" s="25"/>
      <c r="J60" s="31"/>
      <c r="K60" s="31"/>
      <c r="L60" s="31"/>
      <c r="M60" s="31"/>
      <c r="N60" s="31"/>
      <c r="O60" s="31"/>
      <c r="P60" s="25"/>
      <c r="Q60" s="28"/>
      <c r="R60" s="3">
        <v>0.34</v>
      </c>
      <c r="S60" s="7" t="s">
        <v>203</v>
      </c>
      <c r="T60" s="5">
        <v>43344</v>
      </c>
      <c r="U60" s="5">
        <v>43465</v>
      </c>
      <c r="V60" s="40"/>
      <c r="W60" s="1" t="s">
        <v>212</v>
      </c>
    </row>
    <row r="61" spans="1:23" s="15" customFormat="1" ht="38.25">
      <c r="A61" s="25"/>
      <c r="B61" s="25"/>
      <c r="C61" s="25"/>
      <c r="D61" s="25"/>
      <c r="E61" s="28"/>
      <c r="F61" s="25"/>
      <c r="G61" s="28"/>
      <c r="H61" s="25"/>
      <c r="I61" s="25"/>
      <c r="J61" s="31"/>
      <c r="K61" s="31"/>
      <c r="L61" s="31"/>
      <c r="M61" s="31"/>
      <c r="N61" s="31"/>
      <c r="O61" s="31"/>
      <c r="P61" s="25"/>
      <c r="Q61" s="28"/>
      <c r="R61" s="3">
        <v>0.33</v>
      </c>
      <c r="S61" s="7" t="s">
        <v>205</v>
      </c>
      <c r="T61" s="5">
        <v>43160</v>
      </c>
      <c r="U61" s="5">
        <v>43465</v>
      </c>
      <c r="V61" s="40"/>
      <c r="W61" s="1" t="s">
        <v>213</v>
      </c>
    </row>
    <row r="62" spans="1:23" s="15" customFormat="1" ht="51">
      <c r="A62" s="25"/>
      <c r="B62" s="25"/>
      <c r="C62" s="25"/>
      <c r="D62" s="25"/>
      <c r="E62" s="1" t="s">
        <v>214</v>
      </c>
      <c r="F62" s="6" t="s">
        <v>215</v>
      </c>
      <c r="G62" s="1" t="s">
        <v>216</v>
      </c>
      <c r="H62" s="6" t="s">
        <v>168</v>
      </c>
      <c r="I62" s="6" t="s">
        <v>121</v>
      </c>
      <c r="J62" s="10">
        <f>O62</f>
        <v>42.369</v>
      </c>
      <c r="K62" s="9">
        <v>39469</v>
      </c>
      <c r="L62" s="10">
        <v>40.049</v>
      </c>
      <c r="M62" s="10">
        <v>40.629</v>
      </c>
      <c r="N62" s="10">
        <v>41.499</v>
      </c>
      <c r="O62" s="10">
        <v>42.369</v>
      </c>
      <c r="P62" s="6" t="s">
        <v>150</v>
      </c>
      <c r="Q62" s="25" t="s">
        <v>217</v>
      </c>
      <c r="R62" s="25"/>
      <c r="S62" s="25"/>
      <c r="T62" s="25"/>
      <c r="U62" s="25"/>
      <c r="V62" s="25"/>
      <c r="W62" s="25"/>
    </row>
    <row r="63" spans="1:23" s="15" customFormat="1" ht="51">
      <c r="A63" s="30" t="s">
        <v>24</v>
      </c>
      <c r="B63" s="30" t="s">
        <v>218</v>
      </c>
      <c r="C63" s="25" t="s">
        <v>42</v>
      </c>
      <c r="D63" s="28" t="s">
        <v>219</v>
      </c>
      <c r="E63" s="28" t="s">
        <v>220</v>
      </c>
      <c r="F63" s="25" t="s">
        <v>221</v>
      </c>
      <c r="G63" s="28" t="s">
        <v>222</v>
      </c>
      <c r="H63" s="25" t="s">
        <v>36</v>
      </c>
      <c r="I63" s="25" t="s">
        <v>26</v>
      </c>
      <c r="J63" s="25">
        <f>SUM(L63:O63)</f>
        <v>19</v>
      </c>
      <c r="K63" s="25">
        <v>0</v>
      </c>
      <c r="L63" s="25">
        <v>5</v>
      </c>
      <c r="M63" s="25">
        <v>7</v>
      </c>
      <c r="N63" s="25">
        <v>4</v>
      </c>
      <c r="O63" s="25">
        <v>3</v>
      </c>
      <c r="P63" s="29" t="s">
        <v>223</v>
      </c>
      <c r="Q63" s="28" t="s">
        <v>224</v>
      </c>
      <c r="R63" s="3">
        <v>0.1</v>
      </c>
      <c r="S63" s="1" t="s">
        <v>225</v>
      </c>
      <c r="T63" s="5">
        <v>43221</v>
      </c>
      <c r="U63" s="5">
        <v>43449</v>
      </c>
      <c r="V63" s="25" t="s">
        <v>226</v>
      </c>
      <c r="W63" s="1" t="s">
        <v>227</v>
      </c>
    </row>
    <row r="64" spans="1:23" s="15" customFormat="1" ht="38.25">
      <c r="A64" s="30"/>
      <c r="B64" s="30"/>
      <c r="C64" s="25"/>
      <c r="D64" s="28"/>
      <c r="E64" s="28"/>
      <c r="F64" s="25"/>
      <c r="G64" s="28"/>
      <c r="H64" s="25"/>
      <c r="I64" s="25"/>
      <c r="J64" s="25"/>
      <c r="K64" s="25"/>
      <c r="L64" s="25"/>
      <c r="M64" s="25"/>
      <c r="N64" s="25"/>
      <c r="O64" s="25"/>
      <c r="P64" s="29"/>
      <c r="Q64" s="28"/>
      <c r="R64" s="3">
        <v>0.8</v>
      </c>
      <c r="S64" s="1" t="s">
        <v>228</v>
      </c>
      <c r="T64" s="5">
        <v>43252</v>
      </c>
      <c r="U64" s="5">
        <v>43449</v>
      </c>
      <c r="V64" s="25"/>
      <c r="W64" s="1" t="s">
        <v>229</v>
      </c>
    </row>
    <row r="65" spans="1:23" s="15" customFormat="1" ht="51">
      <c r="A65" s="30"/>
      <c r="B65" s="30"/>
      <c r="C65" s="25"/>
      <c r="D65" s="28"/>
      <c r="E65" s="28"/>
      <c r="F65" s="25"/>
      <c r="G65" s="28"/>
      <c r="H65" s="25"/>
      <c r="I65" s="25"/>
      <c r="J65" s="25"/>
      <c r="K65" s="25"/>
      <c r="L65" s="25"/>
      <c r="M65" s="25"/>
      <c r="N65" s="25"/>
      <c r="O65" s="25"/>
      <c r="P65" s="29"/>
      <c r="Q65" s="28"/>
      <c r="R65" s="3">
        <v>0.1</v>
      </c>
      <c r="S65" s="1" t="s">
        <v>230</v>
      </c>
      <c r="T65" s="5">
        <v>43252</v>
      </c>
      <c r="U65" s="5">
        <v>43449</v>
      </c>
      <c r="V65" s="25"/>
      <c r="W65" s="1" t="s">
        <v>231</v>
      </c>
    </row>
    <row r="66" spans="1:23" s="15" customFormat="1" ht="38.25">
      <c r="A66" s="30"/>
      <c r="B66" s="30"/>
      <c r="C66" s="25"/>
      <c r="D66" s="28"/>
      <c r="E66" s="28"/>
      <c r="F66" s="25" t="s">
        <v>232</v>
      </c>
      <c r="G66" s="28"/>
      <c r="H66" s="25" t="s">
        <v>36</v>
      </c>
      <c r="I66" s="25" t="s">
        <v>26</v>
      </c>
      <c r="J66" s="25">
        <f>SUM(L66:O66)</f>
        <v>29</v>
      </c>
      <c r="K66" s="25">
        <v>3</v>
      </c>
      <c r="L66" s="25">
        <v>9</v>
      </c>
      <c r="M66" s="25">
        <v>8</v>
      </c>
      <c r="N66" s="25">
        <v>6</v>
      </c>
      <c r="O66" s="25">
        <v>6</v>
      </c>
      <c r="P66" s="25" t="s">
        <v>109</v>
      </c>
      <c r="Q66" s="28" t="s">
        <v>233</v>
      </c>
      <c r="R66" s="3">
        <v>0.1</v>
      </c>
      <c r="S66" s="1" t="s">
        <v>234</v>
      </c>
      <c r="T66" s="5">
        <v>43160</v>
      </c>
      <c r="U66" s="5">
        <v>43465</v>
      </c>
      <c r="V66" s="25" t="s">
        <v>112</v>
      </c>
      <c r="W66" s="1" t="s">
        <v>235</v>
      </c>
    </row>
    <row r="67" spans="1:23" s="15" customFormat="1" ht="25.5">
      <c r="A67" s="30"/>
      <c r="B67" s="30"/>
      <c r="C67" s="25"/>
      <c r="D67" s="28"/>
      <c r="E67" s="28"/>
      <c r="F67" s="25"/>
      <c r="G67" s="28"/>
      <c r="H67" s="25"/>
      <c r="I67" s="25"/>
      <c r="J67" s="25"/>
      <c r="K67" s="25"/>
      <c r="L67" s="25"/>
      <c r="M67" s="25"/>
      <c r="N67" s="25"/>
      <c r="O67" s="25"/>
      <c r="P67" s="25"/>
      <c r="Q67" s="28"/>
      <c r="R67" s="3">
        <v>0.1</v>
      </c>
      <c r="S67" s="1" t="s">
        <v>236</v>
      </c>
      <c r="T67" s="5">
        <v>43160</v>
      </c>
      <c r="U67" s="5">
        <v>43465</v>
      </c>
      <c r="V67" s="25"/>
      <c r="W67" s="18" t="s">
        <v>237</v>
      </c>
    </row>
    <row r="68" spans="1:23" s="15" customFormat="1" ht="51">
      <c r="A68" s="30"/>
      <c r="B68" s="30"/>
      <c r="C68" s="25"/>
      <c r="D68" s="28"/>
      <c r="E68" s="28"/>
      <c r="F68" s="25"/>
      <c r="G68" s="28"/>
      <c r="H68" s="25"/>
      <c r="I68" s="25"/>
      <c r="J68" s="25"/>
      <c r="K68" s="25"/>
      <c r="L68" s="25"/>
      <c r="M68" s="25"/>
      <c r="N68" s="25"/>
      <c r="O68" s="25"/>
      <c r="P68" s="25"/>
      <c r="Q68" s="28"/>
      <c r="R68" s="3">
        <v>0.8</v>
      </c>
      <c r="S68" s="1" t="s">
        <v>238</v>
      </c>
      <c r="T68" s="5">
        <v>43160</v>
      </c>
      <c r="U68" s="5">
        <v>43465</v>
      </c>
      <c r="V68" s="25"/>
      <c r="W68" s="18" t="s">
        <v>239</v>
      </c>
    </row>
    <row r="69" spans="1:23" s="15" customFormat="1" ht="45">
      <c r="A69" s="30"/>
      <c r="B69" s="30"/>
      <c r="C69" s="25"/>
      <c r="D69" s="28"/>
      <c r="E69" s="28" t="s">
        <v>240</v>
      </c>
      <c r="F69" s="25" t="s">
        <v>241</v>
      </c>
      <c r="G69" s="28" t="s">
        <v>242</v>
      </c>
      <c r="H69" s="25" t="s">
        <v>36</v>
      </c>
      <c r="I69" s="25" t="s">
        <v>26</v>
      </c>
      <c r="J69" s="25">
        <f>SUM(L69:O69)</f>
        <v>32</v>
      </c>
      <c r="K69" s="25">
        <v>0</v>
      </c>
      <c r="L69" s="25">
        <v>1</v>
      </c>
      <c r="M69" s="25">
        <v>13</v>
      </c>
      <c r="N69" s="25">
        <v>8</v>
      </c>
      <c r="O69" s="25">
        <v>10</v>
      </c>
      <c r="P69" s="25" t="s">
        <v>150</v>
      </c>
      <c r="Q69" s="28" t="s">
        <v>243</v>
      </c>
      <c r="R69" s="2">
        <v>0.25</v>
      </c>
      <c r="S69" s="4" t="s">
        <v>244</v>
      </c>
      <c r="T69" s="19">
        <v>43160</v>
      </c>
      <c r="U69" s="19">
        <v>43449</v>
      </c>
      <c r="V69" s="25" t="s">
        <v>171</v>
      </c>
      <c r="W69" s="4" t="s">
        <v>235</v>
      </c>
    </row>
    <row r="70" spans="1:23" s="15" customFormat="1" ht="30">
      <c r="A70" s="30"/>
      <c r="B70" s="30"/>
      <c r="C70" s="25"/>
      <c r="D70" s="28"/>
      <c r="E70" s="28"/>
      <c r="F70" s="25"/>
      <c r="G70" s="28"/>
      <c r="H70" s="25"/>
      <c r="I70" s="25"/>
      <c r="J70" s="25"/>
      <c r="K70" s="25"/>
      <c r="L70" s="25"/>
      <c r="M70" s="25"/>
      <c r="N70" s="25"/>
      <c r="O70" s="25"/>
      <c r="P70" s="25"/>
      <c r="Q70" s="28"/>
      <c r="R70" s="2">
        <v>0.2</v>
      </c>
      <c r="S70" s="4" t="s">
        <v>245</v>
      </c>
      <c r="T70" s="19">
        <v>43191</v>
      </c>
      <c r="U70" s="19">
        <v>43449</v>
      </c>
      <c r="V70" s="25"/>
      <c r="W70" s="4" t="s">
        <v>237</v>
      </c>
    </row>
    <row r="71" spans="1:23" s="15" customFormat="1" ht="75">
      <c r="A71" s="30"/>
      <c r="B71" s="30"/>
      <c r="C71" s="25"/>
      <c r="D71" s="28"/>
      <c r="E71" s="28"/>
      <c r="F71" s="25"/>
      <c r="G71" s="28"/>
      <c r="H71" s="25"/>
      <c r="I71" s="25"/>
      <c r="J71" s="25"/>
      <c r="K71" s="25"/>
      <c r="L71" s="25"/>
      <c r="M71" s="25"/>
      <c r="N71" s="25"/>
      <c r="O71" s="25"/>
      <c r="P71" s="25"/>
      <c r="Q71" s="28"/>
      <c r="R71" s="2">
        <v>0.25</v>
      </c>
      <c r="S71" s="4" t="s">
        <v>246</v>
      </c>
      <c r="T71" s="19">
        <v>43221</v>
      </c>
      <c r="U71" s="19">
        <v>43449</v>
      </c>
      <c r="V71" s="25"/>
      <c r="W71" s="4" t="s">
        <v>239</v>
      </c>
    </row>
    <row r="72" spans="1:23" s="15" customFormat="1" ht="120">
      <c r="A72" s="30"/>
      <c r="B72" s="30"/>
      <c r="C72" s="25"/>
      <c r="D72" s="28"/>
      <c r="E72" s="28"/>
      <c r="F72" s="25"/>
      <c r="G72" s="28"/>
      <c r="H72" s="25"/>
      <c r="I72" s="25"/>
      <c r="J72" s="25"/>
      <c r="K72" s="25"/>
      <c r="L72" s="25"/>
      <c r="M72" s="25"/>
      <c r="N72" s="25"/>
      <c r="O72" s="25"/>
      <c r="P72" s="25"/>
      <c r="Q72" s="28"/>
      <c r="R72" s="2">
        <v>0.3</v>
      </c>
      <c r="S72" s="4" t="s">
        <v>247</v>
      </c>
      <c r="T72" s="19">
        <v>43191</v>
      </c>
      <c r="U72" s="19">
        <v>43449</v>
      </c>
      <c r="V72" s="25"/>
      <c r="W72" s="4" t="s">
        <v>248</v>
      </c>
    </row>
    <row r="73" spans="1:23" s="15" customFormat="1" ht="38.25">
      <c r="A73" s="25" t="s">
        <v>249</v>
      </c>
      <c r="B73" s="30" t="s">
        <v>250</v>
      </c>
      <c r="C73" s="25" t="s">
        <v>42</v>
      </c>
      <c r="D73" s="28" t="s">
        <v>251</v>
      </c>
      <c r="E73" s="28" t="s">
        <v>252</v>
      </c>
      <c r="F73" s="25" t="s">
        <v>253</v>
      </c>
      <c r="G73" s="28" t="s">
        <v>254</v>
      </c>
      <c r="H73" s="25" t="s">
        <v>36</v>
      </c>
      <c r="I73" s="25" t="s">
        <v>26</v>
      </c>
      <c r="J73" s="25">
        <f>SUM(L73:O73)</f>
        <v>43</v>
      </c>
      <c r="K73" s="25">
        <v>0</v>
      </c>
      <c r="L73" s="25">
        <v>11</v>
      </c>
      <c r="M73" s="25">
        <v>11</v>
      </c>
      <c r="N73" s="25">
        <v>10</v>
      </c>
      <c r="O73" s="25">
        <v>11</v>
      </c>
      <c r="P73" s="29" t="s">
        <v>223</v>
      </c>
      <c r="Q73" s="28" t="s">
        <v>255</v>
      </c>
      <c r="R73" s="3">
        <v>0.1</v>
      </c>
      <c r="S73" s="1" t="s">
        <v>256</v>
      </c>
      <c r="T73" s="5">
        <v>43132</v>
      </c>
      <c r="U73" s="5">
        <v>43190</v>
      </c>
      <c r="V73" s="25" t="s">
        <v>226</v>
      </c>
      <c r="W73" s="1" t="s">
        <v>257</v>
      </c>
    </row>
    <row r="74" spans="1:23" s="15" customFormat="1" ht="25.5">
      <c r="A74" s="25"/>
      <c r="B74" s="30"/>
      <c r="C74" s="25"/>
      <c r="D74" s="28"/>
      <c r="E74" s="28"/>
      <c r="F74" s="25"/>
      <c r="G74" s="28"/>
      <c r="H74" s="25"/>
      <c r="I74" s="25"/>
      <c r="J74" s="25"/>
      <c r="K74" s="25"/>
      <c r="L74" s="25"/>
      <c r="M74" s="25"/>
      <c r="N74" s="25"/>
      <c r="O74" s="25"/>
      <c r="P74" s="29"/>
      <c r="Q74" s="28"/>
      <c r="R74" s="3">
        <v>0.8</v>
      </c>
      <c r="S74" s="1" t="s">
        <v>258</v>
      </c>
      <c r="T74" s="5">
        <v>43191</v>
      </c>
      <c r="U74" s="5">
        <v>43449</v>
      </c>
      <c r="V74" s="25"/>
      <c r="W74" s="1" t="s">
        <v>259</v>
      </c>
    </row>
    <row r="75" spans="1:23" s="15" customFormat="1" ht="38.25">
      <c r="A75" s="25"/>
      <c r="B75" s="30"/>
      <c r="C75" s="25"/>
      <c r="D75" s="28"/>
      <c r="E75" s="28"/>
      <c r="F75" s="25"/>
      <c r="G75" s="28"/>
      <c r="H75" s="25"/>
      <c r="I75" s="25"/>
      <c r="J75" s="25"/>
      <c r="K75" s="25"/>
      <c r="L75" s="25"/>
      <c r="M75" s="25"/>
      <c r="N75" s="25"/>
      <c r="O75" s="25"/>
      <c r="P75" s="29"/>
      <c r="Q75" s="28"/>
      <c r="R75" s="3">
        <v>0.1</v>
      </c>
      <c r="S75" s="1" t="s">
        <v>260</v>
      </c>
      <c r="T75" s="5">
        <v>43221</v>
      </c>
      <c r="U75" s="5">
        <v>43449</v>
      </c>
      <c r="V75" s="25"/>
      <c r="W75" s="1" t="s">
        <v>261</v>
      </c>
    </row>
    <row r="76" spans="1:23" s="15" customFormat="1" ht="38.25">
      <c r="A76" s="25"/>
      <c r="B76" s="30"/>
      <c r="C76" s="25"/>
      <c r="D76" s="28"/>
      <c r="E76" s="28" t="s">
        <v>262</v>
      </c>
      <c r="F76" s="25" t="s">
        <v>263</v>
      </c>
      <c r="G76" s="28" t="s">
        <v>264</v>
      </c>
      <c r="H76" s="25" t="s">
        <v>36</v>
      </c>
      <c r="I76" s="25" t="s">
        <v>26</v>
      </c>
      <c r="J76" s="25">
        <f>SUM(L76:O76)</f>
        <v>400</v>
      </c>
      <c r="K76" s="25">
        <v>0</v>
      </c>
      <c r="L76" s="25">
        <v>100</v>
      </c>
      <c r="M76" s="25">
        <v>130</v>
      </c>
      <c r="N76" s="25">
        <v>130</v>
      </c>
      <c r="O76" s="25">
        <v>40</v>
      </c>
      <c r="P76" s="29" t="s">
        <v>223</v>
      </c>
      <c r="Q76" s="28" t="s">
        <v>265</v>
      </c>
      <c r="R76" s="3">
        <v>0.1</v>
      </c>
      <c r="S76" s="1" t="s">
        <v>256</v>
      </c>
      <c r="T76" s="5">
        <v>43132</v>
      </c>
      <c r="U76" s="5">
        <v>43190</v>
      </c>
      <c r="V76" s="25" t="s">
        <v>226</v>
      </c>
      <c r="W76" s="1" t="s">
        <v>257</v>
      </c>
    </row>
    <row r="77" spans="1:23" s="15" customFormat="1" ht="25.5">
      <c r="A77" s="25"/>
      <c r="B77" s="30"/>
      <c r="C77" s="25"/>
      <c r="D77" s="28"/>
      <c r="E77" s="28"/>
      <c r="F77" s="25"/>
      <c r="G77" s="28"/>
      <c r="H77" s="25"/>
      <c r="I77" s="25"/>
      <c r="J77" s="25"/>
      <c r="K77" s="25"/>
      <c r="L77" s="25"/>
      <c r="M77" s="25"/>
      <c r="N77" s="25"/>
      <c r="O77" s="25"/>
      <c r="P77" s="29"/>
      <c r="Q77" s="28"/>
      <c r="R77" s="3">
        <v>0.8</v>
      </c>
      <c r="S77" s="1" t="s">
        <v>258</v>
      </c>
      <c r="T77" s="5">
        <v>43191</v>
      </c>
      <c r="U77" s="5">
        <v>43434</v>
      </c>
      <c r="V77" s="25"/>
      <c r="W77" s="1" t="s">
        <v>259</v>
      </c>
    </row>
    <row r="78" spans="1:23" s="15" customFormat="1" ht="63.75">
      <c r="A78" s="25"/>
      <c r="B78" s="30"/>
      <c r="C78" s="25"/>
      <c r="D78" s="28"/>
      <c r="E78" s="28"/>
      <c r="F78" s="25"/>
      <c r="G78" s="28"/>
      <c r="H78" s="25"/>
      <c r="I78" s="25"/>
      <c r="J78" s="25"/>
      <c r="K78" s="25"/>
      <c r="L78" s="25"/>
      <c r="M78" s="25"/>
      <c r="N78" s="25"/>
      <c r="O78" s="25"/>
      <c r="P78" s="29"/>
      <c r="Q78" s="28"/>
      <c r="R78" s="3">
        <v>0.1</v>
      </c>
      <c r="S78" s="1" t="s">
        <v>266</v>
      </c>
      <c r="T78" s="5">
        <v>43435</v>
      </c>
      <c r="U78" s="5">
        <v>43449</v>
      </c>
      <c r="V78" s="25"/>
      <c r="W78" s="1" t="s">
        <v>261</v>
      </c>
    </row>
    <row r="79" spans="1:23" s="15" customFormat="1" ht="38.25">
      <c r="A79" s="25"/>
      <c r="B79" s="30"/>
      <c r="C79" s="25"/>
      <c r="D79" s="28"/>
      <c r="E79" s="28" t="s">
        <v>267</v>
      </c>
      <c r="F79" s="25" t="s">
        <v>268</v>
      </c>
      <c r="G79" s="28" t="s">
        <v>269</v>
      </c>
      <c r="H79" s="25" t="s">
        <v>36</v>
      </c>
      <c r="I79" s="25" t="s">
        <v>26</v>
      </c>
      <c r="J79" s="25">
        <f>SUM(L79:O79)</f>
        <v>250</v>
      </c>
      <c r="K79" s="25">
        <v>0</v>
      </c>
      <c r="L79" s="25">
        <v>60</v>
      </c>
      <c r="M79" s="25">
        <v>80</v>
      </c>
      <c r="N79" s="25">
        <v>70</v>
      </c>
      <c r="O79" s="25">
        <v>40</v>
      </c>
      <c r="P79" s="29" t="s">
        <v>223</v>
      </c>
      <c r="Q79" s="28" t="s">
        <v>270</v>
      </c>
      <c r="R79" s="3">
        <v>0.1</v>
      </c>
      <c r="S79" s="18" t="s">
        <v>256</v>
      </c>
      <c r="T79" s="5">
        <v>43132</v>
      </c>
      <c r="U79" s="5">
        <v>43190</v>
      </c>
      <c r="V79" s="25" t="s">
        <v>226</v>
      </c>
      <c r="W79" s="1" t="s">
        <v>257</v>
      </c>
    </row>
    <row r="80" spans="1:23" s="15" customFormat="1" ht="25.5">
      <c r="A80" s="25"/>
      <c r="B80" s="30"/>
      <c r="C80" s="25"/>
      <c r="D80" s="28"/>
      <c r="E80" s="28"/>
      <c r="F80" s="25"/>
      <c r="G80" s="28"/>
      <c r="H80" s="25"/>
      <c r="I80" s="25"/>
      <c r="J80" s="25"/>
      <c r="K80" s="25"/>
      <c r="L80" s="25"/>
      <c r="M80" s="25"/>
      <c r="N80" s="25"/>
      <c r="O80" s="25"/>
      <c r="P80" s="29"/>
      <c r="Q80" s="28"/>
      <c r="R80" s="3">
        <v>0.8</v>
      </c>
      <c r="S80" s="18" t="s">
        <v>258</v>
      </c>
      <c r="T80" s="5">
        <v>43191</v>
      </c>
      <c r="U80" s="5">
        <v>43434</v>
      </c>
      <c r="V80" s="25"/>
      <c r="W80" s="1" t="s">
        <v>259</v>
      </c>
    </row>
    <row r="81" spans="1:23" s="15" customFormat="1" ht="63.75">
      <c r="A81" s="25"/>
      <c r="B81" s="30"/>
      <c r="C81" s="25"/>
      <c r="D81" s="28"/>
      <c r="E81" s="28"/>
      <c r="F81" s="25"/>
      <c r="G81" s="28"/>
      <c r="H81" s="25"/>
      <c r="I81" s="25"/>
      <c r="J81" s="25"/>
      <c r="K81" s="25"/>
      <c r="L81" s="25"/>
      <c r="M81" s="25"/>
      <c r="N81" s="25"/>
      <c r="O81" s="25"/>
      <c r="P81" s="29"/>
      <c r="Q81" s="28"/>
      <c r="R81" s="3">
        <v>0.1</v>
      </c>
      <c r="S81" s="18" t="s">
        <v>266</v>
      </c>
      <c r="T81" s="5">
        <v>43435</v>
      </c>
      <c r="U81" s="5">
        <v>43449</v>
      </c>
      <c r="V81" s="25"/>
      <c r="W81" s="1" t="s">
        <v>261</v>
      </c>
    </row>
    <row r="82" spans="1:23" s="15" customFormat="1" ht="38.25">
      <c r="A82" s="25"/>
      <c r="B82" s="30"/>
      <c r="C82" s="25"/>
      <c r="D82" s="28"/>
      <c r="E82" s="28" t="s">
        <v>271</v>
      </c>
      <c r="F82" s="25" t="s">
        <v>272</v>
      </c>
      <c r="G82" s="28" t="s">
        <v>273</v>
      </c>
      <c r="H82" s="25" t="s">
        <v>36</v>
      </c>
      <c r="I82" s="25" t="s">
        <v>26</v>
      </c>
      <c r="J82" s="25">
        <f>SUM(L82:O82)</f>
        <v>400</v>
      </c>
      <c r="K82" s="25">
        <v>0</v>
      </c>
      <c r="L82" s="25">
        <v>100</v>
      </c>
      <c r="M82" s="25">
        <v>130</v>
      </c>
      <c r="N82" s="25">
        <v>130</v>
      </c>
      <c r="O82" s="25">
        <v>40</v>
      </c>
      <c r="P82" s="29" t="s">
        <v>223</v>
      </c>
      <c r="Q82" s="28" t="s">
        <v>274</v>
      </c>
      <c r="R82" s="3">
        <v>0.1</v>
      </c>
      <c r="S82" s="7" t="s">
        <v>256</v>
      </c>
      <c r="T82" s="5">
        <v>43132</v>
      </c>
      <c r="U82" s="5">
        <v>43190</v>
      </c>
      <c r="V82" s="25" t="s">
        <v>226</v>
      </c>
      <c r="W82" s="1" t="s">
        <v>275</v>
      </c>
    </row>
    <row r="83" spans="1:23" s="15" customFormat="1" ht="25.5">
      <c r="A83" s="25"/>
      <c r="B83" s="30"/>
      <c r="C83" s="25"/>
      <c r="D83" s="28"/>
      <c r="E83" s="28"/>
      <c r="F83" s="25"/>
      <c r="G83" s="28"/>
      <c r="H83" s="25"/>
      <c r="I83" s="25"/>
      <c r="J83" s="25"/>
      <c r="K83" s="25"/>
      <c r="L83" s="25"/>
      <c r="M83" s="25"/>
      <c r="N83" s="25"/>
      <c r="O83" s="25"/>
      <c r="P83" s="29"/>
      <c r="Q83" s="28"/>
      <c r="R83" s="3">
        <v>0.8</v>
      </c>
      <c r="S83" s="18" t="s">
        <v>258</v>
      </c>
      <c r="T83" s="5">
        <v>43191</v>
      </c>
      <c r="U83" s="5">
        <v>43434</v>
      </c>
      <c r="V83" s="25"/>
      <c r="W83" s="1" t="s">
        <v>276</v>
      </c>
    </row>
    <row r="84" spans="1:23" s="15" customFormat="1" ht="63.75">
      <c r="A84" s="25"/>
      <c r="B84" s="30"/>
      <c r="C84" s="25"/>
      <c r="D84" s="28"/>
      <c r="E84" s="28"/>
      <c r="F84" s="25"/>
      <c r="G84" s="28"/>
      <c r="H84" s="25"/>
      <c r="I84" s="25"/>
      <c r="J84" s="25"/>
      <c r="K84" s="25"/>
      <c r="L84" s="25"/>
      <c r="M84" s="25"/>
      <c r="N84" s="25"/>
      <c r="O84" s="25"/>
      <c r="P84" s="29"/>
      <c r="Q84" s="28"/>
      <c r="R84" s="3">
        <v>0.1</v>
      </c>
      <c r="S84" s="18" t="s">
        <v>266</v>
      </c>
      <c r="T84" s="5">
        <v>43435</v>
      </c>
      <c r="U84" s="5">
        <v>43449</v>
      </c>
      <c r="V84" s="25"/>
      <c r="W84" s="1" t="s">
        <v>261</v>
      </c>
    </row>
    <row r="85" spans="1:23" s="15" customFormat="1" ht="51">
      <c r="A85" s="25"/>
      <c r="B85" s="30"/>
      <c r="C85" s="25"/>
      <c r="D85" s="28"/>
      <c r="E85" s="28" t="s">
        <v>277</v>
      </c>
      <c r="F85" s="25" t="s">
        <v>278</v>
      </c>
      <c r="G85" s="28" t="s">
        <v>279</v>
      </c>
      <c r="H85" s="25" t="s">
        <v>36</v>
      </c>
      <c r="I85" s="25" t="s">
        <v>26</v>
      </c>
      <c r="J85" s="25">
        <f>O85</f>
        <v>32</v>
      </c>
      <c r="K85" s="25">
        <v>22</v>
      </c>
      <c r="L85" s="25">
        <v>22</v>
      </c>
      <c r="M85" s="25">
        <v>25</v>
      </c>
      <c r="N85" s="25">
        <v>29</v>
      </c>
      <c r="O85" s="25">
        <v>32</v>
      </c>
      <c r="P85" s="25" t="s">
        <v>198</v>
      </c>
      <c r="Q85" s="28" t="s">
        <v>280</v>
      </c>
      <c r="R85" s="3">
        <v>0.1</v>
      </c>
      <c r="S85" s="1" t="s">
        <v>281</v>
      </c>
      <c r="T85" s="5">
        <v>43282</v>
      </c>
      <c r="U85" s="5">
        <v>43465</v>
      </c>
      <c r="V85" s="40" t="s">
        <v>282</v>
      </c>
      <c r="W85" s="1" t="s">
        <v>283</v>
      </c>
    </row>
    <row r="86" spans="1:23" s="15" customFormat="1" ht="63.75">
      <c r="A86" s="25"/>
      <c r="B86" s="30"/>
      <c r="C86" s="25"/>
      <c r="D86" s="28"/>
      <c r="E86" s="28"/>
      <c r="F86" s="25"/>
      <c r="G86" s="28"/>
      <c r="H86" s="25"/>
      <c r="I86" s="25"/>
      <c r="J86" s="25"/>
      <c r="K86" s="25"/>
      <c r="L86" s="25"/>
      <c r="M86" s="25"/>
      <c r="N86" s="25"/>
      <c r="O86" s="25"/>
      <c r="P86" s="25"/>
      <c r="Q86" s="28"/>
      <c r="R86" s="3">
        <v>0.8</v>
      </c>
      <c r="S86" s="1" t="s">
        <v>284</v>
      </c>
      <c r="T86" s="5" t="s">
        <v>285</v>
      </c>
      <c r="U86" s="5">
        <v>43465</v>
      </c>
      <c r="V86" s="40"/>
      <c r="W86" s="1" t="s">
        <v>286</v>
      </c>
    </row>
    <row r="87" spans="1:23" s="15" customFormat="1" ht="63.75">
      <c r="A87" s="25"/>
      <c r="B87" s="30"/>
      <c r="C87" s="25"/>
      <c r="D87" s="28"/>
      <c r="E87" s="28"/>
      <c r="F87" s="25"/>
      <c r="G87" s="28"/>
      <c r="H87" s="25"/>
      <c r="I87" s="25"/>
      <c r="J87" s="25"/>
      <c r="K87" s="25"/>
      <c r="L87" s="25"/>
      <c r="M87" s="25"/>
      <c r="N87" s="25"/>
      <c r="O87" s="25"/>
      <c r="P87" s="25"/>
      <c r="Q87" s="28"/>
      <c r="R87" s="3">
        <v>0.1</v>
      </c>
      <c r="S87" s="1" t="s">
        <v>287</v>
      </c>
      <c r="T87" s="5">
        <v>43160</v>
      </c>
      <c r="U87" s="5">
        <v>43465</v>
      </c>
      <c r="V87" s="40"/>
      <c r="W87" s="1" t="s">
        <v>288</v>
      </c>
    </row>
    <row r="88" spans="1:23" s="15" customFormat="1" ht="76.5">
      <c r="A88" s="25"/>
      <c r="B88" s="30"/>
      <c r="C88" s="25"/>
      <c r="D88" s="28"/>
      <c r="E88" s="28"/>
      <c r="F88" s="25"/>
      <c r="G88" s="28"/>
      <c r="H88" s="25"/>
      <c r="I88" s="25"/>
      <c r="J88" s="25"/>
      <c r="K88" s="25"/>
      <c r="L88" s="25"/>
      <c r="M88" s="25"/>
      <c r="N88" s="25"/>
      <c r="O88" s="25"/>
      <c r="P88" s="25"/>
      <c r="Q88" s="28" t="s">
        <v>289</v>
      </c>
      <c r="R88" s="3">
        <v>0.25</v>
      </c>
      <c r="S88" s="1" t="s">
        <v>290</v>
      </c>
      <c r="T88" s="5">
        <v>43160</v>
      </c>
      <c r="U88" s="5">
        <v>43465</v>
      </c>
      <c r="V88" s="40" t="s">
        <v>291</v>
      </c>
      <c r="W88" s="1" t="s">
        <v>292</v>
      </c>
    </row>
    <row r="89" spans="1:23" s="15" customFormat="1" ht="140.25">
      <c r="A89" s="25"/>
      <c r="B89" s="30"/>
      <c r="C89" s="25"/>
      <c r="D89" s="28"/>
      <c r="E89" s="28"/>
      <c r="F89" s="25"/>
      <c r="G89" s="28"/>
      <c r="H89" s="25"/>
      <c r="I89" s="25"/>
      <c r="J89" s="25"/>
      <c r="K89" s="25"/>
      <c r="L89" s="25"/>
      <c r="M89" s="25"/>
      <c r="N89" s="25"/>
      <c r="O89" s="25"/>
      <c r="P89" s="25"/>
      <c r="Q89" s="28"/>
      <c r="R89" s="3">
        <v>0.25</v>
      </c>
      <c r="S89" s="1" t="s">
        <v>293</v>
      </c>
      <c r="T89" s="5">
        <v>43160</v>
      </c>
      <c r="U89" s="5">
        <v>43465</v>
      </c>
      <c r="V89" s="40"/>
      <c r="W89" s="1" t="s">
        <v>294</v>
      </c>
    </row>
    <row r="90" spans="1:23" s="15" customFormat="1" ht="38.25">
      <c r="A90" s="25"/>
      <c r="B90" s="30"/>
      <c r="C90" s="25"/>
      <c r="D90" s="28"/>
      <c r="E90" s="28"/>
      <c r="F90" s="25"/>
      <c r="G90" s="28"/>
      <c r="H90" s="25"/>
      <c r="I90" s="25"/>
      <c r="J90" s="25"/>
      <c r="K90" s="25"/>
      <c r="L90" s="25"/>
      <c r="M90" s="25"/>
      <c r="N90" s="25"/>
      <c r="O90" s="25"/>
      <c r="P90" s="25"/>
      <c r="Q90" s="28"/>
      <c r="R90" s="3">
        <v>0.25</v>
      </c>
      <c r="S90" s="1" t="s">
        <v>295</v>
      </c>
      <c r="T90" s="5">
        <v>43160</v>
      </c>
      <c r="U90" s="5">
        <v>43465</v>
      </c>
      <c r="V90" s="40"/>
      <c r="W90" s="1" t="s">
        <v>296</v>
      </c>
    </row>
    <row r="91" spans="1:23" s="15" customFormat="1" ht="38.25">
      <c r="A91" s="25"/>
      <c r="B91" s="30"/>
      <c r="C91" s="25"/>
      <c r="D91" s="28"/>
      <c r="E91" s="28"/>
      <c r="F91" s="25"/>
      <c r="G91" s="28"/>
      <c r="H91" s="25"/>
      <c r="I91" s="25"/>
      <c r="J91" s="25"/>
      <c r="K91" s="25"/>
      <c r="L91" s="25"/>
      <c r="M91" s="25"/>
      <c r="N91" s="25"/>
      <c r="O91" s="25"/>
      <c r="P91" s="25"/>
      <c r="Q91" s="28"/>
      <c r="R91" s="3">
        <v>0.25</v>
      </c>
      <c r="S91" s="1" t="s">
        <v>297</v>
      </c>
      <c r="T91" s="5">
        <v>43160</v>
      </c>
      <c r="U91" s="5">
        <v>43465</v>
      </c>
      <c r="V91" s="40"/>
      <c r="W91" s="1" t="s">
        <v>298</v>
      </c>
    </row>
    <row r="92" spans="1:23" s="15" customFormat="1" ht="102">
      <c r="A92" s="25"/>
      <c r="B92" s="30"/>
      <c r="C92" s="25"/>
      <c r="D92" s="28"/>
      <c r="E92" s="28" t="s">
        <v>299</v>
      </c>
      <c r="F92" s="25" t="s">
        <v>300</v>
      </c>
      <c r="G92" s="28" t="s">
        <v>301</v>
      </c>
      <c r="H92" s="25" t="s">
        <v>36</v>
      </c>
      <c r="I92" s="25" t="s">
        <v>26</v>
      </c>
      <c r="J92" s="25">
        <f>O92</f>
        <v>28</v>
      </c>
      <c r="K92" s="25">
        <v>0</v>
      </c>
      <c r="L92" s="25">
        <v>7</v>
      </c>
      <c r="M92" s="25">
        <v>14</v>
      </c>
      <c r="N92" s="25">
        <v>21</v>
      </c>
      <c r="O92" s="25">
        <v>28</v>
      </c>
      <c r="P92" s="29" t="s">
        <v>150</v>
      </c>
      <c r="Q92" s="28" t="s">
        <v>302</v>
      </c>
      <c r="R92" s="2">
        <v>0.4</v>
      </c>
      <c r="S92" s="1" t="s">
        <v>303</v>
      </c>
      <c r="T92" s="5">
        <v>43252</v>
      </c>
      <c r="U92" s="5">
        <v>43281</v>
      </c>
      <c r="V92" s="25" t="s">
        <v>153</v>
      </c>
      <c r="W92" s="1" t="s">
        <v>304</v>
      </c>
    </row>
    <row r="93" spans="1:23" s="15" customFormat="1" ht="89.25">
      <c r="A93" s="25"/>
      <c r="B93" s="30"/>
      <c r="C93" s="25"/>
      <c r="D93" s="28"/>
      <c r="E93" s="28"/>
      <c r="F93" s="25"/>
      <c r="G93" s="28"/>
      <c r="H93" s="25"/>
      <c r="I93" s="25"/>
      <c r="J93" s="25"/>
      <c r="K93" s="25"/>
      <c r="L93" s="25"/>
      <c r="M93" s="25"/>
      <c r="N93" s="25"/>
      <c r="O93" s="25"/>
      <c r="P93" s="29"/>
      <c r="Q93" s="28"/>
      <c r="R93" s="2">
        <v>0.3</v>
      </c>
      <c r="S93" s="1" t="s">
        <v>305</v>
      </c>
      <c r="T93" s="5">
        <v>43160</v>
      </c>
      <c r="U93" s="5">
        <v>43449</v>
      </c>
      <c r="V93" s="25"/>
      <c r="W93" s="1" t="s">
        <v>306</v>
      </c>
    </row>
    <row r="94" spans="1:23" s="15" customFormat="1" ht="153">
      <c r="A94" s="25"/>
      <c r="B94" s="30"/>
      <c r="C94" s="25"/>
      <c r="D94" s="28"/>
      <c r="E94" s="28"/>
      <c r="F94" s="25"/>
      <c r="G94" s="28"/>
      <c r="H94" s="25"/>
      <c r="I94" s="25"/>
      <c r="J94" s="25"/>
      <c r="K94" s="25"/>
      <c r="L94" s="25"/>
      <c r="M94" s="25"/>
      <c r="N94" s="25"/>
      <c r="O94" s="25"/>
      <c r="P94" s="29"/>
      <c r="Q94" s="28"/>
      <c r="R94" s="2">
        <v>0.3</v>
      </c>
      <c r="S94" s="1" t="s">
        <v>307</v>
      </c>
      <c r="T94" s="5">
        <v>43132</v>
      </c>
      <c r="U94" s="5">
        <v>43449</v>
      </c>
      <c r="V94" s="25"/>
      <c r="W94" s="1" t="s">
        <v>308</v>
      </c>
    </row>
    <row r="95" spans="1:23" s="15" customFormat="1" ht="63.75">
      <c r="A95" s="25"/>
      <c r="B95" s="30"/>
      <c r="C95" s="25"/>
      <c r="D95" s="28"/>
      <c r="E95" s="28" t="s">
        <v>309</v>
      </c>
      <c r="F95" s="25" t="s">
        <v>310</v>
      </c>
      <c r="G95" s="28" t="s">
        <v>311</v>
      </c>
      <c r="H95" s="25" t="s">
        <v>36</v>
      </c>
      <c r="I95" s="25" t="s">
        <v>26</v>
      </c>
      <c r="J95" s="25">
        <f>SUM(L95:O95)</f>
        <v>41</v>
      </c>
      <c r="K95" s="25">
        <v>0</v>
      </c>
      <c r="L95" s="25">
        <v>10</v>
      </c>
      <c r="M95" s="25">
        <v>12</v>
      </c>
      <c r="N95" s="25">
        <f>4+4+3</f>
        <v>11</v>
      </c>
      <c r="O95" s="25">
        <v>8</v>
      </c>
      <c r="P95" s="29" t="s">
        <v>223</v>
      </c>
      <c r="Q95" s="28" t="s">
        <v>312</v>
      </c>
      <c r="R95" s="2">
        <f>0.25*100%</f>
        <v>0.25</v>
      </c>
      <c r="S95" s="1" t="s">
        <v>313</v>
      </c>
      <c r="T95" s="6" t="s">
        <v>314</v>
      </c>
      <c r="U95" s="5">
        <v>43465</v>
      </c>
      <c r="V95" s="25" t="s">
        <v>226</v>
      </c>
      <c r="W95" s="1" t="s">
        <v>315</v>
      </c>
    </row>
    <row r="96" spans="1:23" s="15" customFormat="1" ht="63.75">
      <c r="A96" s="25"/>
      <c r="B96" s="30"/>
      <c r="C96" s="25"/>
      <c r="D96" s="28"/>
      <c r="E96" s="28"/>
      <c r="F96" s="25"/>
      <c r="G96" s="28"/>
      <c r="H96" s="25"/>
      <c r="I96" s="25"/>
      <c r="J96" s="25"/>
      <c r="K96" s="25"/>
      <c r="L96" s="25"/>
      <c r="M96" s="25"/>
      <c r="N96" s="25"/>
      <c r="O96" s="25"/>
      <c r="P96" s="29"/>
      <c r="Q96" s="28"/>
      <c r="R96" s="20">
        <v>0.38</v>
      </c>
      <c r="S96" s="1" t="s">
        <v>316</v>
      </c>
      <c r="T96" s="5">
        <v>43221</v>
      </c>
      <c r="U96" s="5">
        <v>43465</v>
      </c>
      <c r="V96" s="25"/>
      <c r="W96" s="1" t="s">
        <v>317</v>
      </c>
    </row>
    <row r="97" spans="1:23" s="15" customFormat="1" ht="76.5">
      <c r="A97" s="25"/>
      <c r="B97" s="30"/>
      <c r="C97" s="25"/>
      <c r="D97" s="28"/>
      <c r="E97" s="28"/>
      <c r="F97" s="25"/>
      <c r="G97" s="28"/>
      <c r="H97" s="25"/>
      <c r="I97" s="25"/>
      <c r="J97" s="25"/>
      <c r="K97" s="25"/>
      <c r="L97" s="25"/>
      <c r="M97" s="25"/>
      <c r="N97" s="25"/>
      <c r="O97" s="25"/>
      <c r="P97" s="29"/>
      <c r="Q97" s="28"/>
      <c r="R97" s="20">
        <v>0.37</v>
      </c>
      <c r="S97" s="1" t="s">
        <v>318</v>
      </c>
      <c r="T97" s="5">
        <v>43313</v>
      </c>
      <c r="U97" s="5">
        <v>43465</v>
      </c>
      <c r="V97" s="25"/>
      <c r="W97" s="1" t="s">
        <v>319</v>
      </c>
    </row>
    <row r="98" spans="1:23" s="15" customFormat="1" ht="76.5">
      <c r="A98" s="25"/>
      <c r="B98" s="30"/>
      <c r="C98" s="25"/>
      <c r="D98" s="28"/>
      <c r="E98" s="1" t="s">
        <v>320</v>
      </c>
      <c r="F98" s="6" t="s">
        <v>321</v>
      </c>
      <c r="G98" s="1" t="s">
        <v>322</v>
      </c>
      <c r="H98" s="6" t="s">
        <v>36</v>
      </c>
      <c r="I98" s="6" t="s">
        <v>26</v>
      </c>
      <c r="J98" s="6">
        <f>L98+M98+N98+O98</f>
        <v>2</v>
      </c>
      <c r="K98" s="6">
        <v>0</v>
      </c>
      <c r="L98" s="6">
        <v>1</v>
      </c>
      <c r="M98" s="6">
        <v>1</v>
      </c>
      <c r="N98" s="6">
        <v>0</v>
      </c>
      <c r="O98" s="6">
        <v>0</v>
      </c>
      <c r="P98" s="21" t="s">
        <v>223</v>
      </c>
      <c r="Q98" s="25" t="s">
        <v>323</v>
      </c>
      <c r="R98" s="25"/>
      <c r="S98" s="25"/>
      <c r="T98" s="25"/>
      <c r="U98" s="25"/>
      <c r="V98" s="25"/>
      <c r="W98" s="25"/>
    </row>
    <row r="99" spans="1:23" s="15" customFormat="1" ht="63.75">
      <c r="A99" s="25"/>
      <c r="B99" s="30"/>
      <c r="C99" s="25"/>
      <c r="D99" s="28"/>
      <c r="E99" s="28" t="s">
        <v>324</v>
      </c>
      <c r="F99" s="25" t="s">
        <v>325</v>
      </c>
      <c r="G99" s="28" t="s">
        <v>326</v>
      </c>
      <c r="H99" s="25" t="s">
        <v>18</v>
      </c>
      <c r="I99" s="25" t="s">
        <v>26</v>
      </c>
      <c r="J99" s="31">
        <v>0.8</v>
      </c>
      <c r="K99" s="31">
        <v>0.8</v>
      </c>
      <c r="L99" s="31">
        <v>0.8</v>
      </c>
      <c r="M99" s="31">
        <v>0.8</v>
      </c>
      <c r="N99" s="31">
        <v>0.8</v>
      </c>
      <c r="O99" s="31">
        <v>0.8</v>
      </c>
      <c r="P99" s="25" t="s">
        <v>198</v>
      </c>
      <c r="Q99" s="28" t="s">
        <v>327</v>
      </c>
      <c r="R99" s="3">
        <v>0.33</v>
      </c>
      <c r="S99" s="1" t="s">
        <v>328</v>
      </c>
      <c r="T99" s="5">
        <v>43160</v>
      </c>
      <c r="U99" s="5">
        <v>43465</v>
      </c>
      <c r="V99" s="40" t="s">
        <v>210</v>
      </c>
      <c r="W99" s="1" t="s">
        <v>329</v>
      </c>
    </row>
    <row r="100" spans="1:23" s="15" customFormat="1" ht="38.25">
      <c r="A100" s="25"/>
      <c r="B100" s="30"/>
      <c r="C100" s="25"/>
      <c r="D100" s="28"/>
      <c r="E100" s="28"/>
      <c r="F100" s="25"/>
      <c r="G100" s="28"/>
      <c r="H100" s="25"/>
      <c r="I100" s="25"/>
      <c r="J100" s="31"/>
      <c r="K100" s="31"/>
      <c r="L100" s="31"/>
      <c r="M100" s="31"/>
      <c r="N100" s="31"/>
      <c r="O100" s="31"/>
      <c r="P100" s="25"/>
      <c r="Q100" s="28"/>
      <c r="R100" s="3">
        <v>0.34</v>
      </c>
      <c r="S100" s="1" t="s">
        <v>330</v>
      </c>
      <c r="T100" s="5">
        <v>43344</v>
      </c>
      <c r="U100" s="5">
        <v>43465</v>
      </c>
      <c r="V100" s="40"/>
      <c r="W100" s="1" t="s">
        <v>331</v>
      </c>
    </row>
    <row r="101" spans="1:23" s="15" customFormat="1" ht="102">
      <c r="A101" s="25"/>
      <c r="B101" s="30"/>
      <c r="C101" s="25"/>
      <c r="D101" s="28"/>
      <c r="E101" s="28"/>
      <c r="F101" s="25"/>
      <c r="G101" s="28"/>
      <c r="H101" s="25"/>
      <c r="I101" s="25"/>
      <c r="J101" s="31"/>
      <c r="K101" s="31"/>
      <c r="L101" s="31"/>
      <c r="M101" s="31"/>
      <c r="N101" s="31"/>
      <c r="O101" s="31"/>
      <c r="P101" s="25"/>
      <c r="Q101" s="28"/>
      <c r="R101" s="3">
        <v>0.33</v>
      </c>
      <c r="S101" s="1" t="s">
        <v>332</v>
      </c>
      <c r="T101" s="5">
        <v>43160</v>
      </c>
      <c r="U101" s="5">
        <v>43465</v>
      </c>
      <c r="V101" s="40"/>
      <c r="W101" s="1" t="s">
        <v>333</v>
      </c>
    </row>
    <row r="102" spans="1:23" s="15" customFormat="1" ht="89.25">
      <c r="A102" s="25"/>
      <c r="B102" s="30"/>
      <c r="C102" s="25"/>
      <c r="D102" s="28" t="s">
        <v>334</v>
      </c>
      <c r="E102" s="28" t="s">
        <v>335</v>
      </c>
      <c r="F102" s="25" t="s">
        <v>336</v>
      </c>
      <c r="G102" s="28" t="s">
        <v>337</v>
      </c>
      <c r="H102" s="25" t="s">
        <v>18</v>
      </c>
      <c r="I102" s="25" t="s">
        <v>121</v>
      </c>
      <c r="J102" s="31">
        <v>1</v>
      </c>
      <c r="K102" s="31">
        <v>1</v>
      </c>
      <c r="L102" s="31">
        <v>1</v>
      </c>
      <c r="M102" s="31">
        <v>1</v>
      </c>
      <c r="N102" s="31">
        <v>1</v>
      </c>
      <c r="O102" s="31">
        <v>1</v>
      </c>
      <c r="P102" s="25" t="s">
        <v>338</v>
      </c>
      <c r="Q102" s="28" t="s">
        <v>339</v>
      </c>
      <c r="R102" s="3">
        <v>0.05</v>
      </c>
      <c r="S102" s="1" t="s">
        <v>340</v>
      </c>
      <c r="T102" s="5">
        <v>43101</v>
      </c>
      <c r="U102" s="5">
        <v>43465</v>
      </c>
      <c r="V102" s="28" t="s">
        <v>341</v>
      </c>
      <c r="W102" s="1" t="s">
        <v>342</v>
      </c>
    </row>
    <row r="103" spans="1:23" s="15" customFormat="1" ht="38.25">
      <c r="A103" s="25"/>
      <c r="B103" s="30"/>
      <c r="C103" s="25"/>
      <c r="D103" s="28"/>
      <c r="E103" s="28"/>
      <c r="F103" s="25"/>
      <c r="G103" s="28"/>
      <c r="H103" s="25"/>
      <c r="I103" s="25"/>
      <c r="J103" s="31"/>
      <c r="K103" s="31"/>
      <c r="L103" s="31"/>
      <c r="M103" s="31"/>
      <c r="N103" s="31"/>
      <c r="O103" s="31"/>
      <c r="P103" s="25"/>
      <c r="Q103" s="28"/>
      <c r="R103" s="3">
        <v>0.05</v>
      </c>
      <c r="S103" s="1" t="s">
        <v>343</v>
      </c>
      <c r="T103" s="5">
        <v>43132</v>
      </c>
      <c r="U103" s="5">
        <v>43159</v>
      </c>
      <c r="V103" s="28"/>
      <c r="W103" s="1" t="s">
        <v>344</v>
      </c>
    </row>
    <row r="104" spans="1:23" s="15" customFormat="1" ht="38.25">
      <c r="A104" s="25"/>
      <c r="B104" s="30"/>
      <c r="C104" s="25"/>
      <c r="D104" s="28"/>
      <c r="E104" s="28"/>
      <c r="F104" s="25"/>
      <c r="G104" s="28"/>
      <c r="H104" s="25"/>
      <c r="I104" s="25"/>
      <c r="J104" s="31"/>
      <c r="K104" s="31"/>
      <c r="L104" s="31"/>
      <c r="M104" s="31"/>
      <c r="N104" s="31"/>
      <c r="O104" s="31"/>
      <c r="P104" s="25"/>
      <c r="Q104" s="28"/>
      <c r="R104" s="3">
        <v>0.05</v>
      </c>
      <c r="S104" s="1" t="s">
        <v>345</v>
      </c>
      <c r="T104" s="5">
        <v>43101</v>
      </c>
      <c r="U104" s="5">
        <v>43465</v>
      </c>
      <c r="V104" s="28"/>
      <c r="W104" s="1" t="s">
        <v>346</v>
      </c>
    </row>
    <row r="105" spans="1:23" s="15" customFormat="1" ht="51">
      <c r="A105" s="25"/>
      <c r="B105" s="30"/>
      <c r="C105" s="25"/>
      <c r="D105" s="28"/>
      <c r="E105" s="28"/>
      <c r="F105" s="25"/>
      <c r="G105" s="28"/>
      <c r="H105" s="25"/>
      <c r="I105" s="25"/>
      <c r="J105" s="31"/>
      <c r="K105" s="31"/>
      <c r="L105" s="31"/>
      <c r="M105" s="31"/>
      <c r="N105" s="31"/>
      <c r="O105" s="31"/>
      <c r="P105" s="25"/>
      <c r="Q105" s="28"/>
      <c r="R105" s="3">
        <v>0.05</v>
      </c>
      <c r="S105" s="1" t="s">
        <v>347</v>
      </c>
      <c r="T105" s="5">
        <v>43132</v>
      </c>
      <c r="U105" s="5">
        <v>43281</v>
      </c>
      <c r="V105" s="28"/>
      <c r="W105" s="1" t="s">
        <v>348</v>
      </c>
    </row>
    <row r="106" spans="1:23" s="15" customFormat="1" ht="127.5">
      <c r="A106" s="25"/>
      <c r="B106" s="30"/>
      <c r="C106" s="25"/>
      <c r="D106" s="28"/>
      <c r="E106" s="28"/>
      <c r="F106" s="25"/>
      <c r="G106" s="28"/>
      <c r="H106" s="25"/>
      <c r="I106" s="25"/>
      <c r="J106" s="31"/>
      <c r="K106" s="31"/>
      <c r="L106" s="31"/>
      <c r="M106" s="31"/>
      <c r="N106" s="31"/>
      <c r="O106" s="31"/>
      <c r="P106" s="25"/>
      <c r="Q106" s="28"/>
      <c r="R106" s="3">
        <v>0.8</v>
      </c>
      <c r="S106" s="1" t="s">
        <v>349</v>
      </c>
      <c r="T106" s="5">
        <v>43101</v>
      </c>
      <c r="U106" s="5">
        <v>43465</v>
      </c>
      <c r="V106" s="28"/>
      <c r="W106" s="1" t="s">
        <v>350</v>
      </c>
    </row>
    <row r="107" spans="1:23" s="15" customFormat="1" ht="76.5">
      <c r="A107" s="25"/>
      <c r="B107" s="30"/>
      <c r="C107" s="25"/>
      <c r="D107" s="28"/>
      <c r="E107" s="28" t="s">
        <v>351</v>
      </c>
      <c r="F107" s="25" t="s">
        <v>352</v>
      </c>
      <c r="G107" s="28" t="s">
        <v>353</v>
      </c>
      <c r="H107" s="25" t="s">
        <v>18</v>
      </c>
      <c r="I107" s="25" t="s">
        <v>26</v>
      </c>
      <c r="J107" s="33">
        <v>1</v>
      </c>
      <c r="K107" s="33">
        <v>0</v>
      </c>
      <c r="L107" s="33">
        <v>1</v>
      </c>
      <c r="M107" s="33">
        <v>1</v>
      </c>
      <c r="N107" s="33">
        <v>1</v>
      </c>
      <c r="O107" s="33">
        <v>1</v>
      </c>
      <c r="P107" s="25" t="s">
        <v>354</v>
      </c>
      <c r="Q107" s="25" t="s">
        <v>355</v>
      </c>
      <c r="R107" s="3">
        <v>0.2</v>
      </c>
      <c r="S107" s="1" t="s">
        <v>356</v>
      </c>
      <c r="T107" s="5">
        <v>43101</v>
      </c>
      <c r="U107" s="5">
        <v>43465</v>
      </c>
      <c r="V107" s="41" t="s">
        <v>357</v>
      </c>
      <c r="W107" s="42" t="s">
        <v>358</v>
      </c>
    </row>
    <row r="108" spans="1:23" s="15" customFormat="1" ht="76.5">
      <c r="A108" s="25"/>
      <c r="B108" s="30"/>
      <c r="C108" s="25"/>
      <c r="D108" s="28"/>
      <c r="E108" s="28"/>
      <c r="F108" s="25"/>
      <c r="G108" s="28"/>
      <c r="H108" s="25"/>
      <c r="I108" s="25"/>
      <c r="J108" s="33"/>
      <c r="K108" s="33"/>
      <c r="L108" s="33"/>
      <c r="M108" s="33"/>
      <c r="N108" s="33"/>
      <c r="O108" s="33"/>
      <c r="P108" s="25"/>
      <c r="Q108" s="25"/>
      <c r="R108" s="3">
        <v>0.8</v>
      </c>
      <c r="S108" s="11" t="s">
        <v>359</v>
      </c>
      <c r="T108" s="5">
        <v>43101</v>
      </c>
      <c r="U108" s="5">
        <v>43465</v>
      </c>
      <c r="V108" s="41"/>
      <c r="W108" s="42"/>
    </row>
    <row r="109" spans="1:23" s="15" customFormat="1" ht="114.75">
      <c r="A109" s="25"/>
      <c r="B109" s="30"/>
      <c r="C109" s="25"/>
      <c r="D109" s="28"/>
      <c r="E109" s="28" t="s">
        <v>360</v>
      </c>
      <c r="F109" s="25" t="s">
        <v>361</v>
      </c>
      <c r="G109" s="28" t="s">
        <v>362</v>
      </c>
      <c r="H109" s="25" t="s">
        <v>363</v>
      </c>
      <c r="I109" s="25" t="s">
        <v>26</v>
      </c>
      <c r="J109" s="44">
        <f>+O109</f>
        <v>4</v>
      </c>
      <c r="K109" s="33">
        <v>0</v>
      </c>
      <c r="L109" s="44">
        <v>0</v>
      </c>
      <c r="M109" s="44">
        <v>0</v>
      </c>
      <c r="N109" s="44">
        <v>0</v>
      </c>
      <c r="O109" s="44">
        <v>4</v>
      </c>
      <c r="P109" s="43" t="s">
        <v>354</v>
      </c>
      <c r="Q109" s="28" t="s">
        <v>364</v>
      </c>
      <c r="R109" s="3">
        <v>0.1</v>
      </c>
      <c r="S109" s="1" t="s">
        <v>365</v>
      </c>
      <c r="T109" s="5">
        <v>43132</v>
      </c>
      <c r="U109" s="5">
        <v>43159</v>
      </c>
      <c r="V109" s="41" t="s">
        <v>357</v>
      </c>
      <c r="W109" s="22" t="s">
        <v>366</v>
      </c>
    </row>
    <row r="110" spans="1:23" s="15" customFormat="1" ht="114.75">
      <c r="A110" s="25"/>
      <c r="B110" s="30"/>
      <c r="C110" s="25"/>
      <c r="D110" s="28"/>
      <c r="E110" s="28"/>
      <c r="F110" s="25"/>
      <c r="G110" s="28"/>
      <c r="H110" s="25"/>
      <c r="I110" s="25"/>
      <c r="J110" s="44"/>
      <c r="K110" s="33"/>
      <c r="L110" s="44"/>
      <c r="M110" s="44"/>
      <c r="N110" s="44"/>
      <c r="O110" s="44"/>
      <c r="P110" s="43"/>
      <c r="Q110" s="28"/>
      <c r="R110" s="3">
        <v>0.8</v>
      </c>
      <c r="S110" s="1" t="s">
        <v>367</v>
      </c>
      <c r="T110" s="5">
        <v>43160</v>
      </c>
      <c r="U110" s="5">
        <v>43434</v>
      </c>
      <c r="V110" s="41"/>
      <c r="W110" s="22" t="s">
        <v>368</v>
      </c>
    </row>
    <row r="111" spans="1:23" s="15" customFormat="1" ht="38.25">
      <c r="A111" s="25"/>
      <c r="B111" s="30"/>
      <c r="C111" s="25"/>
      <c r="D111" s="28"/>
      <c r="E111" s="28"/>
      <c r="F111" s="25"/>
      <c r="G111" s="28"/>
      <c r="H111" s="25"/>
      <c r="I111" s="25"/>
      <c r="J111" s="44"/>
      <c r="K111" s="33"/>
      <c r="L111" s="44"/>
      <c r="M111" s="44"/>
      <c r="N111" s="44"/>
      <c r="O111" s="44"/>
      <c r="P111" s="43"/>
      <c r="Q111" s="28"/>
      <c r="R111" s="3">
        <v>0.1</v>
      </c>
      <c r="S111" s="1" t="s">
        <v>369</v>
      </c>
      <c r="T111" s="5">
        <v>43435</v>
      </c>
      <c r="U111" s="5">
        <v>43465</v>
      </c>
      <c r="V111" s="41"/>
      <c r="W111" s="22" t="s">
        <v>370</v>
      </c>
    </row>
    <row r="112" spans="1:23" s="15" customFormat="1" ht="114.75">
      <c r="A112" s="25"/>
      <c r="B112" s="30"/>
      <c r="C112" s="25"/>
      <c r="D112" s="28"/>
      <c r="E112" s="28" t="s">
        <v>371</v>
      </c>
      <c r="F112" s="25" t="s">
        <v>372</v>
      </c>
      <c r="G112" s="28" t="s">
        <v>373</v>
      </c>
      <c r="H112" s="25" t="s">
        <v>36</v>
      </c>
      <c r="I112" s="25" t="s">
        <v>26</v>
      </c>
      <c r="J112" s="25">
        <f>L112+M112+N112+O112</f>
        <v>250</v>
      </c>
      <c r="K112" s="25">
        <v>0</v>
      </c>
      <c r="L112" s="25">
        <v>0</v>
      </c>
      <c r="M112" s="25">
        <v>0</v>
      </c>
      <c r="N112" s="25">
        <v>200</v>
      </c>
      <c r="O112" s="25">
        <v>50</v>
      </c>
      <c r="P112" s="25" t="s">
        <v>374</v>
      </c>
      <c r="Q112" s="28" t="s">
        <v>375</v>
      </c>
      <c r="R112" s="3">
        <v>0.1</v>
      </c>
      <c r="S112" s="1" t="s">
        <v>376</v>
      </c>
      <c r="T112" s="5">
        <v>43102</v>
      </c>
      <c r="U112" s="5">
        <v>43465</v>
      </c>
      <c r="V112" s="28" t="s">
        <v>377</v>
      </c>
      <c r="W112" s="1" t="s">
        <v>378</v>
      </c>
    </row>
    <row r="113" spans="1:23" s="15" customFormat="1" ht="89.25">
      <c r="A113" s="25"/>
      <c r="B113" s="30"/>
      <c r="C113" s="25"/>
      <c r="D113" s="28"/>
      <c r="E113" s="28"/>
      <c r="F113" s="25"/>
      <c r="G113" s="28"/>
      <c r="H113" s="25"/>
      <c r="I113" s="25"/>
      <c r="J113" s="25"/>
      <c r="K113" s="25"/>
      <c r="L113" s="25"/>
      <c r="M113" s="25"/>
      <c r="N113" s="25"/>
      <c r="O113" s="25"/>
      <c r="P113" s="25"/>
      <c r="Q113" s="28"/>
      <c r="R113" s="3">
        <v>0.8</v>
      </c>
      <c r="S113" s="1" t="s">
        <v>379</v>
      </c>
      <c r="T113" s="5">
        <v>43102</v>
      </c>
      <c r="U113" s="5">
        <v>43465</v>
      </c>
      <c r="V113" s="28"/>
      <c r="W113" s="1" t="s">
        <v>380</v>
      </c>
    </row>
    <row r="114" spans="1:23" s="15" customFormat="1" ht="89.25">
      <c r="A114" s="25"/>
      <c r="B114" s="30"/>
      <c r="C114" s="25"/>
      <c r="D114" s="28"/>
      <c r="E114" s="28"/>
      <c r="F114" s="25"/>
      <c r="G114" s="28"/>
      <c r="H114" s="25"/>
      <c r="I114" s="25"/>
      <c r="J114" s="25"/>
      <c r="K114" s="25"/>
      <c r="L114" s="25"/>
      <c r="M114" s="25"/>
      <c r="N114" s="25"/>
      <c r="O114" s="25"/>
      <c r="P114" s="25"/>
      <c r="Q114" s="28"/>
      <c r="R114" s="3">
        <v>0.1</v>
      </c>
      <c r="S114" s="1" t="s">
        <v>381</v>
      </c>
      <c r="T114" s="5">
        <v>43160</v>
      </c>
      <c r="U114" s="5">
        <v>43465</v>
      </c>
      <c r="V114" s="28"/>
      <c r="W114" s="1" t="s">
        <v>382</v>
      </c>
    </row>
    <row r="115" spans="1:23" s="15" customFormat="1" ht="76.5">
      <c r="A115" s="25"/>
      <c r="B115" s="30"/>
      <c r="C115" s="25"/>
      <c r="D115" s="28"/>
      <c r="E115" s="28" t="s">
        <v>383</v>
      </c>
      <c r="F115" s="25" t="s">
        <v>384</v>
      </c>
      <c r="G115" s="28" t="s">
        <v>385</v>
      </c>
      <c r="H115" s="25" t="s">
        <v>18</v>
      </c>
      <c r="I115" s="25" t="s">
        <v>26</v>
      </c>
      <c r="J115" s="31">
        <f>O115</f>
        <v>0.8</v>
      </c>
      <c r="K115" s="31">
        <v>0</v>
      </c>
      <c r="L115" s="31">
        <v>0.8</v>
      </c>
      <c r="M115" s="31">
        <v>0.8</v>
      </c>
      <c r="N115" s="31">
        <v>0.8</v>
      </c>
      <c r="O115" s="31">
        <v>0.8</v>
      </c>
      <c r="P115" s="25" t="s">
        <v>374</v>
      </c>
      <c r="Q115" s="25" t="s">
        <v>386</v>
      </c>
      <c r="R115" s="3">
        <v>0.04</v>
      </c>
      <c r="S115" s="1" t="s">
        <v>387</v>
      </c>
      <c r="T115" s="5">
        <v>43102</v>
      </c>
      <c r="U115" s="5">
        <v>43465</v>
      </c>
      <c r="V115" s="28" t="s">
        <v>377</v>
      </c>
      <c r="W115" s="1" t="s">
        <v>388</v>
      </c>
    </row>
    <row r="116" spans="1:23" s="15" customFormat="1" ht="51">
      <c r="A116" s="25"/>
      <c r="B116" s="30"/>
      <c r="C116" s="25"/>
      <c r="D116" s="28"/>
      <c r="E116" s="28"/>
      <c r="F116" s="25"/>
      <c r="G116" s="28"/>
      <c r="H116" s="25"/>
      <c r="I116" s="25"/>
      <c r="J116" s="31"/>
      <c r="K116" s="31"/>
      <c r="L116" s="31"/>
      <c r="M116" s="31"/>
      <c r="N116" s="31"/>
      <c r="O116" s="31"/>
      <c r="P116" s="25"/>
      <c r="Q116" s="25"/>
      <c r="R116" s="3">
        <v>0.04</v>
      </c>
      <c r="S116" s="1" t="s">
        <v>389</v>
      </c>
      <c r="T116" s="5">
        <v>43102</v>
      </c>
      <c r="U116" s="5">
        <v>43465</v>
      </c>
      <c r="V116" s="28"/>
      <c r="W116" s="1" t="s">
        <v>390</v>
      </c>
    </row>
    <row r="117" spans="1:23" s="15" customFormat="1" ht="89.25">
      <c r="A117" s="25"/>
      <c r="B117" s="30"/>
      <c r="C117" s="25"/>
      <c r="D117" s="28"/>
      <c r="E117" s="28"/>
      <c r="F117" s="25"/>
      <c r="G117" s="28"/>
      <c r="H117" s="25"/>
      <c r="I117" s="25"/>
      <c r="J117" s="31"/>
      <c r="K117" s="31"/>
      <c r="L117" s="31"/>
      <c r="M117" s="31"/>
      <c r="N117" s="31"/>
      <c r="O117" s="31"/>
      <c r="P117" s="25"/>
      <c r="Q117" s="25"/>
      <c r="R117" s="3">
        <v>0.04</v>
      </c>
      <c r="S117" s="1" t="s">
        <v>391</v>
      </c>
      <c r="T117" s="5">
        <v>43175</v>
      </c>
      <c r="U117" s="5">
        <v>43465</v>
      </c>
      <c r="V117" s="28"/>
      <c r="W117" s="1" t="s">
        <v>392</v>
      </c>
    </row>
    <row r="118" spans="1:23" s="15" customFormat="1" ht="89.25">
      <c r="A118" s="25"/>
      <c r="B118" s="30"/>
      <c r="C118" s="25"/>
      <c r="D118" s="28"/>
      <c r="E118" s="28"/>
      <c r="F118" s="25"/>
      <c r="G118" s="28"/>
      <c r="H118" s="25"/>
      <c r="I118" s="25"/>
      <c r="J118" s="31"/>
      <c r="K118" s="31"/>
      <c r="L118" s="31"/>
      <c r="M118" s="31"/>
      <c r="N118" s="31"/>
      <c r="O118" s="31"/>
      <c r="P118" s="25"/>
      <c r="Q118" s="25"/>
      <c r="R118" s="3">
        <v>0.04</v>
      </c>
      <c r="S118" s="1" t="s">
        <v>393</v>
      </c>
      <c r="T118" s="5">
        <v>43175</v>
      </c>
      <c r="U118" s="5">
        <v>43465</v>
      </c>
      <c r="V118" s="28"/>
      <c r="W118" s="1" t="s">
        <v>394</v>
      </c>
    </row>
    <row r="119" spans="1:23" s="15" customFormat="1" ht="102">
      <c r="A119" s="25"/>
      <c r="B119" s="30"/>
      <c r="C119" s="25"/>
      <c r="D119" s="28"/>
      <c r="E119" s="28"/>
      <c r="F119" s="25"/>
      <c r="G119" s="28"/>
      <c r="H119" s="25"/>
      <c r="I119" s="25"/>
      <c r="J119" s="31"/>
      <c r="K119" s="31"/>
      <c r="L119" s="31"/>
      <c r="M119" s="31"/>
      <c r="N119" s="31"/>
      <c r="O119" s="31"/>
      <c r="P119" s="25"/>
      <c r="Q119" s="25"/>
      <c r="R119" s="3">
        <v>0.8</v>
      </c>
      <c r="S119" s="1" t="s">
        <v>395</v>
      </c>
      <c r="T119" s="5">
        <v>43132</v>
      </c>
      <c r="U119" s="5">
        <v>43465</v>
      </c>
      <c r="V119" s="28"/>
      <c r="W119" s="1" t="s">
        <v>396</v>
      </c>
    </row>
    <row r="120" spans="1:23" s="15" customFormat="1" ht="63.75">
      <c r="A120" s="25"/>
      <c r="B120" s="30"/>
      <c r="C120" s="25"/>
      <c r="D120" s="28"/>
      <c r="E120" s="28"/>
      <c r="F120" s="25"/>
      <c r="G120" s="28"/>
      <c r="H120" s="25"/>
      <c r="I120" s="25"/>
      <c r="J120" s="31"/>
      <c r="K120" s="31"/>
      <c r="L120" s="31"/>
      <c r="M120" s="31"/>
      <c r="N120" s="31"/>
      <c r="O120" s="31"/>
      <c r="P120" s="25"/>
      <c r="Q120" s="25"/>
      <c r="R120" s="3">
        <v>0.04</v>
      </c>
      <c r="S120" s="1" t="s">
        <v>397</v>
      </c>
      <c r="T120" s="5">
        <v>43102</v>
      </c>
      <c r="U120" s="5">
        <v>43465</v>
      </c>
      <c r="V120" s="28"/>
      <c r="W120" s="1" t="s">
        <v>398</v>
      </c>
    </row>
    <row r="121" spans="1:23" s="15" customFormat="1" ht="25.5">
      <c r="A121" s="25"/>
      <c r="B121" s="30"/>
      <c r="C121" s="25"/>
      <c r="D121" s="28"/>
      <c r="E121" s="28" t="s">
        <v>399</v>
      </c>
      <c r="F121" s="25"/>
      <c r="G121" s="28" t="s">
        <v>400</v>
      </c>
      <c r="H121" s="25" t="s">
        <v>18</v>
      </c>
      <c r="I121" s="25" t="s">
        <v>26</v>
      </c>
      <c r="J121" s="31">
        <v>0.8</v>
      </c>
      <c r="K121" s="33">
        <v>0</v>
      </c>
      <c r="L121" s="33">
        <v>0</v>
      </c>
      <c r="M121" s="33">
        <v>0</v>
      </c>
      <c r="N121" s="33">
        <v>0</v>
      </c>
      <c r="O121" s="33">
        <v>0.9</v>
      </c>
      <c r="P121" s="25" t="s">
        <v>32</v>
      </c>
      <c r="Q121" s="25"/>
      <c r="R121" s="3">
        <v>0.1</v>
      </c>
      <c r="S121" s="1" t="s">
        <v>401</v>
      </c>
      <c r="T121" s="5">
        <v>43101</v>
      </c>
      <c r="U121" s="5">
        <v>43131</v>
      </c>
      <c r="V121" s="25" t="s">
        <v>32</v>
      </c>
      <c r="W121" s="1" t="s">
        <v>402</v>
      </c>
    </row>
    <row r="122" spans="1:23" s="15" customFormat="1" ht="38.25">
      <c r="A122" s="25"/>
      <c r="B122" s="30"/>
      <c r="C122" s="25"/>
      <c r="D122" s="28"/>
      <c r="E122" s="28"/>
      <c r="F122" s="25"/>
      <c r="G122" s="28"/>
      <c r="H122" s="25"/>
      <c r="I122" s="25"/>
      <c r="J122" s="31"/>
      <c r="K122" s="33"/>
      <c r="L122" s="33"/>
      <c r="M122" s="33"/>
      <c r="N122" s="33"/>
      <c r="O122" s="33"/>
      <c r="P122" s="25"/>
      <c r="Q122" s="25"/>
      <c r="R122" s="3">
        <v>0.8</v>
      </c>
      <c r="S122" s="1" t="s">
        <v>403</v>
      </c>
      <c r="T122" s="5">
        <v>43101</v>
      </c>
      <c r="U122" s="5">
        <v>43131</v>
      </c>
      <c r="V122" s="25"/>
      <c r="W122" s="1" t="s">
        <v>404</v>
      </c>
    </row>
    <row r="123" spans="1:23" s="15" customFormat="1" ht="25.5">
      <c r="A123" s="25"/>
      <c r="B123" s="30"/>
      <c r="C123" s="25"/>
      <c r="D123" s="28"/>
      <c r="E123" s="28"/>
      <c r="F123" s="25"/>
      <c r="G123" s="28"/>
      <c r="H123" s="25"/>
      <c r="I123" s="25"/>
      <c r="J123" s="31"/>
      <c r="K123" s="33"/>
      <c r="L123" s="33"/>
      <c r="M123" s="33"/>
      <c r="N123" s="33"/>
      <c r="O123" s="33"/>
      <c r="P123" s="25"/>
      <c r="Q123" s="25"/>
      <c r="R123" s="3">
        <v>0.1</v>
      </c>
      <c r="S123" s="1" t="s">
        <v>405</v>
      </c>
      <c r="T123" s="5">
        <v>43191</v>
      </c>
      <c r="U123" s="5">
        <v>43404</v>
      </c>
      <c r="V123" s="25"/>
      <c r="W123" s="1" t="s">
        <v>406</v>
      </c>
    </row>
    <row r="124" spans="1:23" s="15" customFormat="1" ht="51">
      <c r="A124" s="25"/>
      <c r="B124" s="30"/>
      <c r="C124" s="25"/>
      <c r="D124" s="28"/>
      <c r="E124" s="28"/>
      <c r="F124" s="25"/>
      <c r="G124" s="28"/>
      <c r="H124" s="25"/>
      <c r="I124" s="25"/>
      <c r="J124" s="31"/>
      <c r="K124" s="33"/>
      <c r="L124" s="33"/>
      <c r="M124" s="33"/>
      <c r="N124" s="33"/>
      <c r="O124" s="33"/>
      <c r="P124" s="25" t="s">
        <v>32</v>
      </c>
      <c r="Q124" s="25" t="s">
        <v>407</v>
      </c>
      <c r="R124" s="3">
        <v>0.05</v>
      </c>
      <c r="S124" s="1" t="s">
        <v>408</v>
      </c>
      <c r="T124" s="5">
        <v>43101</v>
      </c>
      <c r="U124" s="5">
        <v>43131</v>
      </c>
      <c r="V124" s="29" t="s">
        <v>32</v>
      </c>
      <c r="W124" s="1" t="s">
        <v>409</v>
      </c>
    </row>
    <row r="125" spans="1:23" s="15" customFormat="1" ht="63.75">
      <c r="A125" s="25"/>
      <c r="B125" s="30"/>
      <c r="C125" s="25"/>
      <c r="D125" s="28"/>
      <c r="E125" s="28"/>
      <c r="F125" s="25"/>
      <c r="G125" s="28"/>
      <c r="H125" s="25"/>
      <c r="I125" s="25"/>
      <c r="J125" s="31"/>
      <c r="K125" s="33"/>
      <c r="L125" s="33"/>
      <c r="M125" s="33"/>
      <c r="N125" s="33"/>
      <c r="O125" s="33"/>
      <c r="P125" s="25"/>
      <c r="Q125" s="25"/>
      <c r="R125" s="3">
        <v>0.8</v>
      </c>
      <c r="S125" s="1" t="s">
        <v>410</v>
      </c>
      <c r="T125" s="5">
        <v>43191</v>
      </c>
      <c r="U125" s="5">
        <v>43449</v>
      </c>
      <c r="V125" s="29"/>
      <c r="W125" s="1" t="s">
        <v>411</v>
      </c>
    </row>
    <row r="126" spans="1:23" s="15" customFormat="1" ht="51">
      <c r="A126" s="25"/>
      <c r="B126" s="30"/>
      <c r="C126" s="25"/>
      <c r="D126" s="28"/>
      <c r="E126" s="28"/>
      <c r="F126" s="25"/>
      <c r="G126" s="28"/>
      <c r="H126" s="25"/>
      <c r="I126" s="25"/>
      <c r="J126" s="31"/>
      <c r="K126" s="33"/>
      <c r="L126" s="33"/>
      <c r="M126" s="33"/>
      <c r="N126" s="33"/>
      <c r="O126" s="33"/>
      <c r="P126" s="25"/>
      <c r="Q126" s="25"/>
      <c r="R126" s="3">
        <v>0.05</v>
      </c>
      <c r="S126" s="1" t="s">
        <v>412</v>
      </c>
      <c r="T126" s="5">
        <v>43282</v>
      </c>
      <c r="U126" s="5">
        <v>43358</v>
      </c>
      <c r="V126" s="29"/>
      <c r="W126" s="7" t="s">
        <v>413</v>
      </c>
    </row>
    <row r="127" spans="1:23" s="15" customFormat="1" ht="38.25">
      <c r="A127" s="25"/>
      <c r="B127" s="30"/>
      <c r="C127" s="25"/>
      <c r="D127" s="28"/>
      <c r="E127" s="28"/>
      <c r="F127" s="25"/>
      <c r="G127" s="28"/>
      <c r="H127" s="25"/>
      <c r="I127" s="25"/>
      <c r="J127" s="31"/>
      <c r="K127" s="33"/>
      <c r="L127" s="33"/>
      <c r="M127" s="33"/>
      <c r="N127" s="33"/>
      <c r="O127" s="33"/>
      <c r="P127" s="25"/>
      <c r="Q127" s="25"/>
      <c r="R127" s="3">
        <v>0.05</v>
      </c>
      <c r="S127" s="1" t="s">
        <v>414</v>
      </c>
      <c r="T127" s="5">
        <v>43374</v>
      </c>
      <c r="U127" s="5">
        <v>43465</v>
      </c>
      <c r="V127" s="29"/>
      <c r="W127" s="7" t="s">
        <v>415</v>
      </c>
    </row>
    <row r="128" spans="1:23" s="15" customFormat="1" ht="38.25">
      <c r="A128" s="25"/>
      <c r="B128" s="30"/>
      <c r="C128" s="25"/>
      <c r="D128" s="28"/>
      <c r="E128" s="28"/>
      <c r="F128" s="25"/>
      <c r="G128" s="28"/>
      <c r="H128" s="25"/>
      <c r="I128" s="25"/>
      <c r="J128" s="31"/>
      <c r="K128" s="33"/>
      <c r="L128" s="33"/>
      <c r="M128" s="33"/>
      <c r="N128" s="33"/>
      <c r="O128" s="33"/>
      <c r="P128" s="25"/>
      <c r="Q128" s="25"/>
      <c r="R128" s="3">
        <v>0.05</v>
      </c>
      <c r="S128" s="1" t="s">
        <v>416</v>
      </c>
      <c r="T128" s="5">
        <v>43252</v>
      </c>
      <c r="U128" s="5">
        <v>43465</v>
      </c>
      <c r="V128" s="29"/>
      <c r="W128" s="1" t="s">
        <v>417</v>
      </c>
    </row>
    <row r="129" spans="1:23" s="15" customFormat="1" ht="38.25">
      <c r="A129" s="25"/>
      <c r="B129" s="30"/>
      <c r="C129" s="25"/>
      <c r="D129" s="28"/>
      <c r="E129" s="28"/>
      <c r="F129" s="25"/>
      <c r="G129" s="28"/>
      <c r="H129" s="25"/>
      <c r="I129" s="25"/>
      <c r="J129" s="31"/>
      <c r="K129" s="33"/>
      <c r="L129" s="33"/>
      <c r="M129" s="33"/>
      <c r="N129" s="33"/>
      <c r="O129" s="33"/>
      <c r="P129" s="25" t="s">
        <v>338</v>
      </c>
      <c r="Q129" s="28" t="s">
        <v>418</v>
      </c>
      <c r="R129" s="3">
        <v>0.1</v>
      </c>
      <c r="S129" s="1" t="s">
        <v>419</v>
      </c>
      <c r="T129" s="5">
        <v>43101</v>
      </c>
      <c r="U129" s="5">
        <v>43131</v>
      </c>
      <c r="V129" s="25" t="s">
        <v>420</v>
      </c>
      <c r="W129" s="1" t="s">
        <v>421</v>
      </c>
    </row>
    <row r="130" spans="1:23" s="15" customFormat="1" ht="38.25">
      <c r="A130" s="25"/>
      <c r="B130" s="30"/>
      <c r="C130" s="25"/>
      <c r="D130" s="28"/>
      <c r="E130" s="28"/>
      <c r="F130" s="25"/>
      <c r="G130" s="28"/>
      <c r="H130" s="25"/>
      <c r="I130" s="25"/>
      <c r="J130" s="31"/>
      <c r="K130" s="33"/>
      <c r="L130" s="33"/>
      <c r="M130" s="33"/>
      <c r="N130" s="33"/>
      <c r="O130" s="33"/>
      <c r="P130" s="25"/>
      <c r="Q130" s="28"/>
      <c r="R130" s="3">
        <v>0.8</v>
      </c>
      <c r="S130" s="1" t="s">
        <v>422</v>
      </c>
      <c r="T130" s="5">
        <v>43132</v>
      </c>
      <c r="U130" s="5">
        <v>43465</v>
      </c>
      <c r="V130" s="25"/>
      <c r="W130" s="1" t="s">
        <v>423</v>
      </c>
    </row>
    <row r="131" spans="1:23" s="15" customFormat="1" ht="25.5">
      <c r="A131" s="25"/>
      <c r="B131" s="30"/>
      <c r="C131" s="25"/>
      <c r="D131" s="28"/>
      <c r="E131" s="28"/>
      <c r="F131" s="25"/>
      <c r="G131" s="28"/>
      <c r="H131" s="25"/>
      <c r="I131" s="25"/>
      <c r="J131" s="31"/>
      <c r="K131" s="33"/>
      <c r="L131" s="33"/>
      <c r="M131" s="33"/>
      <c r="N131" s="33"/>
      <c r="O131" s="33"/>
      <c r="P131" s="25"/>
      <c r="Q131" s="28"/>
      <c r="R131" s="3">
        <v>0.1</v>
      </c>
      <c r="S131" s="1" t="s">
        <v>424</v>
      </c>
      <c r="T131" s="5">
        <v>43191</v>
      </c>
      <c r="U131" s="5">
        <v>43465</v>
      </c>
      <c r="V131" s="25"/>
      <c r="W131" s="1" t="s">
        <v>425</v>
      </c>
    </row>
    <row r="132" spans="1:23" s="15" customFormat="1" ht="51">
      <c r="A132" s="25"/>
      <c r="B132" s="30"/>
      <c r="C132" s="25"/>
      <c r="D132" s="28"/>
      <c r="E132" s="28"/>
      <c r="F132" s="25"/>
      <c r="G132" s="28"/>
      <c r="H132" s="25"/>
      <c r="I132" s="25"/>
      <c r="J132" s="31"/>
      <c r="K132" s="33"/>
      <c r="L132" s="33"/>
      <c r="M132" s="33"/>
      <c r="N132" s="33"/>
      <c r="O132" s="33"/>
      <c r="P132" s="25" t="s">
        <v>426</v>
      </c>
      <c r="Q132" s="28" t="s">
        <v>427</v>
      </c>
      <c r="R132" s="3">
        <v>0.2</v>
      </c>
      <c r="S132" s="1" t="s">
        <v>428</v>
      </c>
      <c r="T132" s="5">
        <v>43101</v>
      </c>
      <c r="U132" s="5">
        <v>43131</v>
      </c>
      <c r="V132" s="29" t="s">
        <v>429</v>
      </c>
      <c r="W132" s="1" t="s">
        <v>430</v>
      </c>
    </row>
    <row r="133" spans="1:23" s="15" customFormat="1" ht="38.25">
      <c r="A133" s="25"/>
      <c r="B133" s="30"/>
      <c r="C133" s="25"/>
      <c r="D133" s="28"/>
      <c r="E133" s="28"/>
      <c r="F133" s="25"/>
      <c r="G133" s="28"/>
      <c r="H133" s="25"/>
      <c r="I133" s="25"/>
      <c r="J133" s="31"/>
      <c r="K133" s="33"/>
      <c r="L133" s="33"/>
      <c r="M133" s="33"/>
      <c r="N133" s="33"/>
      <c r="O133" s="33"/>
      <c r="P133" s="25"/>
      <c r="Q133" s="28"/>
      <c r="R133" s="3">
        <v>0.8</v>
      </c>
      <c r="S133" s="1" t="s">
        <v>431</v>
      </c>
      <c r="T133" s="5">
        <v>43132</v>
      </c>
      <c r="U133" s="5">
        <v>43465</v>
      </c>
      <c r="V133" s="29"/>
      <c r="W133" s="1" t="s">
        <v>432</v>
      </c>
    </row>
    <row r="134" spans="1:23" s="15" customFormat="1" ht="51">
      <c r="A134" s="25"/>
      <c r="B134" s="30"/>
      <c r="C134" s="25"/>
      <c r="D134" s="28"/>
      <c r="E134" s="28"/>
      <c r="F134" s="25"/>
      <c r="G134" s="28"/>
      <c r="H134" s="25"/>
      <c r="I134" s="25"/>
      <c r="J134" s="31"/>
      <c r="K134" s="33"/>
      <c r="L134" s="33"/>
      <c r="M134" s="33"/>
      <c r="N134" s="33"/>
      <c r="O134" s="33"/>
      <c r="P134" s="25" t="s">
        <v>338</v>
      </c>
      <c r="Q134" s="28" t="s">
        <v>433</v>
      </c>
      <c r="R134" s="3">
        <v>0.1</v>
      </c>
      <c r="S134" s="1" t="s">
        <v>434</v>
      </c>
      <c r="T134" s="5">
        <v>43101</v>
      </c>
      <c r="U134" s="5">
        <v>43131</v>
      </c>
      <c r="V134" s="25" t="s">
        <v>420</v>
      </c>
      <c r="W134" s="1" t="s">
        <v>421</v>
      </c>
    </row>
    <row r="135" spans="1:23" s="15" customFormat="1" ht="63.75">
      <c r="A135" s="25"/>
      <c r="B135" s="30"/>
      <c r="C135" s="25"/>
      <c r="D135" s="28"/>
      <c r="E135" s="28"/>
      <c r="F135" s="25"/>
      <c r="G135" s="28"/>
      <c r="H135" s="25"/>
      <c r="I135" s="25"/>
      <c r="J135" s="31"/>
      <c r="K135" s="33"/>
      <c r="L135" s="33"/>
      <c r="M135" s="33"/>
      <c r="N135" s="33"/>
      <c r="O135" s="33"/>
      <c r="P135" s="25"/>
      <c r="Q135" s="28"/>
      <c r="R135" s="3">
        <v>0.8</v>
      </c>
      <c r="S135" s="1" t="s">
        <v>435</v>
      </c>
      <c r="T135" s="5">
        <v>43132</v>
      </c>
      <c r="U135" s="5">
        <v>43465</v>
      </c>
      <c r="V135" s="25"/>
      <c r="W135" s="1" t="s">
        <v>423</v>
      </c>
    </row>
    <row r="136" spans="1:23" s="15" customFormat="1" ht="25.5">
      <c r="A136" s="25"/>
      <c r="B136" s="30"/>
      <c r="C136" s="25"/>
      <c r="D136" s="28"/>
      <c r="E136" s="28"/>
      <c r="F136" s="25"/>
      <c r="G136" s="28"/>
      <c r="H136" s="25"/>
      <c r="I136" s="25"/>
      <c r="J136" s="31"/>
      <c r="K136" s="33"/>
      <c r="L136" s="33"/>
      <c r="M136" s="33"/>
      <c r="N136" s="33"/>
      <c r="O136" s="33"/>
      <c r="P136" s="25"/>
      <c r="Q136" s="28"/>
      <c r="R136" s="3">
        <v>0.1</v>
      </c>
      <c r="S136" s="1" t="s">
        <v>436</v>
      </c>
      <c r="T136" s="5">
        <v>43191</v>
      </c>
      <c r="U136" s="5">
        <v>43465</v>
      </c>
      <c r="V136" s="25"/>
      <c r="W136" s="1" t="s">
        <v>425</v>
      </c>
    </row>
    <row r="137" spans="1:23" s="15" customFormat="1" ht="51">
      <c r="A137" s="25"/>
      <c r="B137" s="30"/>
      <c r="C137" s="25"/>
      <c r="D137" s="28"/>
      <c r="E137" s="28"/>
      <c r="F137" s="25"/>
      <c r="G137" s="28"/>
      <c r="H137" s="25"/>
      <c r="I137" s="25"/>
      <c r="J137" s="31"/>
      <c r="K137" s="33"/>
      <c r="L137" s="33"/>
      <c r="M137" s="33"/>
      <c r="N137" s="33"/>
      <c r="O137" s="33"/>
      <c r="P137" s="25" t="s">
        <v>47</v>
      </c>
      <c r="Q137" s="28" t="s">
        <v>437</v>
      </c>
      <c r="R137" s="3">
        <v>0.1</v>
      </c>
      <c r="S137" s="7" t="s">
        <v>438</v>
      </c>
      <c r="T137" s="5">
        <v>43101</v>
      </c>
      <c r="U137" s="5">
        <v>43131</v>
      </c>
      <c r="V137" s="29" t="s">
        <v>439</v>
      </c>
      <c r="W137" s="1" t="s">
        <v>421</v>
      </c>
    </row>
    <row r="138" spans="1:23" s="15" customFormat="1" ht="38.25">
      <c r="A138" s="25"/>
      <c r="B138" s="30"/>
      <c r="C138" s="25"/>
      <c r="D138" s="28"/>
      <c r="E138" s="28"/>
      <c r="F138" s="25"/>
      <c r="G138" s="28"/>
      <c r="H138" s="25"/>
      <c r="I138" s="25"/>
      <c r="J138" s="31"/>
      <c r="K138" s="33"/>
      <c r="L138" s="33"/>
      <c r="M138" s="33"/>
      <c r="N138" s="33"/>
      <c r="O138" s="33"/>
      <c r="P138" s="25"/>
      <c r="Q138" s="28"/>
      <c r="R138" s="3">
        <v>0.8</v>
      </c>
      <c r="S138" s="7" t="s">
        <v>431</v>
      </c>
      <c r="T138" s="5">
        <v>43132</v>
      </c>
      <c r="U138" s="5">
        <v>43465</v>
      </c>
      <c r="V138" s="29"/>
      <c r="W138" s="1" t="s">
        <v>423</v>
      </c>
    </row>
    <row r="139" spans="1:23" s="15" customFormat="1" ht="25.5">
      <c r="A139" s="25"/>
      <c r="B139" s="30"/>
      <c r="C139" s="25"/>
      <c r="D139" s="28"/>
      <c r="E139" s="28"/>
      <c r="F139" s="25"/>
      <c r="G139" s="28"/>
      <c r="H139" s="25"/>
      <c r="I139" s="25"/>
      <c r="J139" s="31"/>
      <c r="K139" s="33"/>
      <c r="L139" s="33"/>
      <c r="M139" s="33"/>
      <c r="N139" s="33"/>
      <c r="O139" s="33"/>
      <c r="P139" s="25"/>
      <c r="Q139" s="28"/>
      <c r="R139" s="3">
        <v>0.1</v>
      </c>
      <c r="S139" s="7" t="s">
        <v>424</v>
      </c>
      <c r="T139" s="5">
        <v>43132</v>
      </c>
      <c r="U139" s="5">
        <v>43465</v>
      </c>
      <c r="V139" s="29"/>
      <c r="W139" s="1" t="s">
        <v>425</v>
      </c>
    </row>
    <row r="140" spans="1:23" s="15" customFormat="1" ht="51">
      <c r="A140" s="25" t="s">
        <v>440</v>
      </c>
      <c r="B140" s="28" t="s">
        <v>441</v>
      </c>
      <c r="C140" s="25" t="s">
        <v>42</v>
      </c>
      <c r="D140" s="28" t="s">
        <v>442</v>
      </c>
      <c r="E140" s="28" t="s">
        <v>443</v>
      </c>
      <c r="F140" s="25" t="s">
        <v>444</v>
      </c>
      <c r="G140" s="28" t="s">
        <v>445</v>
      </c>
      <c r="H140" s="25" t="s">
        <v>18</v>
      </c>
      <c r="I140" s="25" t="s">
        <v>26</v>
      </c>
      <c r="J140" s="31">
        <v>0.95</v>
      </c>
      <c r="K140" s="31">
        <v>0.95</v>
      </c>
      <c r="L140" s="31">
        <v>0.95</v>
      </c>
      <c r="M140" s="31">
        <v>0.95</v>
      </c>
      <c r="N140" s="31">
        <v>0.95</v>
      </c>
      <c r="O140" s="31">
        <v>0.95</v>
      </c>
      <c r="P140" s="25" t="s">
        <v>32</v>
      </c>
      <c r="Q140" s="25" t="s">
        <v>446</v>
      </c>
      <c r="R140" s="3">
        <v>0.1</v>
      </c>
      <c r="S140" s="7" t="s">
        <v>447</v>
      </c>
      <c r="T140" s="5">
        <v>43101</v>
      </c>
      <c r="U140" s="5">
        <v>43159</v>
      </c>
      <c r="V140" s="29" t="s">
        <v>32</v>
      </c>
      <c r="W140" s="1" t="s">
        <v>448</v>
      </c>
    </row>
    <row r="141" spans="1:23" s="15" customFormat="1" ht="51">
      <c r="A141" s="25"/>
      <c r="B141" s="28"/>
      <c r="C141" s="25"/>
      <c r="D141" s="28"/>
      <c r="E141" s="28"/>
      <c r="F141" s="25"/>
      <c r="G141" s="28"/>
      <c r="H141" s="25"/>
      <c r="I141" s="25"/>
      <c r="J141" s="31"/>
      <c r="K141" s="31"/>
      <c r="L141" s="31"/>
      <c r="M141" s="31"/>
      <c r="N141" s="31"/>
      <c r="O141" s="31"/>
      <c r="P141" s="25"/>
      <c r="Q141" s="25"/>
      <c r="R141" s="3">
        <v>0.8</v>
      </c>
      <c r="S141" s="7" t="s">
        <v>449</v>
      </c>
      <c r="T141" s="5">
        <v>43101</v>
      </c>
      <c r="U141" s="5">
        <v>43465</v>
      </c>
      <c r="V141" s="29"/>
      <c r="W141" s="1" t="s">
        <v>450</v>
      </c>
    </row>
    <row r="142" spans="1:23" s="15" customFormat="1" ht="51">
      <c r="A142" s="25"/>
      <c r="B142" s="28"/>
      <c r="C142" s="25"/>
      <c r="D142" s="28"/>
      <c r="E142" s="28"/>
      <c r="F142" s="25"/>
      <c r="G142" s="28"/>
      <c r="H142" s="25"/>
      <c r="I142" s="25"/>
      <c r="J142" s="31"/>
      <c r="K142" s="31"/>
      <c r="L142" s="31"/>
      <c r="M142" s="31"/>
      <c r="N142" s="31"/>
      <c r="O142" s="31"/>
      <c r="P142" s="25"/>
      <c r="Q142" s="25"/>
      <c r="R142" s="3">
        <v>0.1</v>
      </c>
      <c r="S142" s="7" t="s">
        <v>451</v>
      </c>
      <c r="T142" s="5">
        <v>43101</v>
      </c>
      <c r="U142" s="5">
        <v>43465</v>
      </c>
      <c r="V142" s="29"/>
      <c r="W142" s="1" t="s">
        <v>452</v>
      </c>
    </row>
    <row r="143" spans="1:23" s="15" customFormat="1" ht="140.25">
      <c r="A143" s="25"/>
      <c r="B143" s="28"/>
      <c r="C143" s="25"/>
      <c r="D143" s="28"/>
      <c r="E143" s="28" t="s">
        <v>453</v>
      </c>
      <c r="F143" s="25" t="s">
        <v>454</v>
      </c>
      <c r="G143" s="28" t="s">
        <v>455</v>
      </c>
      <c r="H143" s="25" t="s">
        <v>18</v>
      </c>
      <c r="I143" s="25" t="s">
        <v>26</v>
      </c>
      <c r="J143" s="31">
        <v>1</v>
      </c>
      <c r="K143" s="31">
        <v>0</v>
      </c>
      <c r="L143" s="31">
        <v>1</v>
      </c>
      <c r="M143" s="31">
        <v>1</v>
      </c>
      <c r="N143" s="31">
        <v>1</v>
      </c>
      <c r="O143" s="31">
        <v>1</v>
      </c>
      <c r="P143" s="25" t="s">
        <v>456</v>
      </c>
      <c r="Q143" s="25" t="s">
        <v>457</v>
      </c>
      <c r="R143" s="3">
        <v>0.1</v>
      </c>
      <c r="S143" s="1" t="s">
        <v>458</v>
      </c>
      <c r="T143" s="17">
        <v>43101</v>
      </c>
      <c r="U143" s="17">
        <v>43465</v>
      </c>
      <c r="V143" s="25" t="s">
        <v>459</v>
      </c>
      <c r="W143" s="6" t="s">
        <v>460</v>
      </c>
    </row>
    <row r="144" spans="1:23" s="15" customFormat="1" ht="76.5">
      <c r="A144" s="25"/>
      <c r="B144" s="28"/>
      <c r="C144" s="25"/>
      <c r="D144" s="28"/>
      <c r="E144" s="28"/>
      <c r="F144" s="25"/>
      <c r="G144" s="28"/>
      <c r="H144" s="25"/>
      <c r="I144" s="25"/>
      <c r="J144" s="31"/>
      <c r="K144" s="31"/>
      <c r="L144" s="31"/>
      <c r="M144" s="31"/>
      <c r="N144" s="31"/>
      <c r="O144" s="31"/>
      <c r="P144" s="25"/>
      <c r="Q144" s="25"/>
      <c r="R144" s="3">
        <v>0.8</v>
      </c>
      <c r="S144" s="1" t="s">
        <v>461</v>
      </c>
      <c r="T144" s="17">
        <v>43101</v>
      </c>
      <c r="U144" s="17">
        <v>43465</v>
      </c>
      <c r="V144" s="25"/>
      <c r="W144" s="6" t="s">
        <v>462</v>
      </c>
    </row>
    <row r="145" spans="1:23" s="15" customFormat="1" ht="38.25">
      <c r="A145" s="25"/>
      <c r="B145" s="28"/>
      <c r="C145" s="25"/>
      <c r="D145" s="28"/>
      <c r="E145" s="28"/>
      <c r="F145" s="25"/>
      <c r="G145" s="28"/>
      <c r="H145" s="25"/>
      <c r="I145" s="25"/>
      <c r="J145" s="31"/>
      <c r="K145" s="31"/>
      <c r="L145" s="31"/>
      <c r="M145" s="31"/>
      <c r="N145" s="31"/>
      <c r="O145" s="31"/>
      <c r="P145" s="25"/>
      <c r="Q145" s="25"/>
      <c r="R145" s="3">
        <v>0.1</v>
      </c>
      <c r="S145" s="1" t="s">
        <v>463</v>
      </c>
      <c r="T145" s="17">
        <v>43101</v>
      </c>
      <c r="U145" s="17">
        <v>43465</v>
      </c>
      <c r="V145" s="25"/>
      <c r="W145" s="6" t="s">
        <v>464</v>
      </c>
    </row>
    <row r="146" spans="1:23" s="15" customFormat="1" ht="76.5">
      <c r="A146" s="25"/>
      <c r="B146" s="28"/>
      <c r="C146" s="25"/>
      <c r="D146" s="28"/>
      <c r="E146" s="28" t="s">
        <v>465</v>
      </c>
      <c r="F146" s="25" t="s">
        <v>466</v>
      </c>
      <c r="G146" s="28" t="s">
        <v>467</v>
      </c>
      <c r="H146" s="25" t="s">
        <v>36</v>
      </c>
      <c r="I146" s="25" t="s">
        <v>26</v>
      </c>
      <c r="J146" s="25">
        <v>4</v>
      </c>
      <c r="K146" s="25">
        <v>4</v>
      </c>
      <c r="L146" s="25">
        <v>4</v>
      </c>
      <c r="M146" s="25">
        <v>4</v>
      </c>
      <c r="N146" s="25">
        <v>4</v>
      </c>
      <c r="O146" s="25">
        <v>4</v>
      </c>
      <c r="P146" s="25" t="s">
        <v>456</v>
      </c>
      <c r="Q146" s="25" t="s">
        <v>468</v>
      </c>
      <c r="R146" s="3">
        <v>0.1</v>
      </c>
      <c r="S146" s="1" t="s">
        <v>469</v>
      </c>
      <c r="T146" s="17">
        <v>43191</v>
      </c>
      <c r="U146" s="17">
        <v>43465</v>
      </c>
      <c r="V146" s="25" t="s">
        <v>459</v>
      </c>
      <c r="W146" s="1" t="s">
        <v>470</v>
      </c>
    </row>
    <row r="147" spans="1:23" s="15" customFormat="1" ht="51">
      <c r="A147" s="25"/>
      <c r="B147" s="28"/>
      <c r="C147" s="25"/>
      <c r="D147" s="28"/>
      <c r="E147" s="28"/>
      <c r="F147" s="25"/>
      <c r="G147" s="28"/>
      <c r="H147" s="25"/>
      <c r="I147" s="25"/>
      <c r="J147" s="25"/>
      <c r="K147" s="25"/>
      <c r="L147" s="25"/>
      <c r="M147" s="25"/>
      <c r="N147" s="25"/>
      <c r="O147" s="25"/>
      <c r="P147" s="25"/>
      <c r="Q147" s="25"/>
      <c r="R147" s="3">
        <v>0.1</v>
      </c>
      <c r="S147" s="1" t="s">
        <v>471</v>
      </c>
      <c r="T147" s="17">
        <v>43252</v>
      </c>
      <c r="U147" s="17">
        <v>43465</v>
      </c>
      <c r="V147" s="25"/>
      <c r="W147" s="1" t="s">
        <v>472</v>
      </c>
    </row>
    <row r="148" spans="1:23" s="15" customFormat="1" ht="63.75">
      <c r="A148" s="25"/>
      <c r="B148" s="28"/>
      <c r="C148" s="25"/>
      <c r="D148" s="28"/>
      <c r="E148" s="28"/>
      <c r="F148" s="25"/>
      <c r="G148" s="28"/>
      <c r="H148" s="25"/>
      <c r="I148" s="25"/>
      <c r="J148" s="25"/>
      <c r="K148" s="25"/>
      <c r="L148" s="25"/>
      <c r="M148" s="25"/>
      <c r="N148" s="25"/>
      <c r="O148" s="25"/>
      <c r="P148" s="25"/>
      <c r="Q148" s="25"/>
      <c r="R148" s="3">
        <v>0.8</v>
      </c>
      <c r="S148" s="1" t="s">
        <v>473</v>
      </c>
      <c r="T148" s="17">
        <v>43146</v>
      </c>
      <c r="U148" s="17">
        <v>43465</v>
      </c>
      <c r="V148" s="25"/>
      <c r="W148" s="1" t="s">
        <v>474</v>
      </c>
    </row>
    <row r="149" spans="1:23" s="15" customFormat="1" ht="63.75">
      <c r="A149" s="25"/>
      <c r="B149" s="28"/>
      <c r="C149" s="25"/>
      <c r="D149" s="28"/>
      <c r="E149" s="28" t="s">
        <v>475</v>
      </c>
      <c r="F149" s="25" t="s">
        <v>476</v>
      </c>
      <c r="G149" s="28" t="s">
        <v>477</v>
      </c>
      <c r="H149" s="25" t="s">
        <v>18</v>
      </c>
      <c r="I149" s="25" t="s">
        <v>26</v>
      </c>
      <c r="J149" s="31">
        <f>O149</f>
        <v>0.9</v>
      </c>
      <c r="K149" s="31">
        <v>0</v>
      </c>
      <c r="L149" s="31">
        <v>0.9</v>
      </c>
      <c r="M149" s="31">
        <v>0.9</v>
      </c>
      <c r="N149" s="31">
        <v>0.9</v>
      </c>
      <c r="O149" s="31">
        <v>0.9</v>
      </c>
      <c r="P149" s="25" t="s">
        <v>456</v>
      </c>
      <c r="Q149" s="25" t="s">
        <v>478</v>
      </c>
      <c r="R149" s="3">
        <v>0.1</v>
      </c>
      <c r="S149" s="1" t="s">
        <v>479</v>
      </c>
      <c r="T149" s="17">
        <v>43101</v>
      </c>
      <c r="U149" s="17">
        <v>43373</v>
      </c>
      <c r="V149" s="25" t="s">
        <v>459</v>
      </c>
      <c r="W149" s="1" t="s">
        <v>480</v>
      </c>
    </row>
    <row r="150" spans="1:23" s="15" customFormat="1" ht="38.25">
      <c r="A150" s="25"/>
      <c r="B150" s="28"/>
      <c r="C150" s="25"/>
      <c r="D150" s="28"/>
      <c r="E150" s="28"/>
      <c r="F150" s="25"/>
      <c r="G150" s="28"/>
      <c r="H150" s="25"/>
      <c r="I150" s="25"/>
      <c r="J150" s="31"/>
      <c r="K150" s="31"/>
      <c r="L150" s="31"/>
      <c r="M150" s="31"/>
      <c r="N150" s="31"/>
      <c r="O150" s="31"/>
      <c r="P150" s="25"/>
      <c r="Q150" s="25"/>
      <c r="R150" s="3">
        <v>0.1</v>
      </c>
      <c r="S150" s="1" t="s">
        <v>481</v>
      </c>
      <c r="T150" s="17">
        <v>43132</v>
      </c>
      <c r="U150" s="17">
        <v>43465</v>
      </c>
      <c r="V150" s="25"/>
      <c r="W150" s="1" t="s">
        <v>482</v>
      </c>
    </row>
    <row r="151" spans="1:23" s="15" customFormat="1" ht="38.25">
      <c r="A151" s="25"/>
      <c r="B151" s="28"/>
      <c r="C151" s="25"/>
      <c r="D151" s="28"/>
      <c r="E151" s="28"/>
      <c r="F151" s="25"/>
      <c r="G151" s="28"/>
      <c r="H151" s="25"/>
      <c r="I151" s="25"/>
      <c r="J151" s="31"/>
      <c r="K151" s="31"/>
      <c r="L151" s="31"/>
      <c r="M151" s="31"/>
      <c r="N151" s="31"/>
      <c r="O151" s="31"/>
      <c r="P151" s="25"/>
      <c r="Q151" s="25"/>
      <c r="R151" s="3">
        <v>0.8</v>
      </c>
      <c r="S151" s="1" t="s">
        <v>483</v>
      </c>
      <c r="T151" s="17">
        <v>43101</v>
      </c>
      <c r="U151" s="17">
        <v>43465</v>
      </c>
      <c r="V151" s="25"/>
      <c r="W151" s="1" t="s">
        <v>484</v>
      </c>
    </row>
    <row r="152" spans="1:23" s="15" customFormat="1" ht="51">
      <c r="A152" s="25"/>
      <c r="B152" s="28"/>
      <c r="C152" s="25"/>
      <c r="D152" s="28"/>
      <c r="E152" s="28" t="s">
        <v>485</v>
      </c>
      <c r="F152" s="25" t="s">
        <v>486</v>
      </c>
      <c r="G152" s="28" t="s">
        <v>487</v>
      </c>
      <c r="H152" s="25" t="s">
        <v>36</v>
      </c>
      <c r="I152" s="25" t="s">
        <v>26</v>
      </c>
      <c r="J152" s="25">
        <v>4</v>
      </c>
      <c r="K152" s="25">
        <v>1</v>
      </c>
      <c r="L152" s="25">
        <v>1</v>
      </c>
      <c r="M152" s="25">
        <v>1</v>
      </c>
      <c r="N152" s="25">
        <v>1</v>
      </c>
      <c r="O152" s="25">
        <v>1</v>
      </c>
      <c r="P152" s="25" t="s">
        <v>32</v>
      </c>
      <c r="Q152" s="25" t="s">
        <v>488</v>
      </c>
      <c r="R152" s="3">
        <v>0.1</v>
      </c>
      <c r="S152" s="7" t="s">
        <v>489</v>
      </c>
      <c r="T152" s="17">
        <v>43101</v>
      </c>
      <c r="U152" s="17">
        <v>43159</v>
      </c>
      <c r="V152" s="29" t="s">
        <v>32</v>
      </c>
      <c r="W152" s="7" t="s">
        <v>490</v>
      </c>
    </row>
    <row r="153" spans="1:23" s="15" customFormat="1" ht="38.25">
      <c r="A153" s="25"/>
      <c r="B153" s="28"/>
      <c r="C153" s="25"/>
      <c r="D153" s="28"/>
      <c r="E153" s="28"/>
      <c r="F153" s="25"/>
      <c r="G153" s="28"/>
      <c r="H153" s="25"/>
      <c r="I153" s="25"/>
      <c r="J153" s="25"/>
      <c r="K153" s="25"/>
      <c r="L153" s="25"/>
      <c r="M153" s="25"/>
      <c r="N153" s="25"/>
      <c r="O153" s="25"/>
      <c r="P153" s="25"/>
      <c r="Q153" s="25"/>
      <c r="R153" s="3">
        <v>0.8</v>
      </c>
      <c r="S153" s="7" t="s">
        <v>491</v>
      </c>
      <c r="T153" s="17">
        <v>43132</v>
      </c>
      <c r="U153" s="17">
        <v>43190</v>
      </c>
      <c r="V153" s="29"/>
      <c r="W153" s="7" t="s">
        <v>492</v>
      </c>
    </row>
    <row r="154" spans="1:23" s="15" customFormat="1" ht="38.25">
      <c r="A154" s="25"/>
      <c r="B154" s="28"/>
      <c r="C154" s="25"/>
      <c r="D154" s="28"/>
      <c r="E154" s="28"/>
      <c r="F154" s="25"/>
      <c r="G154" s="28"/>
      <c r="H154" s="25"/>
      <c r="I154" s="25"/>
      <c r="J154" s="25"/>
      <c r="K154" s="25"/>
      <c r="L154" s="25"/>
      <c r="M154" s="25"/>
      <c r="N154" s="25"/>
      <c r="O154" s="25"/>
      <c r="P154" s="25"/>
      <c r="Q154" s="25"/>
      <c r="R154" s="3">
        <v>0.1</v>
      </c>
      <c r="S154" s="7" t="s">
        <v>493</v>
      </c>
      <c r="T154" s="17" t="s">
        <v>285</v>
      </c>
      <c r="U154" s="17">
        <v>43311</v>
      </c>
      <c r="V154" s="29"/>
      <c r="W154" s="7" t="s">
        <v>494</v>
      </c>
    </row>
    <row r="155" spans="1:23" s="15" customFormat="1" ht="38.25">
      <c r="A155" s="25"/>
      <c r="B155" s="28"/>
      <c r="C155" s="25"/>
      <c r="D155" s="28"/>
      <c r="E155" s="28" t="s">
        <v>495</v>
      </c>
      <c r="F155" s="25" t="s">
        <v>496</v>
      </c>
      <c r="G155" s="28" t="s">
        <v>497</v>
      </c>
      <c r="H155" s="25" t="s">
        <v>18</v>
      </c>
      <c r="I155" s="25" t="s">
        <v>26</v>
      </c>
      <c r="J155" s="31">
        <v>1</v>
      </c>
      <c r="K155" s="31">
        <v>0</v>
      </c>
      <c r="L155" s="31">
        <v>1</v>
      </c>
      <c r="M155" s="31">
        <v>1</v>
      </c>
      <c r="N155" s="31">
        <v>1</v>
      </c>
      <c r="O155" s="31">
        <v>1</v>
      </c>
      <c r="P155" s="25" t="s">
        <v>338</v>
      </c>
      <c r="Q155" s="25" t="s">
        <v>498</v>
      </c>
      <c r="R155" s="3">
        <v>0.1</v>
      </c>
      <c r="S155" s="6" t="s">
        <v>499</v>
      </c>
      <c r="T155" s="5">
        <v>43102</v>
      </c>
      <c r="U155" s="5">
        <v>43131</v>
      </c>
      <c r="V155" s="25" t="s">
        <v>500</v>
      </c>
      <c r="W155" s="1" t="s">
        <v>501</v>
      </c>
    </row>
    <row r="156" spans="1:23" s="15" customFormat="1" ht="51">
      <c r="A156" s="25"/>
      <c r="B156" s="28"/>
      <c r="C156" s="25"/>
      <c r="D156" s="28"/>
      <c r="E156" s="28"/>
      <c r="F156" s="25"/>
      <c r="G156" s="28"/>
      <c r="H156" s="25"/>
      <c r="I156" s="25"/>
      <c r="J156" s="31"/>
      <c r="K156" s="31"/>
      <c r="L156" s="31"/>
      <c r="M156" s="31"/>
      <c r="N156" s="31"/>
      <c r="O156" s="31"/>
      <c r="P156" s="25"/>
      <c r="Q156" s="25"/>
      <c r="R156" s="3">
        <v>0.1</v>
      </c>
      <c r="S156" s="6" t="s">
        <v>502</v>
      </c>
      <c r="T156" s="5">
        <v>43132</v>
      </c>
      <c r="U156" s="5">
        <v>43465</v>
      </c>
      <c r="V156" s="25"/>
      <c r="W156" s="1" t="s">
        <v>503</v>
      </c>
    </row>
    <row r="157" spans="1:23" s="15" customFormat="1" ht="25.5">
      <c r="A157" s="25"/>
      <c r="B157" s="28"/>
      <c r="C157" s="25"/>
      <c r="D157" s="28"/>
      <c r="E157" s="28"/>
      <c r="F157" s="25"/>
      <c r="G157" s="28"/>
      <c r="H157" s="25"/>
      <c r="I157" s="25"/>
      <c r="J157" s="31"/>
      <c r="K157" s="31"/>
      <c r="L157" s="31"/>
      <c r="M157" s="31"/>
      <c r="N157" s="31"/>
      <c r="O157" s="31"/>
      <c r="P157" s="25"/>
      <c r="Q157" s="25"/>
      <c r="R157" s="3">
        <v>0.8</v>
      </c>
      <c r="S157" s="6" t="s">
        <v>504</v>
      </c>
      <c r="T157" s="5">
        <v>43101</v>
      </c>
      <c r="U157" s="5">
        <v>43465</v>
      </c>
      <c r="V157" s="25"/>
      <c r="W157" s="1" t="s">
        <v>505</v>
      </c>
    </row>
    <row r="158" spans="1:23" s="15" customFormat="1" ht="51">
      <c r="A158" s="25"/>
      <c r="B158" s="28"/>
      <c r="C158" s="25"/>
      <c r="D158" s="28"/>
      <c r="E158" s="28" t="s">
        <v>506</v>
      </c>
      <c r="F158" s="25" t="s">
        <v>507</v>
      </c>
      <c r="G158" s="28" t="s">
        <v>508</v>
      </c>
      <c r="H158" s="25" t="s">
        <v>36</v>
      </c>
      <c r="I158" s="25" t="s">
        <v>26</v>
      </c>
      <c r="J158" s="25">
        <v>2</v>
      </c>
      <c r="K158" s="25">
        <v>0</v>
      </c>
      <c r="L158" s="25">
        <v>0</v>
      </c>
      <c r="M158" s="25">
        <v>0</v>
      </c>
      <c r="N158" s="25">
        <v>1</v>
      </c>
      <c r="O158" s="25">
        <v>1</v>
      </c>
      <c r="P158" s="25" t="s">
        <v>338</v>
      </c>
      <c r="Q158" s="25" t="s">
        <v>509</v>
      </c>
      <c r="R158" s="3">
        <v>0.8</v>
      </c>
      <c r="S158" s="1" t="s">
        <v>510</v>
      </c>
      <c r="T158" s="5">
        <v>43132</v>
      </c>
      <c r="U158" s="5">
        <v>43250</v>
      </c>
      <c r="V158" s="6" t="s">
        <v>511</v>
      </c>
      <c r="W158" s="1" t="s">
        <v>512</v>
      </c>
    </row>
    <row r="159" spans="1:23" s="15" customFormat="1" ht="114.75">
      <c r="A159" s="25"/>
      <c r="B159" s="28"/>
      <c r="C159" s="25"/>
      <c r="D159" s="28"/>
      <c r="E159" s="28"/>
      <c r="F159" s="25"/>
      <c r="G159" s="28"/>
      <c r="H159" s="25"/>
      <c r="I159" s="25"/>
      <c r="J159" s="25"/>
      <c r="K159" s="25"/>
      <c r="L159" s="25"/>
      <c r="M159" s="25"/>
      <c r="N159" s="25"/>
      <c r="O159" s="25"/>
      <c r="P159" s="25"/>
      <c r="Q159" s="25"/>
      <c r="R159" s="3">
        <v>0.2</v>
      </c>
      <c r="S159" s="1" t="s">
        <v>513</v>
      </c>
      <c r="T159" s="5">
        <v>43252</v>
      </c>
      <c r="U159" s="5">
        <v>43312</v>
      </c>
      <c r="V159" s="6" t="s">
        <v>514</v>
      </c>
      <c r="W159" s="6" t="s">
        <v>515</v>
      </c>
    </row>
    <row r="160" spans="1:23" s="15" customFormat="1" ht="38.25">
      <c r="A160" s="25"/>
      <c r="B160" s="28"/>
      <c r="C160" s="25"/>
      <c r="D160" s="28"/>
      <c r="E160" s="28" t="s">
        <v>516</v>
      </c>
      <c r="F160" s="25" t="s">
        <v>517</v>
      </c>
      <c r="G160" s="28" t="s">
        <v>518</v>
      </c>
      <c r="H160" s="25" t="s">
        <v>18</v>
      </c>
      <c r="I160" s="25" t="s">
        <v>26</v>
      </c>
      <c r="J160" s="31">
        <v>1</v>
      </c>
      <c r="K160" s="31">
        <v>0</v>
      </c>
      <c r="L160" s="31">
        <v>1</v>
      </c>
      <c r="M160" s="31">
        <v>1</v>
      </c>
      <c r="N160" s="31">
        <v>1</v>
      </c>
      <c r="O160" s="31">
        <v>0.8</v>
      </c>
      <c r="P160" s="25" t="s">
        <v>338</v>
      </c>
      <c r="Q160" s="25" t="s">
        <v>519</v>
      </c>
      <c r="R160" s="3">
        <v>0.1</v>
      </c>
      <c r="S160" s="1" t="s">
        <v>520</v>
      </c>
      <c r="T160" s="5">
        <v>43132</v>
      </c>
      <c r="U160" s="5">
        <v>43159</v>
      </c>
      <c r="V160" s="25" t="s">
        <v>521</v>
      </c>
      <c r="W160" s="1" t="s">
        <v>522</v>
      </c>
    </row>
    <row r="161" spans="1:23" s="15" customFormat="1" ht="51">
      <c r="A161" s="25"/>
      <c r="B161" s="28"/>
      <c r="C161" s="25"/>
      <c r="D161" s="28"/>
      <c r="E161" s="28"/>
      <c r="F161" s="25"/>
      <c r="G161" s="28"/>
      <c r="H161" s="25"/>
      <c r="I161" s="25"/>
      <c r="J161" s="31"/>
      <c r="K161" s="31"/>
      <c r="L161" s="31"/>
      <c r="M161" s="31"/>
      <c r="N161" s="31"/>
      <c r="O161" s="31"/>
      <c r="P161" s="25"/>
      <c r="Q161" s="25"/>
      <c r="R161" s="3">
        <v>0.8</v>
      </c>
      <c r="S161" s="1" t="s">
        <v>523</v>
      </c>
      <c r="T161" s="5">
        <v>43160</v>
      </c>
      <c r="U161" s="5">
        <v>43465</v>
      </c>
      <c r="V161" s="25"/>
      <c r="W161" s="1" t="s">
        <v>524</v>
      </c>
    </row>
    <row r="162" spans="1:23" s="15" customFormat="1" ht="38.25">
      <c r="A162" s="25"/>
      <c r="B162" s="28"/>
      <c r="C162" s="25"/>
      <c r="D162" s="28"/>
      <c r="E162" s="28"/>
      <c r="F162" s="25"/>
      <c r="G162" s="28"/>
      <c r="H162" s="25"/>
      <c r="I162" s="25"/>
      <c r="J162" s="31"/>
      <c r="K162" s="31"/>
      <c r="L162" s="31"/>
      <c r="M162" s="31"/>
      <c r="N162" s="31"/>
      <c r="O162" s="31"/>
      <c r="P162" s="25"/>
      <c r="Q162" s="25"/>
      <c r="R162" s="3">
        <v>0.1</v>
      </c>
      <c r="S162" s="1" t="s">
        <v>525</v>
      </c>
      <c r="T162" s="5">
        <v>43405</v>
      </c>
      <c r="U162" s="5">
        <v>43465</v>
      </c>
      <c r="V162" s="25"/>
      <c r="W162" s="1" t="s">
        <v>526</v>
      </c>
    </row>
    <row r="163" spans="1:23" s="15" customFormat="1" ht="51">
      <c r="A163" s="25"/>
      <c r="B163" s="28"/>
      <c r="C163" s="25"/>
      <c r="D163" s="28"/>
      <c r="E163" s="28" t="s">
        <v>527</v>
      </c>
      <c r="F163" s="25" t="s">
        <v>528</v>
      </c>
      <c r="G163" s="28" t="s">
        <v>529</v>
      </c>
      <c r="H163" s="25" t="s">
        <v>530</v>
      </c>
      <c r="I163" s="25" t="s">
        <v>26</v>
      </c>
      <c r="J163" s="25" t="s">
        <v>531</v>
      </c>
      <c r="K163" s="31">
        <v>1</v>
      </c>
      <c r="L163" s="25">
        <v>0</v>
      </c>
      <c r="M163" s="25">
        <v>0</v>
      </c>
      <c r="N163" s="31">
        <v>1</v>
      </c>
      <c r="O163" s="31">
        <v>1</v>
      </c>
      <c r="P163" s="25" t="s">
        <v>338</v>
      </c>
      <c r="Q163" s="25" t="s">
        <v>532</v>
      </c>
      <c r="R163" s="3">
        <v>0.2</v>
      </c>
      <c r="S163" s="1" t="s">
        <v>533</v>
      </c>
      <c r="T163" s="5">
        <v>43102</v>
      </c>
      <c r="U163" s="5">
        <v>43465</v>
      </c>
      <c r="V163" s="25" t="s">
        <v>534</v>
      </c>
      <c r="W163" s="1" t="s">
        <v>535</v>
      </c>
    </row>
    <row r="164" spans="1:23" s="15" customFormat="1" ht="102">
      <c r="A164" s="25"/>
      <c r="B164" s="28"/>
      <c r="C164" s="25"/>
      <c r="D164" s="28"/>
      <c r="E164" s="28"/>
      <c r="F164" s="25"/>
      <c r="G164" s="28"/>
      <c r="H164" s="25"/>
      <c r="I164" s="25"/>
      <c r="J164" s="25"/>
      <c r="K164" s="31"/>
      <c r="L164" s="25"/>
      <c r="M164" s="25"/>
      <c r="N164" s="31"/>
      <c r="O164" s="31"/>
      <c r="P164" s="25"/>
      <c r="Q164" s="25"/>
      <c r="R164" s="3">
        <v>0.8</v>
      </c>
      <c r="S164" s="1" t="s">
        <v>536</v>
      </c>
      <c r="T164" s="5">
        <v>43102</v>
      </c>
      <c r="U164" s="5">
        <v>43465</v>
      </c>
      <c r="V164" s="25"/>
      <c r="W164" s="1" t="s">
        <v>537</v>
      </c>
    </row>
    <row r="165" spans="1:23" s="15" customFormat="1" ht="63.75">
      <c r="A165" s="25"/>
      <c r="B165" s="28"/>
      <c r="C165" s="25"/>
      <c r="D165" s="28"/>
      <c r="E165" s="28" t="s">
        <v>538</v>
      </c>
      <c r="F165" s="25" t="s">
        <v>539</v>
      </c>
      <c r="G165" s="28" t="s">
        <v>540</v>
      </c>
      <c r="H165" s="25" t="s">
        <v>18</v>
      </c>
      <c r="I165" s="25" t="s">
        <v>26</v>
      </c>
      <c r="J165" s="31">
        <v>1</v>
      </c>
      <c r="K165" s="31">
        <v>0</v>
      </c>
      <c r="L165" s="31">
        <v>1</v>
      </c>
      <c r="M165" s="31">
        <v>1</v>
      </c>
      <c r="N165" s="31">
        <v>1</v>
      </c>
      <c r="O165" s="31">
        <v>1</v>
      </c>
      <c r="P165" s="25" t="s">
        <v>338</v>
      </c>
      <c r="Q165" s="25" t="s">
        <v>541</v>
      </c>
      <c r="R165" s="3">
        <v>0.15</v>
      </c>
      <c r="S165" s="11" t="s">
        <v>542</v>
      </c>
      <c r="T165" s="5">
        <v>43102</v>
      </c>
      <c r="U165" s="5">
        <v>43465</v>
      </c>
      <c r="V165" s="25" t="s">
        <v>543</v>
      </c>
      <c r="W165" s="1" t="s">
        <v>544</v>
      </c>
    </row>
    <row r="166" spans="1:23" s="15" customFormat="1" ht="63.75">
      <c r="A166" s="25"/>
      <c r="B166" s="28"/>
      <c r="C166" s="25"/>
      <c r="D166" s="28"/>
      <c r="E166" s="28"/>
      <c r="F166" s="25"/>
      <c r="G166" s="28"/>
      <c r="H166" s="25"/>
      <c r="I166" s="25"/>
      <c r="J166" s="31"/>
      <c r="K166" s="31"/>
      <c r="L166" s="31"/>
      <c r="M166" s="31"/>
      <c r="N166" s="31"/>
      <c r="O166" s="31"/>
      <c r="P166" s="25"/>
      <c r="Q166" s="25"/>
      <c r="R166" s="3">
        <v>0.15</v>
      </c>
      <c r="S166" s="11" t="s">
        <v>545</v>
      </c>
      <c r="T166" s="5">
        <v>43102</v>
      </c>
      <c r="U166" s="5">
        <v>43465</v>
      </c>
      <c r="V166" s="25"/>
      <c r="W166" s="1" t="s">
        <v>546</v>
      </c>
    </row>
    <row r="167" spans="1:23" s="15" customFormat="1" ht="51">
      <c r="A167" s="25"/>
      <c r="B167" s="28"/>
      <c r="C167" s="25"/>
      <c r="D167" s="28"/>
      <c r="E167" s="28"/>
      <c r="F167" s="25"/>
      <c r="G167" s="28"/>
      <c r="H167" s="25"/>
      <c r="I167" s="25"/>
      <c r="J167" s="31"/>
      <c r="K167" s="31"/>
      <c r="L167" s="31"/>
      <c r="M167" s="31"/>
      <c r="N167" s="31"/>
      <c r="O167" s="31"/>
      <c r="P167" s="25"/>
      <c r="Q167" s="25"/>
      <c r="R167" s="3">
        <v>0.14</v>
      </c>
      <c r="S167" s="11" t="s">
        <v>547</v>
      </c>
      <c r="T167" s="5">
        <v>43102</v>
      </c>
      <c r="U167" s="5">
        <v>43465</v>
      </c>
      <c r="V167" s="25"/>
      <c r="W167" s="1" t="s">
        <v>548</v>
      </c>
    </row>
    <row r="168" spans="1:23" s="15" customFormat="1" ht="38.25">
      <c r="A168" s="25"/>
      <c r="B168" s="28"/>
      <c r="C168" s="25"/>
      <c r="D168" s="28"/>
      <c r="E168" s="28"/>
      <c r="F168" s="25"/>
      <c r="G168" s="28"/>
      <c r="H168" s="25"/>
      <c r="I168" s="25"/>
      <c r="J168" s="31"/>
      <c r="K168" s="31"/>
      <c r="L168" s="31"/>
      <c r="M168" s="31"/>
      <c r="N168" s="31"/>
      <c r="O168" s="31"/>
      <c r="P168" s="25"/>
      <c r="Q168" s="25"/>
      <c r="R168" s="3">
        <v>0.14</v>
      </c>
      <c r="S168" s="11" t="s">
        <v>549</v>
      </c>
      <c r="T168" s="5">
        <v>43102</v>
      </c>
      <c r="U168" s="5">
        <v>43465</v>
      </c>
      <c r="V168" s="25"/>
      <c r="W168" s="1" t="s">
        <v>550</v>
      </c>
    </row>
    <row r="169" spans="1:23" s="15" customFormat="1" ht="38.25">
      <c r="A169" s="25"/>
      <c r="B169" s="28"/>
      <c r="C169" s="25"/>
      <c r="D169" s="28"/>
      <c r="E169" s="28"/>
      <c r="F169" s="25"/>
      <c r="G169" s="28"/>
      <c r="H169" s="25"/>
      <c r="I169" s="25"/>
      <c r="J169" s="31"/>
      <c r="K169" s="31"/>
      <c r="L169" s="31"/>
      <c r="M169" s="31"/>
      <c r="N169" s="31"/>
      <c r="O169" s="31"/>
      <c r="P169" s="25"/>
      <c r="Q169" s="25"/>
      <c r="R169" s="3">
        <v>0.14</v>
      </c>
      <c r="S169" s="11" t="s">
        <v>551</v>
      </c>
      <c r="T169" s="5">
        <v>43102</v>
      </c>
      <c r="U169" s="5">
        <v>43465</v>
      </c>
      <c r="V169" s="25"/>
      <c r="W169" s="1" t="s">
        <v>552</v>
      </c>
    </row>
    <row r="170" spans="1:23" s="15" customFormat="1" ht="51">
      <c r="A170" s="25"/>
      <c r="B170" s="28"/>
      <c r="C170" s="25"/>
      <c r="D170" s="28"/>
      <c r="E170" s="28"/>
      <c r="F170" s="25"/>
      <c r="G170" s="28"/>
      <c r="H170" s="25"/>
      <c r="I170" s="25"/>
      <c r="J170" s="31"/>
      <c r="K170" s="31"/>
      <c r="L170" s="31"/>
      <c r="M170" s="31"/>
      <c r="N170" s="31"/>
      <c r="O170" s="31"/>
      <c r="P170" s="25"/>
      <c r="Q170" s="25"/>
      <c r="R170" s="3">
        <v>0.14</v>
      </c>
      <c r="S170" s="11" t="s">
        <v>553</v>
      </c>
      <c r="T170" s="5">
        <v>43102</v>
      </c>
      <c r="U170" s="5">
        <v>43465</v>
      </c>
      <c r="V170" s="25"/>
      <c r="W170" s="1" t="s">
        <v>554</v>
      </c>
    </row>
    <row r="171" spans="1:23" s="15" customFormat="1" ht="63.75">
      <c r="A171" s="25"/>
      <c r="B171" s="28"/>
      <c r="C171" s="25"/>
      <c r="D171" s="28"/>
      <c r="E171" s="28"/>
      <c r="F171" s="25"/>
      <c r="G171" s="28"/>
      <c r="H171" s="25"/>
      <c r="I171" s="25"/>
      <c r="J171" s="31"/>
      <c r="K171" s="31"/>
      <c r="L171" s="31"/>
      <c r="M171" s="31"/>
      <c r="N171" s="31"/>
      <c r="O171" s="31"/>
      <c r="P171" s="25"/>
      <c r="Q171" s="25"/>
      <c r="R171" s="3">
        <v>0.14</v>
      </c>
      <c r="S171" s="11" t="s">
        <v>555</v>
      </c>
      <c r="T171" s="5">
        <v>43102</v>
      </c>
      <c r="U171" s="5">
        <v>43465</v>
      </c>
      <c r="V171" s="25"/>
      <c r="W171" s="1" t="s">
        <v>556</v>
      </c>
    </row>
    <row r="172" spans="1:23" s="15" customFormat="1" ht="63.75">
      <c r="A172" s="25"/>
      <c r="B172" s="28"/>
      <c r="C172" s="25"/>
      <c r="D172" s="28"/>
      <c r="E172" s="28" t="s">
        <v>557</v>
      </c>
      <c r="F172" s="25" t="s">
        <v>558</v>
      </c>
      <c r="G172" s="28" t="s">
        <v>559</v>
      </c>
      <c r="H172" s="25" t="s">
        <v>36</v>
      </c>
      <c r="I172" s="25" t="s">
        <v>26</v>
      </c>
      <c r="J172" s="25">
        <v>3</v>
      </c>
      <c r="K172" s="25">
        <v>12</v>
      </c>
      <c r="L172" s="25">
        <v>2</v>
      </c>
      <c r="M172" s="25">
        <v>2</v>
      </c>
      <c r="N172" s="25">
        <v>11</v>
      </c>
      <c r="O172" s="25">
        <v>3</v>
      </c>
      <c r="P172" s="25" t="s">
        <v>32</v>
      </c>
      <c r="Q172" s="25" t="s">
        <v>560</v>
      </c>
      <c r="R172" s="3">
        <v>0.1</v>
      </c>
      <c r="S172" s="1" t="s">
        <v>561</v>
      </c>
      <c r="T172" s="5">
        <v>43101</v>
      </c>
      <c r="U172" s="5">
        <v>43159</v>
      </c>
      <c r="V172" s="25" t="s">
        <v>562</v>
      </c>
      <c r="W172" s="1" t="s">
        <v>563</v>
      </c>
    </row>
    <row r="173" spans="1:23" s="15" customFormat="1" ht="63.75">
      <c r="A173" s="25"/>
      <c r="B173" s="28"/>
      <c r="C173" s="25"/>
      <c r="D173" s="28"/>
      <c r="E173" s="28"/>
      <c r="F173" s="25"/>
      <c r="G173" s="28"/>
      <c r="H173" s="25"/>
      <c r="I173" s="25"/>
      <c r="J173" s="25"/>
      <c r="K173" s="25"/>
      <c r="L173" s="25"/>
      <c r="M173" s="25"/>
      <c r="N173" s="25"/>
      <c r="O173" s="25"/>
      <c r="P173" s="25"/>
      <c r="Q173" s="25"/>
      <c r="R173" s="3">
        <v>0.8</v>
      </c>
      <c r="S173" s="1" t="s">
        <v>564</v>
      </c>
      <c r="T173" s="5">
        <v>43191</v>
      </c>
      <c r="U173" s="5">
        <v>43769</v>
      </c>
      <c r="V173" s="25"/>
      <c r="W173" s="1" t="s">
        <v>565</v>
      </c>
    </row>
    <row r="174" spans="1:23" s="15" customFormat="1" ht="63.75">
      <c r="A174" s="25"/>
      <c r="B174" s="28"/>
      <c r="C174" s="25"/>
      <c r="D174" s="28"/>
      <c r="E174" s="28"/>
      <c r="F174" s="25"/>
      <c r="G174" s="28"/>
      <c r="H174" s="25"/>
      <c r="I174" s="25"/>
      <c r="J174" s="25"/>
      <c r="K174" s="25"/>
      <c r="L174" s="25"/>
      <c r="M174" s="25"/>
      <c r="N174" s="25"/>
      <c r="O174" s="25"/>
      <c r="P174" s="25"/>
      <c r="Q174" s="25"/>
      <c r="R174" s="3">
        <v>0.1</v>
      </c>
      <c r="S174" s="1" t="s">
        <v>566</v>
      </c>
      <c r="T174" s="5">
        <v>43101</v>
      </c>
      <c r="U174" s="5">
        <v>43465</v>
      </c>
      <c r="V174" s="25"/>
      <c r="W174" s="1" t="s">
        <v>567</v>
      </c>
    </row>
    <row r="175" spans="1:23" s="15" customFormat="1" ht="25.5">
      <c r="A175" s="25"/>
      <c r="B175" s="28"/>
      <c r="C175" s="25"/>
      <c r="D175" s="25" t="s">
        <v>568</v>
      </c>
      <c r="E175" s="28" t="s">
        <v>569</v>
      </c>
      <c r="F175" s="25" t="s">
        <v>570</v>
      </c>
      <c r="G175" s="28" t="s">
        <v>571</v>
      </c>
      <c r="H175" s="25" t="s">
        <v>36</v>
      </c>
      <c r="I175" s="25" t="s">
        <v>26</v>
      </c>
      <c r="J175" s="25">
        <v>70</v>
      </c>
      <c r="K175" s="25">
        <v>0</v>
      </c>
      <c r="L175" s="25">
        <v>0</v>
      </c>
      <c r="M175" s="25">
        <v>0</v>
      </c>
      <c r="N175" s="25">
        <v>0</v>
      </c>
      <c r="O175" s="25">
        <v>70</v>
      </c>
      <c r="P175" s="25" t="s">
        <v>338</v>
      </c>
      <c r="Q175" s="28" t="s">
        <v>572</v>
      </c>
      <c r="R175" s="3">
        <v>0.07</v>
      </c>
      <c r="S175" s="1" t="s">
        <v>573</v>
      </c>
      <c r="T175" s="5">
        <v>43101</v>
      </c>
      <c r="U175" s="5">
        <v>43465</v>
      </c>
      <c r="V175" s="25" t="s">
        <v>338</v>
      </c>
      <c r="W175" s="1" t="s">
        <v>574</v>
      </c>
    </row>
    <row r="176" spans="1:23" s="15" customFormat="1" ht="38.25">
      <c r="A176" s="25"/>
      <c r="B176" s="28"/>
      <c r="C176" s="25"/>
      <c r="D176" s="25"/>
      <c r="E176" s="28"/>
      <c r="F176" s="25"/>
      <c r="G176" s="28"/>
      <c r="H176" s="25"/>
      <c r="I176" s="25"/>
      <c r="J176" s="25"/>
      <c r="K176" s="25"/>
      <c r="L176" s="25"/>
      <c r="M176" s="25"/>
      <c r="N176" s="25"/>
      <c r="O176" s="25"/>
      <c r="P176" s="25"/>
      <c r="Q176" s="28"/>
      <c r="R176" s="3">
        <v>0.8</v>
      </c>
      <c r="S176" s="1" t="s">
        <v>575</v>
      </c>
      <c r="T176" s="5">
        <v>43101</v>
      </c>
      <c r="U176" s="5">
        <v>43465</v>
      </c>
      <c r="V176" s="25"/>
      <c r="W176" s="1" t="s">
        <v>576</v>
      </c>
    </row>
    <row r="177" spans="1:23" s="15" customFormat="1" ht="38.25">
      <c r="A177" s="25"/>
      <c r="B177" s="28"/>
      <c r="C177" s="25"/>
      <c r="D177" s="25"/>
      <c r="E177" s="28"/>
      <c r="F177" s="25"/>
      <c r="G177" s="28"/>
      <c r="H177" s="25"/>
      <c r="I177" s="25"/>
      <c r="J177" s="25"/>
      <c r="K177" s="25"/>
      <c r="L177" s="25"/>
      <c r="M177" s="25"/>
      <c r="N177" s="25"/>
      <c r="O177" s="25"/>
      <c r="P177" s="25"/>
      <c r="Q177" s="28"/>
      <c r="R177" s="3">
        <v>0.07</v>
      </c>
      <c r="S177" s="1" t="s">
        <v>577</v>
      </c>
      <c r="T177" s="5">
        <v>43101</v>
      </c>
      <c r="U177" s="5">
        <v>43465</v>
      </c>
      <c r="V177" s="25"/>
      <c r="W177" s="1" t="s">
        <v>578</v>
      </c>
    </row>
    <row r="178" spans="1:23" s="15" customFormat="1" ht="89.25">
      <c r="A178" s="25"/>
      <c r="B178" s="28"/>
      <c r="C178" s="25"/>
      <c r="D178" s="25"/>
      <c r="E178" s="28"/>
      <c r="F178" s="25"/>
      <c r="G178" s="28"/>
      <c r="H178" s="25"/>
      <c r="I178" s="25"/>
      <c r="J178" s="25"/>
      <c r="K178" s="25"/>
      <c r="L178" s="25"/>
      <c r="M178" s="25"/>
      <c r="N178" s="25"/>
      <c r="O178" s="25"/>
      <c r="P178" s="25"/>
      <c r="Q178" s="28"/>
      <c r="R178" s="3">
        <v>0.06</v>
      </c>
      <c r="S178" s="1" t="s">
        <v>579</v>
      </c>
      <c r="T178" s="5">
        <v>43101</v>
      </c>
      <c r="U178" s="5">
        <v>43465</v>
      </c>
      <c r="V178" s="25"/>
      <c r="W178" s="1" t="s">
        <v>580</v>
      </c>
    </row>
    <row r="179" spans="1:23" s="15" customFormat="1" ht="51">
      <c r="A179" s="25" t="s">
        <v>440</v>
      </c>
      <c r="B179" s="28" t="s">
        <v>581</v>
      </c>
      <c r="C179" s="25" t="s">
        <v>42</v>
      </c>
      <c r="D179" s="28" t="s">
        <v>582</v>
      </c>
      <c r="E179" s="28" t="s">
        <v>583</v>
      </c>
      <c r="F179" s="25" t="s">
        <v>584</v>
      </c>
      <c r="G179" s="28" t="s">
        <v>585</v>
      </c>
      <c r="H179" s="25" t="s">
        <v>36</v>
      </c>
      <c r="I179" s="25" t="s">
        <v>26</v>
      </c>
      <c r="J179" s="25">
        <f>L179+M179+N179+O179</f>
        <v>1800</v>
      </c>
      <c r="K179" s="25">
        <v>400</v>
      </c>
      <c r="L179" s="25">
        <v>400</v>
      </c>
      <c r="M179" s="25">
        <v>400</v>
      </c>
      <c r="N179" s="25">
        <v>400</v>
      </c>
      <c r="O179" s="25">
        <v>600</v>
      </c>
      <c r="P179" s="25" t="s">
        <v>586</v>
      </c>
      <c r="Q179" s="25" t="s">
        <v>587</v>
      </c>
      <c r="R179" s="3">
        <v>0.8</v>
      </c>
      <c r="S179" s="1" t="s">
        <v>588</v>
      </c>
      <c r="T179" s="5">
        <v>43101</v>
      </c>
      <c r="U179" s="5">
        <v>43465</v>
      </c>
      <c r="V179" s="25" t="s">
        <v>589</v>
      </c>
      <c r="W179" s="1" t="s">
        <v>590</v>
      </c>
    </row>
    <row r="180" spans="1:23" s="15" customFormat="1" ht="38.25">
      <c r="A180" s="25"/>
      <c r="B180" s="28"/>
      <c r="C180" s="25"/>
      <c r="D180" s="28"/>
      <c r="E180" s="28"/>
      <c r="F180" s="25"/>
      <c r="G180" s="28"/>
      <c r="H180" s="25"/>
      <c r="I180" s="25"/>
      <c r="J180" s="25"/>
      <c r="K180" s="25"/>
      <c r="L180" s="25"/>
      <c r="M180" s="25"/>
      <c r="N180" s="25"/>
      <c r="O180" s="25"/>
      <c r="P180" s="25"/>
      <c r="Q180" s="25"/>
      <c r="R180" s="3">
        <v>0.2</v>
      </c>
      <c r="S180" s="1" t="s">
        <v>591</v>
      </c>
      <c r="T180" s="5">
        <v>43101</v>
      </c>
      <c r="U180" s="5">
        <v>43465</v>
      </c>
      <c r="V180" s="25"/>
      <c r="W180" s="1" t="s">
        <v>592</v>
      </c>
    </row>
    <row r="181" spans="1:23" s="15" customFormat="1" ht="38.25">
      <c r="A181" s="25"/>
      <c r="B181" s="28"/>
      <c r="C181" s="25"/>
      <c r="D181" s="28"/>
      <c r="E181" s="28" t="s">
        <v>593</v>
      </c>
      <c r="F181" s="25" t="s">
        <v>594</v>
      </c>
      <c r="G181" s="28" t="s">
        <v>595</v>
      </c>
      <c r="H181" s="25" t="s">
        <v>36</v>
      </c>
      <c r="I181" s="25" t="s">
        <v>26</v>
      </c>
      <c r="J181" s="25">
        <f>L181+M181+N181+O181</f>
        <v>7781</v>
      </c>
      <c r="K181" s="25">
        <v>2123</v>
      </c>
      <c r="L181" s="25">
        <v>2123</v>
      </c>
      <c r="M181" s="25">
        <v>1834</v>
      </c>
      <c r="N181" s="25">
        <v>1824</v>
      </c>
      <c r="O181" s="25">
        <v>2000</v>
      </c>
      <c r="P181" s="25" t="s">
        <v>586</v>
      </c>
      <c r="Q181" s="25" t="s">
        <v>596</v>
      </c>
      <c r="R181" s="8">
        <v>0.17</v>
      </c>
      <c r="S181" s="1" t="s">
        <v>597</v>
      </c>
      <c r="T181" s="5">
        <v>43101</v>
      </c>
      <c r="U181" s="5">
        <v>43465</v>
      </c>
      <c r="V181" s="25" t="s">
        <v>589</v>
      </c>
      <c r="W181" s="1" t="s">
        <v>598</v>
      </c>
    </row>
    <row r="182" spans="1:23" s="15" customFormat="1" ht="38.25">
      <c r="A182" s="25"/>
      <c r="B182" s="28"/>
      <c r="C182" s="25"/>
      <c r="D182" s="28"/>
      <c r="E182" s="28"/>
      <c r="F182" s="25"/>
      <c r="G182" s="28"/>
      <c r="H182" s="25"/>
      <c r="I182" s="25"/>
      <c r="J182" s="25"/>
      <c r="K182" s="25"/>
      <c r="L182" s="25"/>
      <c r="M182" s="25"/>
      <c r="N182" s="25"/>
      <c r="O182" s="25"/>
      <c r="P182" s="25"/>
      <c r="Q182" s="25"/>
      <c r="R182" s="8">
        <v>0.17</v>
      </c>
      <c r="S182" s="1" t="s">
        <v>599</v>
      </c>
      <c r="T182" s="5">
        <v>43101</v>
      </c>
      <c r="U182" s="5">
        <v>43465</v>
      </c>
      <c r="V182" s="25"/>
      <c r="W182" s="1" t="s">
        <v>600</v>
      </c>
    </row>
    <row r="183" spans="1:23" s="15" customFormat="1" ht="51">
      <c r="A183" s="25"/>
      <c r="B183" s="28"/>
      <c r="C183" s="25"/>
      <c r="D183" s="28"/>
      <c r="E183" s="28"/>
      <c r="F183" s="25"/>
      <c r="G183" s="28"/>
      <c r="H183" s="25"/>
      <c r="I183" s="25"/>
      <c r="J183" s="25"/>
      <c r="K183" s="25"/>
      <c r="L183" s="25"/>
      <c r="M183" s="25"/>
      <c r="N183" s="25"/>
      <c r="O183" s="25"/>
      <c r="P183" s="25"/>
      <c r="Q183" s="25"/>
      <c r="R183" s="8">
        <v>0.17</v>
      </c>
      <c r="S183" s="1" t="s">
        <v>601</v>
      </c>
      <c r="T183" s="5">
        <v>43101</v>
      </c>
      <c r="U183" s="5">
        <v>43465</v>
      </c>
      <c r="V183" s="25"/>
      <c r="W183" s="1" t="s">
        <v>602</v>
      </c>
    </row>
    <row r="184" spans="1:23" s="15" customFormat="1" ht="38.25">
      <c r="A184" s="25"/>
      <c r="B184" s="28"/>
      <c r="C184" s="25"/>
      <c r="D184" s="28"/>
      <c r="E184" s="28"/>
      <c r="F184" s="25"/>
      <c r="G184" s="28"/>
      <c r="H184" s="25"/>
      <c r="I184" s="25"/>
      <c r="J184" s="25"/>
      <c r="K184" s="25"/>
      <c r="L184" s="25"/>
      <c r="M184" s="25"/>
      <c r="N184" s="25"/>
      <c r="O184" s="25"/>
      <c r="P184" s="25"/>
      <c r="Q184" s="25"/>
      <c r="R184" s="8">
        <v>0.17</v>
      </c>
      <c r="S184" s="1" t="s">
        <v>603</v>
      </c>
      <c r="T184" s="5">
        <v>43101</v>
      </c>
      <c r="U184" s="5">
        <v>43465</v>
      </c>
      <c r="V184" s="25"/>
      <c r="W184" s="1" t="s">
        <v>604</v>
      </c>
    </row>
    <row r="185" spans="1:23" s="15" customFormat="1" ht="51">
      <c r="A185" s="25"/>
      <c r="B185" s="28"/>
      <c r="C185" s="25"/>
      <c r="D185" s="28"/>
      <c r="E185" s="28"/>
      <c r="F185" s="25"/>
      <c r="G185" s="28"/>
      <c r="H185" s="25"/>
      <c r="I185" s="25"/>
      <c r="J185" s="25"/>
      <c r="K185" s="25"/>
      <c r="L185" s="25"/>
      <c r="M185" s="25"/>
      <c r="N185" s="25"/>
      <c r="O185" s="25"/>
      <c r="P185" s="25"/>
      <c r="Q185" s="25"/>
      <c r="R185" s="8">
        <v>0.17</v>
      </c>
      <c r="S185" s="1" t="s">
        <v>605</v>
      </c>
      <c r="T185" s="5">
        <v>43101</v>
      </c>
      <c r="U185" s="5">
        <v>43465</v>
      </c>
      <c r="V185" s="25"/>
      <c r="W185" s="1" t="s">
        <v>606</v>
      </c>
    </row>
    <row r="186" spans="1:23" s="15" customFormat="1" ht="63.75">
      <c r="A186" s="25"/>
      <c r="B186" s="28"/>
      <c r="C186" s="25"/>
      <c r="D186" s="28"/>
      <c r="E186" s="28"/>
      <c r="F186" s="25"/>
      <c r="G186" s="28"/>
      <c r="H186" s="25"/>
      <c r="I186" s="25"/>
      <c r="J186" s="25"/>
      <c r="K186" s="25"/>
      <c r="L186" s="25"/>
      <c r="M186" s="25"/>
      <c r="N186" s="25"/>
      <c r="O186" s="25"/>
      <c r="P186" s="25"/>
      <c r="Q186" s="25"/>
      <c r="R186" s="8">
        <v>0.15</v>
      </c>
      <c r="S186" s="1" t="s">
        <v>607</v>
      </c>
      <c r="T186" s="5">
        <v>43101</v>
      </c>
      <c r="U186" s="5">
        <v>43465</v>
      </c>
      <c r="V186" s="25"/>
      <c r="W186" s="1" t="s">
        <v>608</v>
      </c>
    </row>
    <row r="187" spans="1:23" s="15" customFormat="1" ht="51">
      <c r="A187" s="25"/>
      <c r="B187" s="28"/>
      <c r="C187" s="25"/>
      <c r="D187" s="28"/>
      <c r="E187" s="28" t="s">
        <v>609</v>
      </c>
      <c r="F187" s="25" t="s">
        <v>610</v>
      </c>
      <c r="G187" s="28" t="s">
        <v>611</v>
      </c>
      <c r="H187" s="25" t="s">
        <v>18</v>
      </c>
      <c r="I187" s="25" t="s">
        <v>26</v>
      </c>
      <c r="J187" s="33">
        <v>1</v>
      </c>
      <c r="K187" s="33">
        <v>1</v>
      </c>
      <c r="L187" s="33">
        <v>1</v>
      </c>
      <c r="M187" s="33">
        <v>1</v>
      </c>
      <c r="N187" s="33">
        <v>1</v>
      </c>
      <c r="O187" s="33">
        <v>1</v>
      </c>
      <c r="P187" s="25" t="s">
        <v>612</v>
      </c>
      <c r="Q187" s="25" t="s">
        <v>613</v>
      </c>
      <c r="R187" s="3">
        <v>0.8</v>
      </c>
      <c r="S187" s="1" t="s">
        <v>614</v>
      </c>
      <c r="T187" s="17">
        <v>43101</v>
      </c>
      <c r="U187" s="17">
        <v>43465</v>
      </c>
      <c r="V187" s="25" t="s">
        <v>612</v>
      </c>
      <c r="W187" s="1" t="s">
        <v>615</v>
      </c>
    </row>
    <row r="188" spans="1:23" s="15" customFormat="1" ht="89.25">
      <c r="A188" s="25"/>
      <c r="B188" s="28"/>
      <c r="C188" s="25"/>
      <c r="D188" s="28"/>
      <c r="E188" s="28"/>
      <c r="F188" s="25"/>
      <c r="G188" s="28"/>
      <c r="H188" s="25"/>
      <c r="I188" s="25"/>
      <c r="J188" s="33"/>
      <c r="K188" s="33"/>
      <c r="L188" s="33"/>
      <c r="M188" s="33"/>
      <c r="N188" s="33"/>
      <c r="O188" s="33"/>
      <c r="P188" s="25"/>
      <c r="Q188" s="25"/>
      <c r="R188" s="3">
        <v>0.1</v>
      </c>
      <c r="S188" s="1" t="s">
        <v>616</v>
      </c>
      <c r="T188" s="17">
        <v>43101</v>
      </c>
      <c r="U188" s="17">
        <v>43465</v>
      </c>
      <c r="V188" s="25"/>
      <c r="W188" s="1" t="s">
        <v>617</v>
      </c>
    </row>
    <row r="189" spans="1:23" s="15" customFormat="1" ht="25.5">
      <c r="A189" s="25"/>
      <c r="B189" s="28"/>
      <c r="C189" s="25"/>
      <c r="D189" s="28"/>
      <c r="E189" s="28"/>
      <c r="F189" s="25"/>
      <c r="G189" s="28"/>
      <c r="H189" s="25"/>
      <c r="I189" s="25"/>
      <c r="J189" s="33"/>
      <c r="K189" s="33"/>
      <c r="L189" s="33"/>
      <c r="M189" s="33"/>
      <c r="N189" s="33"/>
      <c r="O189" s="33"/>
      <c r="P189" s="25"/>
      <c r="Q189" s="25"/>
      <c r="R189" s="3">
        <v>0.1</v>
      </c>
      <c r="S189" s="1" t="s">
        <v>618</v>
      </c>
      <c r="T189" s="17">
        <v>43101</v>
      </c>
      <c r="U189" s="17">
        <v>43465</v>
      </c>
      <c r="V189" s="25"/>
      <c r="W189" s="1" t="s">
        <v>619</v>
      </c>
    </row>
    <row r="190" spans="1:23" s="15" customFormat="1" ht="76.5">
      <c r="A190" s="30" t="s">
        <v>620</v>
      </c>
      <c r="B190" s="28" t="s">
        <v>621</v>
      </c>
      <c r="C190" s="25" t="s">
        <v>42</v>
      </c>
      <c r="D190" s="28" t="s">
        <v>622</v>
      </c>
      <c r="E190" s="28" t="s">
        <v>623</v>
      </c>
      <c r="F190" s="25" t="s">
        <v>624</v>
      </c>
      <c r="G190" s="28" t="s">
        <v>625</v>
      </c>
      <c r="H190" s="25" t="s">
        <v>36</v>
      </c>
      <c r="I190" s="25" t="s">
        <v>26</v>
      </c>
      <c r="J190" s="25">
        <v>2</v>
      </c>
      <c r="K190" s="25">
        <v>0</v>
      </c>
      <c r="L190" s="25">
        <v>0</v>
      </c>
      <c r="M190" s="25">
        <v>0</v>
      </c>
      <c r="N190" s="25">
        <v>1</v>
      </c>
      <c r="O190" s="25">
        <v>2</v>
      </c>
      <c r="P190" s="25" t="s">
        <v>32</v>
      </c>
      <c r="Q190" s="25" t="s">
        <v>626</v>
      </c>
      <c r="R190" s="3">
        <v>0.07</v>
      </c>
      <c r="S190" s="7" t="s">
        <v>627</v>
      </c>
      <c r="T190" s="17">
        <v>43132</v>
      </c>
      <c r="U190" s="17">
        <v>43159</v>
      </c>
      <c r="V190" s="25" t="s">
        <v>32</v>
      </c>
      <c r="W190" s="7" t="s">
        <v>628</v>
      </c>
    </row>
    <row r="191" spans="1:23" s="15" customFormat="1" ht="51">
      <c r="A191" s="30"/>
      <c r="B191" s="28"/>
      <c r="C191" s="25"/>
      <c r="D191" s="28"/>
      <c r="E191" s="28"/>
      <c r="F191" s="25"/>
      <c r="G191" s="28"/>
      <c r="H191" s="25"/>
      <c r="I191" s="25"/>
      <c r="J191" s="25"/>
      <c r="K191" s="25"/>
      <c r="L191" s="25"/>
      <c r="M191" s="25"/>
      <c r="N191" s="25"/>
      <c r="O191" s="25"/>
      <c r="P191" s="25"/>
      <c r="Q191" s="25"/>
      <c r="R191" s="3">
        <v>0.07</v>
      </c>
      <c r="S191" s="7" t="s">
        <v>629</v>
      </c>
      <c r="T191" s="17">
        <v>43160</v>
      </c>
      <c r="U191" s="17">
        <v>43190</v>
      </c>
      <c r="V191" s="25"/>
      <c r="W191" s="7" t="s">
        <v>630</v>
      </c>
    </row>
    <row r="192" spans="1:23" s="15" customFormat="1" ht="102">
      <c r="A192" s="30"/>
      <c r="B192" s="28"/>
      <c r="C192" s="25"/>
      <c r="D192" s="28"/>
      <c r="E192" s="28"/>
      <c r="F192" s="25"/>
      <c r="G192" s="28"/>
      <c r="H192" s="25"/>
      <c r="I192" s="25"/>
      <c r="J192" s="25"/>
      <c r="K192" s="25"/>
      <c r="L192" s="25"/>
      <c r="M192" s="25"/>
      <c r="N192" s="25"/>
      <c r="O192" s="25"/>
      <c r="P192" s="25"/>
      <c r="Q192" s="25"/>
      <c r="R192" s="3">
        <v>0.06</v>
      </c>
      <c r="S192" s="7" t="s">
        <v>631</v>
      </c>
      <c r="T192" s="17">
        <v>43191</v>
      </c>
      <c r="U192" s="17">
        <v>43281</v>
      </c>
      <c r="V192" s="25"/>
      <c r="W192" s="7" t="s">
        <v>632</v>
      </c>
    </row>
    <row r="193" spans="1:23" s="15" customFormat="1" ht="63.75">
      <c r="A193" s="30"/>
      <c r="B193" s="28"/>
      <c r="C193" s="25"/>
      <c r="D193" s="28"/>
      <c r="E193" s="28"/>
      <c r="F193" s="25"/>
      <c r="G193" s="28"/>
      <c r="H193" s="25"/>
      <c r="I193" s="25"/>
      <c r="J193" s="25"/>
      <c r="K193" s="25"/>
      <c r="L193" s="25"/>
      <c r="M193" s="25"/>
      <c r="N193" s="25"/>
      <c r="O193" s="25"/>
      <c r="P193" s="25"/>
      <c r="Q193" s="25"/>
      <c r="R193" s="3">
        <v>0.8</v>
      </c>
      <c r="S193" s="7" t="s">
        <v>633</v>
      </c>
      <c r="T193" s="17">
        <v>43282</v>
      </c>
      <c r="U193" s="17">
        <v>43312</v>
      </c>
      <c r="V193" s="25"/>
      <c r="W193" s="7" t="s">
        <v>634</v>
      </c>
    </row>
    <row r="194" spans="1:23" s="15" customFormat="1" ht="63.75">
      <c r="A194" s="30"/>
      <c r="B194" s="28"/>
      <c r="C194" s="25"/>
      <c r="D194" s="28"/>
      <c r="E194" s="28"/>
      <c r="F194" s="25"/>
      <c r="G194" s="28"/>
      <c r="H194" s="25"/>
      <c r="I194" s="25"/>
      <c r="J194" s="25"/>
      <c r="K194" s="25"/>
      <c r="L194" s="25"/>
      <c r="M194" s="25"/>
      <c r="N194" s="25"/>
      <c r="O194" s="25"/>
      <c r="P194" s="25"/>
      <c r="Q194" s="25" t="s">
        <v>635</v>
      </c>
      <c r="R194" s="3">
        <v>0.07</v>
      </c>
      <c r="S194" s="1" t="s">
        <v>636</v>
      </c>
      <c r="T194" s="17">
        <v>43282</v>
      </c>
      <c r="U194" s="17">
        <v>43312</v>
      </c>
      <c r="V194" s="25" t="s">
        <v>32</v>
      </c>
      <c r="W194" s="7" t="s">
        <v>637</v>
      </c>
    </row>
    <row r="195" spans="1:23" s="15" customFormat="1" ht="51">
      <c r="A195" s="30"/>
      <c r="B195" s="28"/>
      <c r="C195" s="25"/>
      <c r="D195" s="28"/>
      <c r="E195" s="28"/>
      <c r="F195" s="25"/>
      <c r="G195" s="28"/>
      <c r="H195" s="25"/>
      <c r="I195" s="25"/>
      <c r="J195" s="25"/>
      <c r="K195" s="25"/>
      <c r="L195" s="25"/>
      <c r="M195" s="25"/>
      <c r="N195" s="25"/>
      <c r="O195" s="25"/>
      <c r="P195" s="25"/>
      <c r="Q195" s="25"/>
      <c r="R195" s="3">
        <v>0.07</v>
      </c>
      <c r="S195" s="1" t="s">
        <v>638</v>
      </c>
      <c r="T195" s="17">
        <v>43313</v>
      </c>
      <c r="U195" s="17">
        <v>43343</v>
      </c>
      <c r="V195" s="25"/>
      <c r="W195" s="7" t="s">
        <v>639</v>
      </c>
    </row>
    <row r="196" spans="1:23" s="15" customFormat="1" ht="102">
      <c r="A196" s="30"/>
      <c r="B196" s="28"/>
      <c r="C196" s="25"/>
      <c r="D196" s="28"/>
      <c r="E196" s="28"/>
      <c r="F196" s="25"/>
      <c r="G196" s="28"/>
      <c r="H196" s="25"/>
      <c r="I196" s="25"/>
      <c r="J196" s="25"/>
      <c r="K196" s="25"/>
      <c r="L196" s="25"/>
      <c r="M196" s="25"/>
      <c r="N196" s="25"/>
      <c r="O196" s="25"/>
      <c r="P196" s="25"/>
      <c r="Q196" s="25"/>
      <c r="R196" s="3">
        <v>0.06</v>
      </c>
      <c r="S196" s="1" t="s">
        <v>640</v>
      </c>
      <c r="T196" s="17">
        <v>43344</v>
      </c>
      <c r="U196" s="17">
        <v>43434</v>
      </c>
      <c r="V196" s="25"/>
      <c r="W196" s="7" t="s">
        <v>641</v>
      </c>
    </row>
    <row r="197" spans="1:23" s="15" customFormat="1" ht="102">
      <c r="A197" s="30"/>
      <c r="B197" s="28"/>
      <c r="C197" s="25"/>
      <c r="D197" s="28"/>
      <c r="E197" s="28"/>
      <c r="F197" s="25"/>
      <c r="G197" s="28"/>
      <c r="H197" s="25"/>
      <c r="I197" s="25"/>
      <c r="J197" s="25"/>
      <c r="K197" s="25"/>
      <c r="L197" s="25"/>
      <c r="M197" s="25"/>
      <c r="N197" s="25"/>
      <c r="O197" s="25"/>
      <c r="P197" s="25"/>
      <c r="Q197" s="25"/>
      <c r="R197" s="3">
        <v>0.8</v>
      </c>
      <c r="S197" s="1" t="s">
        <v>642</v>
      </c>
      <c r="T197" s="17">
        <v>43419</v>
      </c>
      <c r="U197" s="17">
        <v>43449</v>
      </c>
      <c r="V197" s="25"/>
      <c r="W197" s="7" t="s">
        <v>643</v>
      </c>
    </row>
    <row r="198" spans="1:23" s="15" customFormat="1" ht="114.75">
      <c r="A198" s="30"/>
      <c r="B198" s="28"/>
      <c r="C198" s="25"/>
      <c r="D198" s="25" t="s">
        <v>644</v>
      </c>
      <c r="E198" s="28" t="s">
        <v>645</v>
      </c>
      <c r="F198" s="25" t="s">
        <v>646</v>
      </c>
      <c r="G198" s="28" t="s">
        <v>647</v>
      </c>
      <c r="H198" s="25" t="s">
        <v>18</v>
      </c>
      <c r="I198" s="25" t="s">
        <v>26</v>
      </c>
      <c r="J198" s="31">
        <v>1</v>
      </c>
      <c r="K198" s="31">
        <v>0</v>
      </c>
      <c r="L198" s="31">
        <v>0.9</v>
      </c>
      <c r="M198" s="31">
        <v>1</v>
      </c>
      <c r="N198" s="31">
        <v>1</v>
      </c>
      <c r="O198" s="31">
        <v>1</v>
      </c>
      <c r="P198" s="25" t="s">
        <v>426</v>
      </c>
      <c r="Q198" s="28" t="s">
        <v>648</v>
      </c>
      <c r="R198" s="3">
        <v>0.33</v>
      </c>
      <c r="S198" s="11" t="s">
        <v>649</v>
      </c>
      <c r="T198" s="5">
        <v>43344</v>
      </c>
      <c r="U198" s="5">
        <v>43404</v>
      </c>
      <c r="V198" s="29" t="s">
        <v>650</v>
      </c>
      <c r="W198" s="1" t="s">
        <v>651</v>
      </c>
    </row>
    <row r="199" spans="1:23" s="15" customFormat="1" ht="76.5">
      <c r="A199" s="30"/>
      <c r="B199" s="28"/>
      <c r="C199" s="25"/>
      <c r="D199" s="25"/>
      <c r="E199" s="28"/>
      <c r="F199" s="25"/>
      <c r="G199" s="28"/>
      <c r="H199" s="25"/>
      <c r="I199" s="25"/>
      <c r="J199" s="31"/>
      <c r="K199" s="31"/>
      <c r="L199" s="31"/>
      <c r="M199" s="31"/>
      <c r="N199" s="31"/>
      <c r="O199" s="31"/>
      <c r="P199" s="25"/>
      <c r="Q199" s="28"/>
      <c r="R199" s="3">
        <v>0.33</v>
      </c>
      <c r="S199" s="11" t="s">
        <v>652</v>
      </c>
      <c r="T199" s="5">
        <v>43405</v>
      </c>
      <c r="U199" s="5">
        <v>43434</v>
      </c>
      <c r="V199" s="29"/>
      <c r="W199" s="1" t="s">
        <v>653</v>
      </c>
    </row>
    <row r="200" spans="1:23" s="15" customFormat="1" ht="38.25">
      <c r="A200" s="30"/>
      <c r="B200" s="28"/>
      <c r="C200" s="25"/>
      <c r="D200" s="25"/>
      <c r="E200" s="28"/>
      <c r="F200" s="25"/>
      <c r="G200" s="28"/>
      <c r="H200" s="25"/>
      <c r="I200" s="25"/>
      <c r="J200" s="31"/>
      <c r="K200" s="31"/>
      <c r="L200" s="31"/>
      <c r="M200" s="31"/>
      <c r="N200" s="31"/>
      <c r="O200" s="31"/>
      <c r="P200" s="25"/>
      <c r="Q200" s="28"/>
      <c r="R200" s="3">
        <v>0.34</v>
      </c>
      <c r="S200" s="11" t="s">
        <v>654</v>
      </c>
      <c r="T200" s="5">
        <v>43435</v>
      </c>
      <c r="U200" s="5">
        <v>43465</v>
      </c>
      <c r="V200" s="29"/>
      <c r="W200" s="1" t="s">
        <v>655</v>
      </c>
    </row>
    <row r="201" spans="1:23" s="15" customFormat="1" ht="89.25">
      <c r="A201" s="30"/>
      <c r="B201" s="28"/>
      <c r="C201" s="25"/>
      <c r="D201" s="25"/>
      <c r="E201" s="28" t="s">
        <v>656</v>
      </c>
      <c r="F201" s="25" t="s">
        <v>657</v>
      </c>
      <c r="G201" s="28" t="s">
        <v>647</v>
      </c>
      <c r="H201" s="25" t="s">
        <v>18</v>
      </c>
      <c r="I201" s="25" t="s">
        <v>26</v>
      </c>
      <c r="J201" s="31">
        <v>1</v>
      </c>
      <c r="K201" s="31">
        <v>0</v>
      </c>
      <c r="L201" s="31">
        <v>0.9</v>
      </c>
      <c r="M201" s="31">
        <v>1</v>
      </c>
      <c r="N201" s="31">
        <v>1</v>
      </c>
      <c r="O201" s="31">
        <v>1</v>
      </c>
      <c r="P201" s="25" t="s">
        <v>426</v>
      </c>
      <c r="Q201" s="25" t="s">
        <v>658</v>
      </c>
      <c r="R201" s="3">
        <v>0.33</v>
      </c>
      <c r="S201" s="1" t="s">
        <v>659</v>
      </c>
      <c r="T201" s="5">
        <v>43132</v>
      </c>
      <c r="U201" s="5">
        <v>43343</v>
      </c>
      <c r="V201" s="25" t="s">
        <v>650</v>
      </c>
      <c r="W201" s="1" t="s">
        <v>660</v>
      </c>
    </row>
    <row r="202" spans="1:23" s="15" customFormat="1" ht="76.5">
      <c r="A202" s="30"/>
      <c r="B202" s="28"/>
      <c r="C202" s="25"/>
      <c r="D202" s="25"/>
      <c r="E202" s="28"/>
      <c r="F202" s="25"/>
      <c r="G202" s="28"/>
      <c r="H202" s="25"/>
      <c r="I202" s="25"/>
      <c r="J202" s="31"/>
      <c r="K202" s="31"/>
      <c r="L202" s="31"/>
      <c r="M202" s="31"/>
      <c r="N202" s="31"/>
      <c r="O202" s="31"/>
      <c r="P202" s="25"/>
      <c r="Q202" s="25"/>
      <c r="R202" s="3">
        <v>0.33</v>
      </c>
      <c r="S202" s="1" t="s">
        <v>661</v>
      </c>
      <c r="T202" s="5">
        <v>43344</v>
      </c>
      <c r="U202" s="5">
        <v>43404</v>
      </c>
      <c r="V202" s="25"/>
      <c r="W202" s="1" t="s">
        <v>662</v>
      </c>
    </row>
    <row r="203" spans="1:23" s="15" customFormat="1" ht="89.25">
      <c r="A203" s="30"/>
      <c r="B203" s="28"/>
      <c r="C203" s="25"/>
      <c r="D203" s="25"/>
      <c r="E203" s="28"/>
      <c r="F203" s="25"/>
      <c r="G203" s="28"/>
      <c r="H203" s="25"/>
      <c r="I203" s="25"/>
      <c r="J203" s="31"/>
      <c r="K203" s="31"/>
      <c r="L203" s="31"/>
      <c r="M203" s="31"/>
      <c r="N203" s="31"/>
      <c r="O203" s="31"/>
      <c r="P203" s="25"/>
      <c r="Q203" s="25"/>
      <c r="R203" s="3">
        <v>0.34</v>
      </c>
      <c r="S203" s="1" t="s">
        <v>663</v>
      </c>
      <c r="T203" s="5">
        <v>43405</v>
      </c>
      <c r="U203" s="5">
        <v>43465</v>
      </c>
      <c r="V203" s="25"/>
      <c r="W203" s="1" t="s">
        <v>664</v>
      </c>
    </row>
    <row r="204" spans="1:23" s="15" customFormat="1" ht="89.25">
      <c r="A204" s="30"/>
      <c r="B204" s="28"/>
      <c r="C204" s="25"/>
      <c r="D204" s="25"/>
      <c r="E204" s="28"/>
      <c r="F204" s="25"/>
      <c r="G204" s="28"/>
      <c r="H204" s="25"/>
      <c r="I204" s="25"/>
      <c r="J204" s="31"/>
      <c r="K204" s="31"/>
      <c r="L204" s="31"/>
      <c r="M204" s="31"/>
      <c r="N204" s="31"/>
      <c r="O204" s="31"/>
      <c r="P204" s="25" t="s">
        <v>426</v>
      </c>
      <c r="Q204" s="25" t="s">
        <v>665</v>
      </c>
      <c r="R204" s="3">
        <v>0.2</v>
      </c>
      <c r="S204" s="1" t="s">
        <v>666</v>
      </c>
      <c r="T204" s="5">
        <v>43133</v>
      </c>
      <c r="U204" s="5">
        <v>43465</v>
      </c>
      <c r="V204" s="25" t="s">
        <v>650</v>
      </c>
      <c r="W204" s="22" t="s">
        <v>667</v>
      </c>
    </row>
    <row r="205" spans="1:23" s="15" customFormat="1" ht="63.75">
      <c r="A205" s="30"/>
      <c r="B205" s="28"/>
      <c r="C205" s="25"/>
      <c r="D205" s="25"/>
      <c r="E205" s="28"/>
      <c r="F205" s="25"/>
      <c r="G205" s="28"/>
      <c r="H205" s="25"/>
      <c r="I205" s="25"/>
      <c r="J205" s="31"/>
      <c r="K205" s="31"/>
      <c r="L205" s="31"/>
      <c r="M205" s="31"/>
      <c r="N205" s="31"/>
      <c r="O205" s="31"/>
      <c r="P205" s="25"/>
      <c r="Q205" s="25"/>
      <c r="R205" s="3">
        <v>0.2</v>
      </c>
      <c r="S205" s="1" t="s">
        <v>668</v>
      </c>
      <c r="T205" s="5">
        <v>43344</v>
      </c>
      <c r="U205" s="5">
        <v>43465</v>
      </c>
      <c r="V205" s="25"/>
      <c r="W205" s="22" t="s">
        <v>669</v>
      </c>
    </row>
    <row r="206" spans="1:23" s="15" customFormat="1" ht="51">
      <c r="A206" s="30"/>
      <c r="B206" s="28"/>
      <c r="C206" s="25"/>
      <c r="D206" s="25"/>
      <c r="E206" s="28"/>
      <c r="F206" s="25"/>
      <c r="G206" s="28"/>
      <c r="H206" s="25"/>
      <c r="I206" s="25"/>
      <c r="J206" s="31"/>
      <c r="K206" s="31"/>
      <c r="L206" s="31"/>
      <c r="M206" s="31"/>
      <c r="N206" s="31"/>
      <c r="O206" s="31"/>
      <c r="P206" s="25"/>
      <c r="Q206" s="25"/>
      <c r="R206" s="3">
        <v>0.2</v>
      </c>
      <c r="S206" s="1" t="s">
        <v>670</v>
      </c>
      <c r="T206" s="5">
        <v>43282</v>
      </c>
      <c r="U206" s="5">
        <v>43373</v>
      </c>
      <c r="V206" s="25"/>
      <c r="W206" s="22" t="s">
        <v>671</v>
      </c>
    </row>
    <row r="207" spans="1:23" s="15" customFormat="1" ht="76.5">
      <c r="A207" s="30"/>
      <c r="B207" s="28"/>
      <c r="C207" s="25"/>
      <c r="D207" s="25"/>
      <c r="E207" s="28"/>
      <c r="F207" s="25"/>
      <c r="G207" s="28"/>
      <c r="H207" s="25"/>
      <c r="I207" s="25"/>
      <c r="J207" s="31"/>
      <c r="K207" s="31"/>
      <c r="L207" s="31"/>
      <c r="M207" s="31"/>
      <c r="N207" s="31"/>
      <c r="O207" s="31"/>
      <c r="P207" s="25"/>
      <c r="Q207" s="25"/>
      <c r="R207" s="3">
        <v>0.2</v>
      </c>
      <c r="S207" s="1" t="s">
        <v>672</v>
      </c>
      <c r="T207" s="5">
        <v>43252</v>
      </c>
      <c r="U207" s="5">
        <v>43465</v>
      </c>
      <c r="V207" s="25"/>
      <c r="W207" s="22" t="s">
        <v>673</v>
      </c>
    </row>
    <row r="208" spans="1:23" s="15" customFormat="1" ht="89.25">
      <c r="A208" s="30"/>
      <c r="B208" s="28"/>
      <c r="C208" s="25"/>
      <c r="D208" s="25"/>
      <c r="E208" s="28"/>
      <c r="F208" s="25"/>
      <c r="G208" s="28"/>
      <c r="H208" s="25"/>
      <c r="I208" s="25"/>
      <c r="J208" s="31"/>
      <c r="K208" s="31"/>
      <c r="L208" s="31"/>
      <c r="M208" s="31"/>
      <c r="N208" s="31"/>
      <c r="O208" s="31"/>
      <c r="P208" s="25"/>
      <c r="Q208" s="25"/>
      <c r="R208" s="3">
        <v>0.2</v>
      </c>
      <c r="S208" s="1" t="s">
        <v>674</v>
      </c>
      <c r="T208" s="5">
        <v>43344</v>
      </c>
      <c r="U208" s="5">
        <v>43465</v>
      </c>
      <c r="V208" s="25"/>
      <c r="W208" s="22" t="s">
        <v>675</v>
      </c>
    </row>
    <row r="209" spans="1:23" s="15" customFormat="1" ht="25.5">
      <c r="A209" s="30"/>
      <c r="B209" s="28"/>
      <c r="C209" s="25"/>
      <c r="D209" s="25"/>
      <c r="E209" s="28" t="s">
        <v>676</v>
      </c>
      <c r="F209" s="25" t="s">
        <v>677</v>
      </c>
      <c r="G209" s="28" t="s">
        <v>678</v>
      </c>
      <c r="H209" s="25" t="s">
        <v>18</v>
      </c>
      <c r="I209" s="25" t="s">
        <v>26</v>
      </c>
      <c r="J209" s="31">
        <v>1</v>
      </c>
      <c r="K209" s="31">
        <v>0</v>
      </c>
      <c r="L209" s="33">
        <v>0.25</v>
      </c>
      <c r="M209" s="31">
        <v>0.5</v>
      </c>
      <c r="N209" s="31">
        <v>0.8</v>
      </c>
      <c r="O209" s="31">
        <v>1</v>
      </c>
      <c r="P209" s="25" t="s">
        <v>426</v>
      </c>
      <c r="Q209" s="25" t="s">
        <v>679</v>
      </c>
      <c r="R209" s="3">
        <v>0.8</v>
      </c>
      <c r="S209" s="6" t="s">
        <v>680</v>
      </c>
      <c r="T209" s="5">
        <v>43252</v>
      </c>
      <c r="U209" s="5">
        <v>43373</v>
      </c>
      <c r="V209" s="25" t="s">
        <v>650</v>
      </c>
      <c r="W209" s="1" t="s">
        <v>681</v>
      </c>
    </row>
    <row r="210" spans="1:23" s="15" customFormat="1" ht="38.25">
      <c r="A210" s="30"/>
      <c r="B210" s="28"/>
      <c r="C210" s="25"/>
      <c r="D210" s="25"/>
      <c r="E210" s="28"/>
      <c r="F210" s="25"/>
      <c r="G210" s="28"/>
      <c r="H210" s="25"/>
      <c r="I210" s="25"/>
      <c r="J210" s="31"/>
      <c r="K210" s="31"/>
      <c r="L210" s="33"/>
      <c r="M210" s="31"/>
      <c r="N210" s="31"/>
      <c r="O210" s="31"/>
      <c r="P210" s="25"/>
      <c r="Q210" s="25"/>
      <c r="R210" s="3">
        <v>0.2</v>
      </c>
      <c r="S210" s="6" t="s">
        <v>682</v>
      </c>
      <c r="T210" s="5">
        <v>43374</v>
      </c>
      <c r="U210" s="5">
        <v>43434</v>
      </c>
      <c r="V210" s="25"/>
      <c r="W210" s="11" t="s">
        <v>683</v>
      </c>
    </row>
    <row r="211" spans="1:23" s="15" customFormat="1" ht="38.25">
      <c r="A211" s="30"/>
      <c r="B211" s="28"/>
      <c r="C211" s="25"/>
      <c r="D211" s="25"/>
      <c r="E211" s="28"/>
      <c r="F211" s="25"/>
      <c r="G211" s="28"/>
      <c r="H211" s="25"/>
      <c r="I211" s="25"/>
      <c r="J211" s="31"/>
      <c r="K211" s="31"/>
      <c r="L211" s="33"/>
      <c r="M211" s="31"/>
      <c r="N211" s="31"/>
      <c r="O211" s="31"/>
      <c r="P211" s="25"/>
      <c r="Q211" s="25" t="s">
        <v>684</v>
      </c>
      <c r="R211" s="3">
        <v>0.33</v>
      </c>
      <c r="S211" s="6" t="s">
        <v>685</v>
      </c>
      <c r="T211" s="5">
        <v>43160</v>
      </c>
      <c r="U211" s="5">
        <v>43465</v>
      </c>
      <c r="V211" s="25" t="s">
        <v>650</v>
      </c>
      <c r="W211" s="11" t="s">
        <v>686</v>
      </c>
    </row>
    <row r="212" spans="1:23" s="15" customFormat="1" ht="25.5">
      <c r="A212" s="30"/>
      <c r="B212" s="28"/>
      <c r="C212" s="25"/>
      <c r="D212" s="25"/>
      <c r="E212" s="28"/>
      <c r="F212" s="25"/>
      <c r="G212" s="28"/>
      <c r="H212" s="25"/>
      <c r="I212" s="25"/>
      <c r="J212" s="31"/>
      <c r="K212" s="31"/>
      <c r="L212" s="33"/>
      <c r="M212" s="31"/>
      <c r="N212" s="31"/>
      <c r="O212" s="31"/>
      <c r="P212" s="25"/>
      <c r="Q212" s="25"/>
      <c r="R212" s="3">
        <v>0.33</v>
      </c>
      <c r="S212" s="6" t="s">
        <v>687</v>
      </c>
      <c r="T212" s="5">
        <v>43191</v>
      </c>
      <c r="U212" s="5">
        <v>43251</v>
      </c>
      <c r="V212" s="25"/>
      <c r="W212" s="11" t="s">
        <v>688</v>
      </c>
    </row>
    <row r="213" spans="1:23" s="15" customFormat="1" ht="38.25">
      <c r="A213" s="30"/>
      <c r="B213" s="28"/>
      <c r="C213" s="25"/>
      <c r="D213" s="25"/>
      <c r="E213" s="28"/>
      <c r="F213" s="25"/>
      <c r="G213" s="28"/>
      <c r="H213" s="25"/>
      <c r="I213" s="25"/>
      <c r="J213" s="31"/>
      <c r="K213" s="31"/>
      <c r="L213" s="33"/>
      <c r="M213" s="31"/>
      <c r="N213" s="31"/>
      <c r="O213" s="31"/>
      <c r="P213" s="25"/>
      <c r="Q213" s="25"/>
      <c r="R213" s="3">
        <v>0.34</v>
      </c>
      <c r="S213" s="6" t="s">
        <v>689</v>
      </c>
      <c r="T213" s="5">
        <v>43191</v>
      </c>
      <c r="U213" s="5">
        <v>43404</v>
      </c>
      <c r="V213" s="25"/>
      <c r="W213" s="11" t="s">
        <v>690</v>
      </c>
    </row>
    <row r="214" spans="1:23" s="15" customFormat="1" ht="38.25">
      <c r="A214" s="30"/>
      <c r="B214" s="28"/>
      <c r="C214" s="25"/>
      <c r="D214" s="25"/>
      <c r="E214" s="28"/>
      <c r="F214" s="25"/>
      <c r="G214" s="28"/>
      <c r="H214" s="25"/>
      <c r="I214" s="25"/>
      <c r="J214" s="31"/>
      <c r="K214" s="31"/>
      <c r="L214" s="33"/>
      <c r="M214" s="31"/>
      <c r="N214" s="31"/>
      <c r="O214" s="31"/>
      <c r="P214" s="25"/>
      <c r="Q214" s="25" t="s">
        <v>691</v>
      </c>
      <c r="R214" s="3">
        <v>0.34</v>
      </c>
      <c r="S214" s="6" t="s">
        <v>692</v>
      </c>
      <c r="T214" s="5">
        <v>43101</v>
      </c>
      <c r="U214" s="5">
        <v>43464</v>
      </c>
      <c r="V214" s="25" t="s">
        <v>693</v>
      </c>
      <c r="W214" s="1" t="s">
        <v>694</v>
      </c>
    </row>
    <row r="215" spans="1:23" s="15" customFormat="1" ht="63.75">
      <c r="A215" s="30"/>
      <c r="B215" s="28"/>
      <c r="C215" s="25"/>
      <c r="D215" s="25"/>
      <c r="E215" s="28"/>
      <c r="F215" s="25"/>
      <c r="G215" s="28"/>
      <c r="H215" s="25"/>
      <c r="I215" s="25"/>
      <c r="J215" s="31"/>
      <c r="K215" s="31"/>
      <c r="L215" s="33"/>
      <c r="M215" s="31"/>
      <c r="N215" s="31"/>
      <c r="O215" s="31"/>
      <c r="P215" s="25"/>
      <c r="Q215" s="25"/>
      <c r="R215" s="3">
        <v>0.33</v>
      </c>
      <c r="S215" s="6" t="s">
        <v>695</v>
      </c>
      <c r="T215" s="5">
        <v>43101</v>
      </c>
      <c r="U215" s="5">
        <v>43464</v>
      </c>
      <c r="V215" s="25"/>
      <c r="W215" s="1" t="s">
        <v>696</v>
      </c>
    </row>
    <row r="216" spans="1:23" s="15" customFormat="1" ht="89.25">
      <c r="A216" s="30"/>
      <c r="B216" s="28"/>
      <c r="C216" s="25"/>
      <c r="D216" s="25"/>
      <c r="E216" s="28"/>
      <c r="F216" s="25"/>
      <c r="G216" s="28"/>
      <c r="H216" s="25"/>
      <c r="I216" s="25"/>
      <c r="J216" s="31"/>
      <c r="K216" s="31"/>
      <c r="L216" s="33"/>
      <c r="M216" s="31"/>
      <c r="N216" s="31"/>
      <c r="O216" s="31"/>
      <c r="P216" s="25"/>
      <c r="Q216" s="25"/>
      <c r="R216" s="3">
        <v>0.33</v>
      </c>
      <c r="S216" s="6" t="s">
        <v>697</v>
      </c>
      <c r="T216" s="5">
        <v>43101</v>
      </c>
      <c r="U216" s="5">
        <v>43464</v>
      </c>
      <c r="V216" s="25"/>
      <c r="W216" s="1" t="s">
        <v>696</v>
      </c>
    </row>
    <row r="217" spans="1:23" s="15" customFormat="1" ht="51">
      <c r="A217" s="30"/>
      <c r="B217" s="28"/>
      <c r="C217" s="25"/>
      <c r="D217" s="25"/>
      <c r="E217" s="28" t="s">
        <v>698</v>
      </c>
      <c r="F217" s="25" t="s">
        <v>699</v>
      </c>
      <c r="G217" s="28" t="s">
        <v>700</v>
      </c>
      <c r="H217" s="25" t="s">
        <v>18</v>
      </c>
      <c r="I217" s="25" t="s">
        <v>26</v>
      </c>
      <c r="J217" s="31">
        <v>1</v>
      </c>
      <c r="K217" s="31">
        <v>0</v>
      </c>
      <c r="L217" s="31">
        <v>0.4</v>
      </c>
      <c r="M217" s="31">
        <v>0.6</v>
      </c>
      <c r="N217" s="31">
        <v>0.8</v>
      </c>
      <c r="O217" s="31">
        <v>1</v>
      </c>
      <c r="P217" s="25" t="s">
        <v>426</v>
      </c>
      <c r="Q217" s="25" t="s">
        <v>701</v>
      </c>
      <c r="R217" s="3">
        <v>0.17</v>
      </c>
      <c r="S217" s="22" t="s">
        <v>702</v>
      </c>
      <c r="T217" s="5">
        <v>43132</v>
      </c>
      <c r="U217" s="5">
        <v>43250</v>
      </c>
      <c r="V217" s="25" t="s">
        <v>650</v>
      </c>
      <c r="W217" s="1" t="s">
        <v>703</v>
      </c>
    </row>
    <row r="218" spans="1:23" s="15" customFormat="1" ht="51">
      <c r="A218" s="30"/>
      <c r="B218" s="28"/>
      <c r="C218" s="25"/>
      <c r="D218" s="25"/>
      <c r="E218" s="28"/>
      <c r="F218" s="25"/>
      <c r="G218" s="28"/>
      <c r="H218" s="25"/>
      <c r="I218" s="25"/>
      <c r="J218" s="31"/>
      <c r="K218" s="31"/>
      <c r="L218" s="31"/>
      <c r="M218" s="31"/>
      <c r="N218" s="31"/>
      <c r="O218" s="31"/>
      <c r="P218" s="25"/>
      <c r="Q218" s="25"/>
      <c r="R218" s="3">
        <v>0.17</v>
      </c>
      <c r="S218" s="22" t="s">
        <v>704</v>
      </c>
      <c r="T218" s="5">
        <v>43252</v>
      </c>
      <c r="U218" s="5">
        <v>43343</v>
      </c>
      <c r="V218" s="25"/>
      <c r="W218" s="1" t="s">
        <v>705</v>
      </c>
    </row>
    <row r="219" spans="1:23" s="15" customFormat="1" ht="63.75">
      <c r="A219" s="30"/>
      <c r="B219" s="28"/>
      <c r="C219" s="25"/>
      <c r="D219" s="25"/>
      <c r="E219" s="28"/>
      <c r="F219" s="25"/>
      <c r="G219" s="28"/>
      <c r="H219" s="25"/>
      <c r="I219" s="25"/>
      <c r="J219" s="31"/>
      <c r="K219" s="31"/>
      <c r="L219" s="31"/>
      <c r="M219" s="31"/>
      <c r="N219" s="31"/>
      <c r="O219" s="31"/>
      <c r="P219" s="25"/>
      <c r="Q219" s="25"/>
      <c r="R219" s="3">
        <v>0.17</v>
      </c>
      <c r="S219" s="22" t="s">
        <v>706</v>
      </c>
      <c r="T219" s="5">
        <v>43344</v>
      </c>
      <c r="U219" s="5">
        <v>43465</v>
      </c>
      <c r="V219" s="25"/>
      <c r="W219" s="1" t="s">
        <v>707</v>
      </c>
    </row>
    <row r="220" spans="1:23" s="15" customFormat="1" ht="76.5">
      <c r="A220" s="30"/>
      <c r="B220" s="28"/>
      <c r="C220" s="25"/>
      <c r="D220" s="25"/>
      <c r="E220" s="28"/>
      <c r="F220" s="25"/>
      <c r="G220" s="28"/>
      <c r="H220" s="25"/>
      <c r="I220" s="25"/>
      <c r="J220" s="31"/>
      <c r="K220" s="31"/>
      <c r="L220" s="31"/>
      <c r="M220" s="31"/>
      <c r="N220" s="31"/>
      <c r="O220" s="31"/>
      <c r="P220" s="25"/>
      <c r="Q220" s="25"/>
      <c r="R220" s="3">
        <v>0.17</v>
      </c>
      <c r="S220" s="22" t="s">
        <v>708</v>
      </c>
      <c r="T220" s="5">
        <v>43344</v>
      </c>
      <c r="U220" s="5">
        <v>43465</v>
      </c>
      <c r="V220" s="25"/>
      <c r="W220" s="1"/>
    </row>
    <row r="221" spans="1:23" s="15" customFormat="1" ht="63.75">
      <c r="A221" s="30"/>
      <c r="B221" s="28"/>
      <c r="C221" s="25"/>
      <c r="D221" s="25"/>
      <c r="E221" s="28"/>
      <c r="F221" s="25"/>
      <c r="G221" s="28"/>
      <c r="H221" s="25"/>
      <c r="I221" s="25"/>
      <c r="J221" s="31"/>
      <c r="K221" s="31"/>
      <c r="L221" s="31"/>
      <c r="M221" s="31"/>
      <c r="N221" s="31"/>
      <c r="O221" s="31"/>
      <c r="P221" s="25"/>
      <c r="Q221" s="25"/>
      <c r="R221" s="3">
        <v>0.16</v>
      </c>
      <c r="S221" s="22" t="s">
        <v>709</v>
      </c>
      <c r="T221" s="5">
        <v>43313</v>
      </c>
      <c r="U221" s="5">
        <v>43404</v>
      </c>
      <c r="V221" s="25"/>
      <c r="W221" s="1"/>
    </row>
    <row r="222" spans="1:23" s="15" customFormat="1" ht="51">
      <c r="A222" s="30"/>
      <c r="B222" s="28"/>
      <c r="C222" s="25"/>
      <c r="D222" s="25"/>
      <c r="E222" s="28"/>
      <c r="F222" s="25"/>
      <c r="G222" s="28"/>
      <c r="H222" s="25"/>
      <c r="I222" s="25"/>
      <c r="J222" s="31"/>
      <c r="K222" s="31"/>
      <c r="L222" s="31"/>
      <c r="M222" s="31"/>
      <c r="N222" s="31"/>
      <c r="O222" s="31"/>
      <c r="P222" s="25"/>
      <c r="Q222" s="25"/>
      <c r="R222" s="3">
        <v>0.16</v>
      </c>
      <c r="S222" s="22" t="s">
        <v>710</v>
      </c>
      <c r="T222" s="5">
        <v>43374</v>
      </c>
      <c r="U222" s="5">
        <v>43465</v>
      </c>
      <c r="V222" s="25"/>
      <c r="W222" s="1" t="s">
        <v>711</v>
      </c>
    </row>
    <row r="223" spans="1:23" s="15" customFormat="1" ht="63.75">
      <c r="A223" s="30"/>
      <c r="B223" s="28"/>
      <c r="C223" s="25"/>
      <c r="D223" s="25"/>
      <c r="E223" s="28" t="s">
        <v>712</v>
      </c>
      <c r="F223" s="25" t="s">
        <v>713</v>
      </c>
      <c r="G223" s="28" t="s">
        <v>714</v>
      </c>
      <c r="H223" s="25" t="s">
        <v>18</v>
      </c>
      <c r="I223" s="25" t="s">
        <v>26</v>
      </c>
      <c r="J223" s="31">
        <v>0.8</v>
      </c>
      <c r="K223" s="31" t="s">
        <v>715</v>
      </c>
      <c r="L223" s="31" t="s">
        <v>716</v>
      </c>
      <c r="M223" s="31" t="s">
        <v>715</v>
      </c>
      <c r="N223" s="31" t="s">
        <v>717</v>
      </c>
      <c r="O223" s="31" t="s">
        <v>718</v>
      </c>
      <c r="P223" s="25" t="s">
        <v>719</v>
      </c>
      <c r="Q223" s="25" t="s">
        <v>720</v>
      </c>
      <c r="R223" s="3">
        <v>0.07</v>
      </c>
      <c r="S223" s="1" t="s">
        <v>721</v>
      </c>
      <c r="T223" s="5">
        <v>43286</v>
      </c>
      <c r="U223" s="5">
        <v>43350</v>
      </c>
      <c r="V223" s="25" t="s">
        <v>722</v>
      </c>
      <c r="W223" s="1" t="s">
        <v>723</v>
      </c>
    </row>
    <row r="224" spans="1:23" s="15" customFormat="1" ht="38.25">
      <c r="A224" s="30"/>
      <c r="B224" s="28"/>
      <c r="C224" s="25"/>
      <c r="D224" s="25"/>
      <c r="E224" s="28"/>
      <c r="F224" s="25"/>
      <c r="G224" s="28"/>
      <c r="H224" s="25"/>
      <c r="I224" s="25"/>
      <c r="J224" s="31"/>
      <c r="K224" s="31"/>
      <c r="L224" s="31"/>
      <c r="M224" s="31"/>
      <c r="N224" s="31"/>
      <c r="O224" s="31"/>
      <c r="P224" s="25"/>
      <c r="Q224" s="25"/>
      <c r="R224" s="3">
        <v>0.07</v>
      </c>
      <c r="S224" s="1" t="s">
        <v>724</v>
      </c>
      <c r="T224" s="5">
        <v>43353</v>
      </c>
      <c r="U224" s="5">
        <v>43396</v>
      </c>
      <c r="V224" s="25"/>
      <c r="W224" s="1" t="s">
        <v>725</v>
      </c>
    </row>
    <row r="225" spans="1:23" s="15" customFormat="1" ht="38.25">
      <c r="A225" s="30"/>
      <c r="B225" s="28"/>
      <c r="C225" s="25"/>
      <c r="D225" s="25"/>
      <c r="E225" s="28"/>
      <c r="F225" s="25"/>
      <c r="G225" s="28"/>
      <c r="H225" s="25"/>
      <c r="I225" s="25"/>
      <c r="J225" s="31"/>
      <c r="K225" s="31"/>
      <c r="L225" s="31"/>
      <c r="M225" s="31"/>
      <c r="N225" s="31"/>
      <c r="O225" s="31"/>
      <c r="P225" s="25"/>
      <c r="Q225" s="25"/>
      <c r="R225" s="3">
        <v>0.06</v>
      </c>
      <c r="S225" s="1" t="s">
        <v>726</v>
      </c>
      <c r="T225" s="5">
        <v>43434</v>
      </c>
      <c r="U225" s="5">
        <v>43465</v>
      </c>
      <c r="V225" s="25"/>
      <c r="W225" s="1"/>
    </row>
    <row r="226" spans="1:23" s="15" customFormat="1" ht="51">
      <c r="A226" s="30"/>
      <c r="B226" s="28"/>
      <c r="C226" s="25"/>
      <c r="D226" s="25"/>
      <c r="E226" s="28"/>
      <c r="F226" s="25"/>
      <c r="G226" s="28"/>
      <c r="H226" s="25"/>
      <c r="I226" s="25"/>
      <c r="J226" s="31"/>
      <c r="K226" s="31"/>
      <c r="L226" s="31"/>
      <c r="M226" s="31"/>
      <c r="N226" s="31"/>
      <c r="O226" s="31"/>
      <c r="P226" s="25"/>
      <c r="Q226" s="25"/>
      <c r="R226" s="3">
        <v>0.8</v>
      </c>
      <c r="S226" s="1" t="s">
        <v>727</v>
      </c>
      <c r="T226" s="5">
        <v>43325</v>
      </c>
      <c r="U226" s="5">
        <v>43434</v>
      </c>
      <c r="V226" s="25"/>
      <c r="W226" s="1" t="s">
        <v>728</v>
      </c>
    </row>
    <row r="227" spans="1:23" s="15" customFormat="1" ht="38.25">
      <c r="A227" s="30"/>
      <c r="B227" s="28"/>
      <c r="C227" s="25"/>
      <c r="D227" s="25"/>
      <c r="E227" s="28" t="s">
        <v>729</v>
      </c>
      <c r="F227" s="25" t="s">
        <v>730</v>
      </c>
      <c r="G227" s="28" t="s">
        <v>731</v>
      </c>
      <c r="H227" s="25" t="s">
        <v>732</v>
      </c>
      <c r="I227" s="25" t="s">
        <v>26</v>
      </c>
      <c r="J227" s="31" t="s">
        <v>733</v>
      </c>
      <c r="K227" s="31" t="s">
        <v>734</v>
      </c>
      <c r="L227" s="31" t="s">
        <v>735</v>
      </c>
      <c r="M227" s="31" t="s">
        <v>735</v>
      </c>
      <c r="N227" s="31" t="s">
        <v>736</v>
      </c>
      <c r="O227" s="31" t="s">
        <v>736</v>
      </c>
      <c r="P227" s="25" t="s">
        <v>719</v>
      </c>
      <c r="Q227" s="25" t="s">
        <v>737</v>
      </c>
      <c r="R227" s="3">
        <v>0.1</v>
      </c>
      <c r="S227" s="1" t="s">
        <v>738</v>
      </c>
      <c r="T227" s="5">
        <v>43272</v>
      </c>
      <c r="U227" s="5">
        <v>43343</v>
      </c>
      <c r="V227" s="25" t="s">
        <v>722</v>
      </c>
      <c r="W227" s="1" t="s">
        <v>739</v>
      </c>
    </row>
    <row r="228" spans="1:23" s="15" customFormat="1" ht="51">
      <c r="A228" s="30"/>
      <c r="B228" s="28"/>
      <c r="C228" s="25"/>
      <c r="D228" s="25"/>
      <c r="E228" s="28"/>
      <c r="F228" s="25"/>
      <c r="G228" s="28"/>
      <c r="H228" s="25"/>
      <c r="I228" s="25"/>
      <c r="J228" s="31"/>
      <c r="K228" s="31"/>
      <c r="L228" s="31"/>
      <c r="M228" s="31"/>
      <c r="N228" s="31"/>
      <c r="O228" s="31"/>
      <c r="P228" s="25"/>
      <c r="Q228" s="25"/>
      <c r="R228" s="3">
        <v>0.8</v>
      </c>
      <c r="S228" s="1" t="s">
        <v>740</v>
      </c>
      <c r="T228" s="5">
        <v>43344</v>
      </c>
      <c r="U228" s="5">
        <v>43465</v>
      </c>
      <c r="V228" s="25"/>
      <c r="W228" s="1" t="s">
        <v>741</v>
      </c>
    </row>
    <row r="229" spans="1:23" s="15" customFormat="1" ht="38.25">
      <c r="A229" s="30"/>
      <c r="B229" s="28"/>
      <c r="C229" s="25"/>
      <c r="D229" s="25"/>
      <c r="E229" s="28"/>
      <c r="F229" s="25"/>
      <c r="G229" s="28"/>
      <c r="H229" s="25"/>
      <c r="I229" s="25"/>
      <c r="J229" s="31"/>
      <c r="K229" s="31"/>
      <c r="L229" s="31"/>
      <c r="M229" s="31"/>
      <c r="N229" s="31"/>
      <c r="O229" s="31"/>
      <c r="P229" s="25"/>
      <c r="Q229" s="25"/>
      <c r="R229" s="3">
        <v>0.1</v>
      </c>
      <c r="S229" s="1" t="s">
        <v>742</v>
      </c>
      <c r="T229" s="5">
        <v>43344</v>
      </c>
      <c r="U229" s="5">
        <v>43465</v>
      </c>
      <c r="V229" s="25"/>
      <c r="W229" s="1" t="s">
        <v>743</v>
      </c>
    </row>
    <row r="230" spans="1:23" s="15" customFormat="1" ht="63.75">
      <c r="A230" s="30"/>
      <c r="B230" s="28"/>
      <c r="C230" s="25"/>
      <c r="D230" s="25"/>
      <c r="E230" s="28" t="s">
        <v>744</v>
      </c>
      <c r="F230" s="25" t="s">
        <v>745</v>
      </c>
      <c r="G230" s="28" t="s">
        <v>746</v>
      </c>
      <c r="H230" s="25" t="s">
        <v>18</v>
      </c>
      <c r="I230" s="25" t="s">
        <v>121</v>
      </c>
      <c r="J230" s="33">
        <f>O230</f>
        <v>1</v>
      </c>
      <c r="K230" s="33">
        <v>1</v>
      </c>
      <c r="L230" s="33">
        <v>1</v>
      </c>
      <c r="M230" s="33">
        <v>1</v>
      </c>
      <c r="N230" s="33">
        <v>1</v>
      </c>
      <c r="O230" s="33">
        <v>1</v>
      </c>
      <c r="P230" s="25" t="s">
        <v>719</v>
      </c>
      <c r="Q230" s="25" t="s">
        <v>747</v>
      </c>
      <c r="R230" s="3">
        <v>0.8</v>
      </c>
      <c r="S230" s="1" t="s">
        <v>748</v>
      </c>
      <c r="T230" s="5">
        <v>43132</v>
      </c>
      <c r="U230" s="5">
        <v>43465</v>
      </c>
      <c r="V230" s="25" t="s">
        <v>722</v>
      </c>
      <c r="W230" s="1" t="s">
        <v>749</v>
      </c>
    </row>
    <row r="231" spans="1:23" s="15" customFormat="1" ht="25.5">
      <c r="A231" s="30"/>
      <c r="B231" s="28"/>
      <c r="C231" s="25"/>
      <c r="D231" s="25"/>
      <c r="E231" s="28"/>
      <c r="F231" s="25"/>
      <c r="G231" s="28"/>
      <c r="H231" s="25"/>
      <c r="I231" s="25"/>
      <c r="J231" s="33"/>
      <c r="K231" s="33"/>
      <c r="L231" s="33"/>
      <c r="M231" s="33"/>
      <c r="N231" s="33"/>
      <c r="O231" s="33"/>
      <c r="P231" s="25"/>
      <c r="Q231" s="25"/>
      <c r="R231" s="3">
        <v>0.2</v>
      </c>
      <c r="S231" s="1" t="s">
        <v>750</v>
      </c>
      <c r="T231" s="5">
        <v>43191</v>
      </c>
      <c r="U231" s="5">
        <v>43465</v>
      </c>
      <c r="V231" s="25"/>
      <c r="W231" s="1" t="s">
        <v>751</v>
      </c>
    </row>
    <row r="232" spans="1:23" s="15" customFormat="1" ht="63.75">
      <c r="A232" s="30"/>
      <c r="B232" s="28"/>
      <c r="C232" s="25"/>
      <c r="D232" s="25" t="s">
        <v>752</v>
      </c>
      <c r="E232" s="28" t="s">
        <v>753</v>
      </c>
      <c r="F232" s="25" t="s">
        <v>754</v>
      </c>
      <c r="G232" s="28" t="s">
        <v>755</v>
      </c>
      <c r="H232" s="25" t="s">
        <v>18</v>
      </c>
      <c r="I232" s="31" t="s">
        <v>26</v>
      </c>
      <c r="J232" s="31">
        <v>1</v>
      </c>
      <c r="K232" s="31">
        <v>1</v>
      </c>
      <c r="L232" s="31">
        <v>1</v>
      </c>
      <c r="M232" s="31">
        <v>1</v>
      </c>
      <c r="N232" s="31">
        <v>1</v>
      </c>
      <c r="O232" s="31">
        <v>1</v>
      </c>
      <c r="P232" s="31" t="s">
        <v>756</v>
      </c>
      <c r="Q232" s="25" t="s">
        <v>757</v>
      </c>
      <c r="R232" s="3">
        <v>0.1</v>
      </c>
      <c r="S232" s="1" t="s">
        <v>758</v>
      </c>
      <c r="T232" s="5">
        <v>43101</v>
      </c>
      <c r="U232" s="5">
        <v>43131</v>
      </c>
      <c r="V232" s="25" t="s">
        <v>759</v>
      </c>
      <c r="W232" s="1" t="s">
        <v>760</v>
      </c>
    </row>
    <row r="233" spans="1:23" s="15" customFormat="1" ht="38.25">
      <c r="A233" s="30"/>
      <c r="B233" s="28"/>
      <c r="C233" s="25"/>
      <c r="D233" s="25"/>
      <c r="E233" s="28"/>
      <c r="F233" s="25"/>
      <c r="G233" s="28"/>
      <c r="H233" s="25"/>
      <c r="I233" s="31"/>
      <c r="J233" s="31"/>
      <c r="K233" s="31"/>
      <c r="L233" s="31"/>
      <c r="M233" s="31"/>
      <c r="N233" s="31"/>
      <c r="O233" s="31"/>
      <c r="P233" s="31"/>
      <c r="Q233" s="25"/>
      <c r="R233" s="3">
        <v>0.8</v>
      </c>
      <c r="S233" s="1" t="s">
        <v>761</v>
      </c>
      <c r="T233" s="5">
        <v>43132</v>
      </c>
      <c r="U233" s="5">
        <v>43449</v>
      </c>
      <c r="V233" s="25"/>
      <c r="W233" s="1" t="s">
        <v>762</v>
      </c>
    </row>
    <row r="234" spans="1:23" s="15" customFormat="1" ht="38.25">
      <c r="A234" s="30"/>
      <c r="B234" s="28"/>
      <c r="C234" s="25"/>
      <c r="D234" s="25"/>
      <c r="E234" s="28"/>
      <c r="F234" s="25"/>
      <c r="G234" s="28"/>
      <c r="H234" s="25"/>
      <c r="I234" s="31"/>
      <c r="J234" s="31"/>
      <c r="K234" s="31"/>
      <c r="L234" s="31"/>
      <c r="M234" s="31"/>
      <c r="N234" s="31"/>
      <c r="O234" s="31"/>
      <c r="P234" s="31"/>
      <c r="Q234" s="25"/>
      <c r="R234" s="3">
        <v>0.1</v>
      </c>
      <c r="S234" s="1" t="s">
        <v>763</v>
      </c>
      <c r="T234" s="5">
        <v>43450</v>
      </c>
      <c r="U234" s="5">
        <v>43465</v>
      </c>
      <c r="V234" s="25"/>
      <c r="W234" s="1" t="s">
        <v>764</v>
      </c>
    </row>
    <row r="235" spans="1:23" s="15" customFormat="1" ht="127.5">
      <c r="A235" s="30" t="s">
        <v>766</v>
      </c>
      <c r="B235" s="30" t="s">
        <v>767</v>
      </c>
      <c r="C235" s="25" t="s">
        <v>42</v>
      </c>
      <c r="D235" s="28" t="s">
        <v>768</v>
      </c>
      <c r="E235" s="28" t="s">
        <v>769</v>
      </c>
      <c r="F235" s="25" t="s">
        <v>770</v>
      </c>
      <c r="G235" s="28" t="s">
        <v>771</v>
      </c>
      <c r="H235" s="25" t="s">
        <v>18</v>
      </c>
      <c r="I235" s="25" t="s">
        <v>765</v>
      </c>
      <c r="J235" s="33">
        <v>0.9</v>
      </c>
      <c r="K235" s="33">
        <v>0</v>
      </c>
      <c r="L235" s="33">
        <v>0.9</v>
      </c>
      <c r="M235" s="33">
        <v>0.9</v>
      </c>
      <c r="N235" s="33">
        <v>0.9</v>
      </c>
      <c r="O235" s="33">
        <v>0.9</v>
      </c>
      <c r="P235" s="25" t="s">
        <v>772</v>
      </c>
      <c r="Q235" s="25" t="s">
        <v>773</v>
      </c>
      <c r="R235" s="3">
        <v>0.07</v>
      </c>
      <c r="S235" s="1" t="s">
        <v>774</v>
      </c>
      <c r="T235" s="5">
        <v>43101</v>
      </c>
      <c r="U235" s="5">
        <v>43159</v>
      </c>
      <c r="V235" s="25" t="s">
        <v>775</v>
      </c>
      <c r="W235" s="1" t="s">
        <v>776</v>
      </c>
    </row>
    <row r="236" spans="1:23" s="15" customFormat="1" ht="76.5">
      <c r="A236" s="30"/>
      <c r="B236" s="30"/>
      <c r="C236" s="25"/>
      <c r="D236" s="28"/>
      <c r="E236" s="28"/>
      <c r="F236" s="25"/>
      <c r="G236" s="28"/>
      <c r="H236" s="25"/>
      <c r="I236" s="25"/>
      <c r="J236" s="33"/>
      <c r="K236" s="33"/>
      <c r="L236" s="33"/>
      <c r="M236" s="33"/>
      <c r="N236" s="33"/>
      <c r="O236" s="33"/>
      <c r="P236" s="25"/>
      <c r="Q236" s="25"/>
      <c r="R236" s="3">
        <v>0.06</v>
      </c>
      <c r="S236" s="1" t="s">
        <v>777</v>
      </c>
      <c r="T236" s="5">
        <v>43160</v>
      </c>
      <c r="U236" s="5">
        <v>43220</v>
      </c>
      <c r="V236" s="25"/>
      <c r="W236" s="1" t="s">
        <v>778</v>
      </c>
    </row>
    <row r="237" spans="1:23" s="15" customFormat="1" ht="51">
      <c r="A237" s="30"/>
      <c r="B237" s="30"/>
      <c r="C237" s="25"/>
      <c r="D237" s="28"/>
      <c r="E237" s="28"/>
      <c r="F237" s="25"/>
      <c r="G237" s="28"/>
      <c r="H237" s="25"/>
      <c r="I237" s="25"/>
      <c r="J237" s="33"/>
      <c r="K237" s="33"/>
      <c r="L237" s="33"/>
      <c r="M237" s="33"/>
      <c r="N237" s="33"/>
      <c r="O237" s="33"/>
      <c r="P237" s="25"/>
      <c r="Q237" s="25"/>
      <c r="R237" s="3">
        <v>0.8</v>
      </c>
      <c r="S237" s="1" t="s">
        <v>779</v>
      </c>
      <c r="T237" s="5">
        <v>43252</v>
      </c>
      <c r="U237" s="5">
        <v>43464</v>
      </c>
      <c r="V237" s="25"/>
      <c r="W237" s="1" t="s">
        <v>780</v>
      </c>
    </row>
    <row r="238" spans="1:23" s="15" customFormat="1" ht="38.25">
      <c r="A238" s="30"/>
      <c r="B238" s="30"/>
      <c r="C238" s="25"/>
      <c r="D238" s="28"/>
      <c r="E238" s="28"/>
      <c r="F238" s="25"/>
      <c r="G238" s="28"/>
      <c r="H238" s="25"/>
      <c r="I238" s="25"/>
      <c r="J238" s="33"/>
      <c r="K238" s="33"/>
      <c r="L238" s="33"/>
      <c r="M238" s="33"/>
      <c r="N238" s="33"/>
      <c r="O238" s="33"/>
      <c r="P238" s="25"/>
      <c r="Q238" s="25"/>
      <c r="R238" s="3">
        <v>0.07</v>
      </c>
      <c r="S238" s="1" t="s">
        <v>781</v>
      </c>
      <c r="T238" s="5">
        <v>43435</v>
      </c>
      <c r="U238" s="5">
        <v>43464</v>
      </c>
      <c r="V238" s="25"/>
      <c r="W238" s="1" t="s">
        <v>782</v>
      </c>
    </row>
    <row r="239" spans="1:23" s="15" customFormat="1" ht="51">
      <c r="A239" s="30"/>
      <c r="B239" s="30"/>
      <c r="C239" s="25"/>
      <c r="D239" s="28"/>
      <c r="E239" s="28" t="s">
        <v>783</v>
      </c>
      <c r="F239" s="25" t="s">
        <v>784</v>
      </c>
      <c r="G239" s="28" t="s">
        <v>785</v>
      </c>
      <c r="H239" s="25" t="s">
        <v>18</v>
      </c>
      <c r="I239" s="25" t="s">
        <v>765</v>
      </c>
      <c r="J239" s="33">
        <v>1</v>
      </c>
      <c r="K239" s="33">
        <v>0</v>
      </c>
      <c r="L239" s="33">
        <v>1</v>
      </c>
      <c r="M239" s="33">
        <v>1</v>
      </c>
      <c r="N239" s="33">
        <v>1</v>
      </c>
      <c r="O239" s="33">
        <v>1</v>
      </c>
      <c r="P239" s="25" t="s">
        <v>338</v>
      </c>
      <c r="Q239" s="25" t="s">
        <v>786</v>
      </c>
      <c r="R239" s="3">
        <v>0.1</v>
      </c>
      <c r="S239" s="1" t="s">
        <v>787</v>
      </c>
      <c r="T239" s="5">
        <v>43132</v>
      </c>
      <c r="U239" s="5">
        <v>43190</v>
      </c>
      <c r="V239" s="25" t="s">
        <v>341</v>
      </c>
      <c r="W239" s="1" t="s">
        <v>788</v>
      </c>
    </row>
    <row r="240" spans="1:23" s="15" customFormat="1" ht="76.5">
      <c r="A240" s="30"/>
      <c r="B240" s="30"/>
      <c r="C240" s="25"/>
      <c r="D240" s="28"/>
      <c r="E240" s="28"/>
      <c r="F240" s="25"/>
      <c r="G240" s="28"/>
      <c r="H240" s="25"/>
      <c r="I240" s="25"/>
      <c r="J240" s="33"/>
      <c r="K240" s="33"/>
      <c r="L240" s="33"/>
      <c r="M240" s="33"/>
      <c r="N240" s="33"/>
      <c r="O240" s="33"/>
      <c r="P240" s="25"/>
      <c r="Q240" s="25"/>
      <c r="R240" s="3">
        <v>0.1</v>
      </c>
      <c r="S240" s="1" t="s">
        <v>789</v>
      </c>
      <c r="T240" s="5">
        <v>43191</v>
      </c>
      <c r="U240" s="5">
        <v>43465</v>
      </c>
      <c r="V240" s="25"/>
      <c r="W240" s="1" t="s">
        <v>790</v>
      </c>
    </row>
    <row r="241" spans="1:23" s="15" customFormat="1" ht="38.25">
      <c r="A241" s="30"/>
      <c r="B241" s="30"/>
      <c r="C241" s="25"/>
      <c r="D241" s="28"/>
      <c r="E241" s="28"/>
      <c r="F241" s="25"/>
      <c r="G241" s="28"/>
      <c r="H241" s="25"/>
      <c r="I241" s="25"/>
      <c r="J241" s="33"/>
      <c r="K241" s="33"/>
      <c r="L241" s="33"/>
      <c r="M241" s="33"/>
      <c r="N241" s="33"/>
      <c r="O241" s="33"/>
      <c r="P241" s="25"/>
      <c r="Q241" s="25"/>
      <c r="R241" s="3">
        <v>0.8</v>
      </c>
      <c r="S241" s="1" t="s">
        <v>791</v>
      </c>
      <c r="T241" s="5">
        <v>43252</v>
      </c>
      <c r="U241" s="5">
        <v>43465</v>
      </c>
      <c r="V241" s="25"/>
      <c r="W241" s="1" t="s">
        <v>792</v>
      </c>
    </row>
    <row r="242" spans="1:23" s="15" customFormat="1" ht="63.75">
      <c r="A242" s="30"/>
      <c r="B242" s="30"/>
      <c r="C242" s="25"/>
      <c r="D242" s="28"/>
      <c r="E242" s="28" t="s">
        <v>793</v>
      </c>
      <c r="F242" s="25" t="s">
        <v>794</v>
      </c>
      <c r="G242" s="28" t="s">
        <v>795</v>
      </c>
      <c r="H242" s="25" t="s">
        <v>18</v>
      </c>
      <c r="I242" s="25" t="s">
        <v>765</v>
      </c>
      <c r="J242" s="33">
        <v>1</v>
      </c>
      <c r="K242" s="33">
        <v>0</v>
      </c>
      <c r="L242" s="33">
        <v>1</v>
      </c>
      <c r="M242" s="33">
        <v>1</v>
      </c>
      <c r="N242" s="33">
        <v>1</v>
      </c>
      <c r="O242" s="33">
        <v>1</v>
      </c>
      <c r="P242" s="25" t="s">
        <v>772</v>
      </c>
      <c r="Q242" s="25" t="s">
        <v>796</v>
      </c>
      <c r="R242" s="3">
        <v>0.1</v>
      </c>
      <c r="S242" s="1" t="s">
        <v>797</v>
      </c>
      <c r="T242" s="5">
        <v>43132</v>
      </c>
      <c r="U242" s="5">
        <v>43159</v>
      </c>
      <c r="V242" s="25" t="s">
        <v>775</v>
      </c>
      <c r="W242" s="1" t="s">
        <v>798</v>
      </c>
    </row>
    <row r="243" spans="1:23" s="15" customFormat="1" ht="51">
      <c r="A243" s="30"/>
      <c r="B243" s="30"/>
      <c r="C243" s="25"/>
      <c r="D243" s="28"/>
      <c r="E243" s="28"/>
      <c r="F243" s="25"/>
      <c r="G243" s="28"/>
      <c r="H243" s="25"/>
      <c r="I243" s="25"/>
      <c r="J243" s="33"/>
      <c r="K243" s="33"/>
      <c r="L243" s="33"/>
      <c r="M243" s="33"/>
      <c r="N243" s="33"/>
      <c r="O243" s="33"/>
      <c r="P243" s="25"/>
      <c r="Q243" s="25"/>
      <c r="R243" s="3">
        <v>0.1</v>
      </c>
      <c r="S243" s="1" t="s">
        <v>799</v>
      </c>
      <c r="T243" s="5">
        <v>43132</v>
      </c>
      <c r="U243" s="5">
        <v>43159</v>
      </c>
      <c r="V243" s="25"/>
      <c r="W243" s="1" t="s">
        <v>800</v>
      </c>
    </row>
    <row r="244" spans="1:23" s="15" customFormat="1" ht="51">
      <c r="A244" s="30"/>
      <c r="B244" s="30"/>
      <c r="C244" s="25"/>
      <c r="D244" s="28"/>
      <c r="E244" s="28"/>
      <c r="F244" s="25"/>
      <c r="G244" s="28"/>
      <c r="H244" s="25"/>
      <c r="I244" s="25"/>
      <c r="J244" s="33"/>
      <c r="K244" s="33"/>
      <c r="L244" s="33"/>
      <c r="M244" s="33"/>
      <c r="N244" s="33"/>
      <c r="O244" s="33"/>
      <c r="P244" s="25"/>
      <c r="Q244" s="25"/>
      <c r="R244" s="3">
        <v>0.8</v>
      </c>
      <c r="S244" s="1" t="s">
        <v>801</v>
      </c>
      <c r="T244" s="5">
        <v>43132</v>
      </c>
      <c r="U244" s="5">
        <v>43190</v>
      </c>
      <c r="V244" s="25"/>
      <c r="W244" s="1" t="s">
        <v>802</v>
      </c>
    </row>
    <row r="245" spans="1:23" s="15" customFormat="1" ht="63.75">
      <c r="A245" s="30"/>
      <c r="B245" s="30"/>
      <c r="C245" s="25"/>
      <c r="D245" s="28"/>
      <c r="E245" s="28" t="s">
        <v>803</v>
      </c>
      <c r="F245" s="25" t="s">
        <v>804</v>
      </c>
      <c r="G245" s="28" t="s">
        <v>805</v>
      </c>
      <c r="H245" s="25" t="s">
        <v>18</v>
      </c>
      <c r="I245" s="25" t="s">
        <v>765</v>
      </c>
      <c r="J245" s="33">
        <v>0.9</v>
      </c>
      <c r="K245" s="33">
        <v>0</v>
      </c>
      <c r="L245" s="33">
        <v>0.9</v>
      </c>
      <c r="M245" s="33">
        <v>0.9</v>
      </c>
      <c r="N245" s="33">
        <v>0.9</v>
      </c>
      <c r="O245" s="33">
        <v>0.9</v>
      </c>
      <c r="P245" s="25" t="s">
        <v>772</v>
      </c>
      <c r="Q245" s="25" t="s">
        <v>806</v>
      </c>
      <c r="R245" s="3">
        <v>0.07</v>
      </c>
      <c r="S245" s="1" t="s">
        <v>807</v>
      </c>
      <c r="T245" s="5">
        <v>43101</v>
      </c>
      <c r="U245" s="5">
        <v>43465</v>
      </c>
      <c r="V245" s="25" t="s">
        <v>775</v>
      </c>
      <c r="W245" s="1" t="s">
        <v>808</v>
      </c>
    </row>
    <row r="246" spans="1:23" s="15" customFormat="1" ht="25.5">
      <c r="A246" s="30"/>
      <c r="B246" s="30"/>
      <c r="C246" s="25"/>
      <c r="D246" s="28"/>
      <c r="E246" s="28"/>
      <c r="F246" s="25"/>
      <c r="G246" s="28"/>
      <c r="H246" s="25"/>
      <c r="I246" s="25"/>
      <c r="J246" s="33"/>
      <c r="K246" s="33"/>
      <c r="L246" s="33"/>
      <c r="M246" s="33"/>
      <c r="N246" s="33"/>
      <c r="O246" s="33"/>
      <c r="P246" s="25"/>
      <c r="Q246" s="25"/>
      <c r="R246" s="3">
        <v>0.07</v>
      </c>
      <c r="S246" s="1" t="s">
        <v>809</v>
      </c>
      <c r="T246" s="5">
        <v>43101</v>
      </c>
      <c r="U246" s="5">
        <v>43159</v>
      </c>
      <c r="V246" s="25"/>
      <c r="W246" s="1" t="s">
        <v>810</v>
      </c>
    </row>
    <row r="247" spans="1:23" s="15" customFormat="1" ht="89.25">
      <c r="A247" s="30"/>
      <c r="B247" s="30"/>
      <c r="C247" s="25"/>
      <c r="D247" s="28"/>
      <c r="E247" s="28"/>
      <c r="F247" s="25"/>
      <c r="G247" s="28"/>
      <c r="H247" s="25"/>
      <c r="I247" s="25"/>
      <c r="J247" s="33"/>
      <c r="K247" s="33"/>
      <c r="L247" s="33"/>
      <c r="M247" s="33"/>
      <c r="N247" s="33"/>
      <c r="O247" s="33"/>
      <c r="P247" s="25"/>
      <c r="Q247" s="25"/>
      <c r="R247" s="3">
        <v>0.8</v>
      </c>
      <c r="S247" s="1" t="s">
        <v>811</v>
      </c>
      <c r="T247" s="5">
        <v>43101</v>
      </c>
      <c r="U247" s="5">
        <v>43434</v>
      </c>
      <c r="V247" s="25"/>
      <c r="W247" s="1" t="s">
        <v>812</v>
      </c>
    </row>
    <row r="248" spans="1:23" s="15" customFormat="1" ht="25.5">
      <c r="A248" s="30"/>
      <c r="B248" s="30"/>
      <c r="C248" s="25"/>
      <c r="D248" s="28"/>
      <c r="E248" s="28"/>
      <c r="F248" s="25"/>
      <c r="G248" s="28"/>
      <c r="H248" s="25"/>
      <c r="I248" s="25"/>
      <c r="J248" s="33"/>
      <c r="K248" s="33"/>
      <c r="L248" s="33"/>
      <c r="M248" s="33"/>
      <c r="N248" s="33"/>
      <c r="O248" s="33"/>
      <c r="P248" s="25"/>
      <c r="Q248" s="25"/>
      <c r="R248" s="3">
        <v>0.06</v>
      </c>
      <c r="S248" s="1" t="s">
        <v>813</v>
      </c>
      <c r="T248" s="5">
        <v>43132</v>
      </c>
      <c r="U248" s="5">
        <v>43465</v>
      </c>
      <c r="V248" s="25"/>
      <c r="W248" s="1" t="s">
        <v>814</v>
      </c>
    </row>
    <row r="249" spans="1:23" s="15" customFormat="1" ht="51">
      <c r="A249" s="30"/>
      <c r="B249" s="30"/>
      <c r="C249" s="25"/>
      <c r="D249" s="28"/>
      <c r="E249" s="28" t="s">
        <v>815</v>
      </c>
      <c r="F249" s="25" t="s">
        <v>816</v>
      </c>
      <c r="G249" s="28" t="s">
        <v>817</v>
      </c>
      <c r="H249" s="25" t="s">
        <v>18</v>
      </c>
      <c r="I249" s="25" t="s">
        <v>765</v>
      </c>
      <c r="J249" s="33">
        <v>0.9</v>
      </c>
      <c r="K249" s="33">
        <v>0</v>
      </c>
      <c r="L249" s="33">
        <v>0.9</v>
      </c>
      <c r="M249" s="33">
        <v>0.9</v>
      </c>
      <c r="N249" s="33">
        <v>0.9</v>
      </c>
      <c r="O249" s="33">
        <v>0.9</v>
      </c>
      <c r="P249" s="25" t="s">
        <v>772</v>
      </c>
      <c r="Q249" s="25" t="s">
        <v>818</v>
      </c>
      <c r="R249" s="3">
        <v>0.07</v>
      </c>
      <c r="S249" s="1" t="s">
        <v>819</v>
      </c>
      <c r="T249" s="5">
        <v>43101</v>
      </c>
      <c r="U249" s="5">
        <v>43131</v>
      </c>
      <c r="V249" s="25" t="s">
        <v>775</v>
      </c>
      <c r="W249" s="1" t="s">
        <v>820</v>
      </c>
    </row>
    <row r="250" spans="1:23" s="15" customFormat="1" ht="76.5">
      <c r="A250" s="30"/>
      <c r="B250" s="30"/>
      <c r="C250" s="25"/>
      <c r="D250" s="28"/>
      <c r="E250" s="28"/>
      <c r="F250" s="25"/>
      <c r="G250" s="28"/>
      <c r="H250" s="25"/>
      <c r="I250" s="25"/>
      <c r="J250" s="33"/>
      <c r="K250" s="33"/>
      <c r="L250" s="33"/>
      <c r="M250" s="33"/>
      <c r="N250" s="33"/>
      <c r="O250" s="33"/>
      <c r="P250" s="25"/>
      <c r="Q250" s="25"/>
      <c r="R250" s="3">
        <v>0.07</v>
      </c>
      <c r="S250" s="1" t="s">
        <v>821</v>
      </c>
      <c r="T250" s="5">
        <v>43101</v>
      </c>
      <c r="U250" s="5">
        <v>43190</v>
      </c>
      <c r="V250" s="25"/>
      <c r="W250" s="1" t="s">
        <v>822</v>
      </c>
    </row>
    <row r="251" spans="1:23" s="15" customFormat="1" ht="51">
      <c r="A251" s="30"/>
      <c r="B251" s="30"/>
      <c r="C251" s="25"/>
      <c r="D251" s="28"/>
      <c r="E251" s="28"/>
      <c r="F251" s="25"/>
      <c r="G251" s="28"/>
      <c r="H251" s="25"/>
      <c r="I251" s="25"/>
      <c r="J251" s="33"/>
      <c r="K251" s="33"/>
      <c r="L251" s="33"/>
      <c r="M251" s="33"/>
      <c r="N251" s="33"/>
      <c r="O251" s="33"/>
      <c r="P251" s="25"/>
      <c r="Q251" s="25"/>
      <c r="R251" s="3">
        <v>0.8</v>
      </c>
      <c r="S251" s="1" t="s">
        <v>823</v>
      </c>
      <c r="T251" s="5">
        <v>43191</v>
      </c>
      <c r="U251" s="5">
        <v>43465</v>
      </c>
      <c r="V251" s="25"/>
      <c r="W251" s="1" t="s">
        <v>812</v>
      </c>
    </row>
    <row r="252" spans="1:23" s="15" customFormat="1" ht="38.25">
      <c r="A252" s="30"/>
      <c r="B252" s="30"/>
      <c r="C252" s="25"/>
      <c r="D252" s="28"/>
      <c r="E252" s="28"/>
      <c r="F252" s="25"/>
      <c r="G252" s="28"/>
      <c r="H252" s="25"/>
      <c r="I252" s="25"/>
      <c r="J252" s="33"/>
      <c r="K252" s="33"/>
      <c r="L252" s="33"/>
      <c r="M252" s="33"/>
      <c r="N252" s="33"/>
      <c r="O252" s="33"/>
      <c r="P252" s="25"/>
      <c r="Q252" s="25"/>
      <c r="R252" s="3">
        <v>0.06</v>
      </c>
      <c r="S252" s="1" t="s">
        <v>824</v>
      </c>
      <c r="T252" s="5">
        <v>43435</v>
      </c>
      <c r="U252" s="5">
        <v>43465</v>
      </c>
      <c r="V252" s="25"/>
      <c r="W252" s="1" t="s">
        <v>782</v>
      </c>
    </row>
    <row r="253" spans="1:23" s="15" customFormat="1" ht="51">
      <c r="A253" s="30"/>
      <c r="B253" s="30"/>
      <c r="C253" s="25"/>
      <c r="D253" s="28"/>
      <c r="E253" s="28" t="s">
        <v>825</v>
      </c>
      <c r="F253" s="25" t="s">
        <v>826</v>
      </c>
      <c r="G253" s="28" t="s">
        <v>827</v>
      </c>
      <c r="H253" s="25" t="s">
        <v>18</v>
      </c>
      <c r="I253" s="25" t="s">
        <v>765</v>
      </c>
      <c r="J253" s="33">
        <v>0.9</v>
      </c>
      <c r="K253" s="33">
        <v>0</v>
      </c>
      <c r="L253" s="33">
        <v>0.9</v>
      </c>
      <c r="M253" s="33">
        <v>0.9</v>
      </c>
      <c r="N253" s="33">
        <v>0.9</v>
      </c>
      <c r="O253" s="33">
        <v>0.9</v>
      </c>
      <c r="P253" s="25" t="s">
        <v>772</v>
      </c>
      <c r="Q253" s="31" t="s">
        <v>828</v>
      </c>
      <c r="R253" s="3">
        <v>0.1</v>
      </c>
      <c r="S253" s="1" t="s">
        <v>829</v>
      </c>
      <c r="T253" s="5">
        <v>43191</v>
      </c>
      <c r="U253" s="5">
        <v>43220</v>
      </c>
      <c r="V253" s="25" t="s">
        <v>775</v>
      </c>
      <c r="W253" s="1" t="s">
        <v>830</v>
      </c>
    </row>
    <row r="254" spans="1:23" s="15" customFormat="1" ht="38.25">
      <c r="A254" s="30"/>
      <c r="B254" s="30"/>
      <c r="C254" s="25"/>
      <c r="D254" s="28"/>
      <c r="E254" s="28"/>
      <c r="F254" s="25"/>
      <c r="G254" s="28"/>
      <c r="H254" s="25"/>
      <c r="I254" s="25"/>
      <c r="J254" s="33"/>
      <c r="K254" s="33"/>
      <c r="L254" s="33"/>
      <c r="M254" s="33"/>
      <c r="N254" s="33"/>
      <c r="O254" s="33"/>
      <c r="P254" s="25"/>
      <c r="Q254" s="31"/>
      <c r="R254" s="3">
        <v>0.8</v>
      </c>
      <c r="S254" s="1" t="s">
        <v>831</v>
      </c>
      <c r="T254" s="5">
        <v>43221</v>
      </c>
      <c r="U254" s="5">
        <v>43250</v>
      </c>
      <c r="V254" s="25"/>
      <c r="W254" s="1" t="s">
        <v>832</v>
      </c>
    </row>
    <row r="255" spans="1:23" s="15" customFormat="1" ht="38.25">
      <c r="A255" s="30"/>
      <c r="B255" s="30"/>
      <c r="C255" s="25"/>
      <c r="D255" s="28"/>
      <c r="E255" s="28"/>
      <c r="F255" s="25"/>
      <c r="G255" s="28"/>
      <c r="H255" s="25"/>
      <c r="I255" s="25"/>
      <c r="J255" s="33"/>
      <c r="K255" s="33"/>
      <c r="L255" s="33"/>
      <c r="M255" s="33"/>
      <c r="N255" s="33"/>
      <c r="O255" s="33"/>
      <c r="P255" s="25"/>
      <c r="Q255" s="31"/>
      <c r="R255" s="3">
        <v>0.1</v>
      </c>
      <c r="S255" s="1" t="s">
        <v>833</v>
      </c>
      <c r="T255" s="5">
        <v>43435</v>
      </c>
      <c r="U255" s="5">
        <v>43464</v>
      </c>
      <c r="V255" s="25"/>
      <c r="W255" s="1" t="s">
        <v>834</v>
      </c>
    </row>
  </sheetData>
  <sheetProtection/>
  <mergeCells count="996">
    <mergeCell ref="P253:P255"/>
    <mergeCell ref="Q253:Q255"/>
    <mergeCell ref="V253:V255"/>
    <mergeCell ref="M253:M255"/>
    <mergeCell ref="N253:N255"/>
    <mergeCell ref="O253:O255"/>
    <mergeCell ref="V249:V252"/>
    <mergeCell ref="E253:E255"/>
    <mergeCell ref="F253:F255"/>
    <mergeCell ref="G253:G255"/>
    <mergeCell ref="H253:H255"/>
    <mergeCell ref="I253:I255"/>
    <mergeCell ref="J253:J255"/>
    <mergeCell ref="K253:K255"/>
    <mergeCell ref="L253:L255"/>
    <mergeCell ref="P249:P252"/>
    <mergeCell ref="Q249:Q252"/>
    <mergeCell ref="J249:J252"/>
    <mergeCell ref="K249:K252"/>
    <mergeCell ref="L249:L252"/>
    <mergeCell ref="M249:M252"/>
    <mergeCell ref="N249:N252"/>
    <mergeCell ref="O249:O252"/>
    <mergeCell ref="V242:V244"/>
    <mergeCell ref="E245:E248"/>
    <mergeCell ref="F245:F248"/>
    <mergeCell ref="G245:G248"/>
    <mergeCell ref="H245:H248"/>
    <mergeCell ref="I245:I248"/>
    <mergeCell ref="J245:J248"/>
    <mergeCell ref="K245:K248"/>
    <mergeCell ref="L245:L248"/>
    <mergeCell ref="P242:P244"/>
    <mergeCell ref="Q242:Q244"/>
    <mergeCell ref="J242:J244"/>
    <mergeCell ref="K242:K244"/>
    <mergeCell ref="L242:L244"/>
    <mergeCell ref="M242:M244"/>
    <mergeCell ref="N242:N244"/>
    <mergeCell ref="O242:O244"/>
    <mergeCell ref="P245:P248"/>
    <mergeCell ref="Q245:Q248"/>
    <mergeCell ref="V245:V248"/>
    <mergeCell ref="M245:M248"/>
    <mergeCell ref="N245:N248"/>
    <mergeCell ref="O245:O248"/>
    <mergeCell ref="V235:V238"/>
    <mergeCell ref="E239:E241"/>
    <mergeCell ref="F239:F241"/>
    <mergeCell ref="G239:G241"/>
    <mergeCell ref="H239:H241"/>
    <mergeCell ref="I239:I241"/>
    <mergeCell ref="J239:J241"/>
    <mergeCell ref="K239:K241"/>
    <mergeCell ref="L239:L241"/>
    <mergeCell ref="P235:P238"/>
    <mergeCell ref="Q235:Q238"/>
    <mergeCell ref="J235:J238"/>
    <mergeCell ref="K235:K238"/>
    <mergeCell ref="L235:L238"/>
    <mergeCell ref="M235:M238"/>
    <mergeCell ref="N235:N238"/>
    <mergeCell ref="O235:O238"/>
    <mergeCell ref="P239:P241"/>
    <mergeCell ref="Q239:Q241"/>
    <mergeCell ref="V239:V241"/>
    <mergeCell ref="M239:M241"/>
    <mergeCell ref="N239:N241"/>
    <mergeCell ref="O239:O241"/>
    <mergeCell ref="A235:A255"/>
    <mergeCell ref="B235:B255"/>
    <mergeCell ref="C235:C255"/>
    <mergeCell ref="D235:D255"/>
    <mergeCell ref="E235:E238"/>
    <mergeCell ref="F235:F238"/>
    <mergeCell ref="G235:G238"/>
    <mergeCell ref="H235:H238"/>
    <mergeCell ref="I235:I238"/>
    <mergeCell ref="E242:E244"/>
    <mergeCell ref="F242:F244"/>
    <mergeCell ref="G242:G244"/>
    <mergeCell ref="H242:H244"/>
    <mergeCell ref="I242:I244"/>
    <mergeCell ref="E249:E252"/>
    <mergeCell ref="F249:F252"/>
    <mergeCell ref="G249:G252"/>
    <mergeCell ref="H249:H252"/>
    <mergeCell ref="I249:I252"/>
    <mergeCell ref="P232:P234"/>
    <mergeCell ref="Q232:Q234"/>
    <mergeCell ref="V232:V234"/>
    <mergeCell ref="J232:J234"/>
    <mergeCell ref="K232:K234"/>
    <mergeCell ref="L232:L234"/>
    <mergeCell ref="M232:M234"/>
    <mergeCell ref="N232:N234"/>
    <mergeCell ref="O232:O234"/>
    <mergeCell ref="P230:P231"/>
    <mergeCell ref="E227:E229"/>
    <mergeCell ref="F227:F229"/>
    <mergeCell ref="G227:G229"/>
    <mergeCell ref="H227:H229"/>
    <mergeCell ref="I227:I229"/>
    <mergeCell ref="D232:D234"/>
    <mergeCell ref="E232:E234"/>
    <mergeCell ref="F232:F234"/>
    <mergeCell ref="G232:G234"/>
    <mergeCell ref="H232:H234"/>
    <mergeCell ref="I232:I234"/>
    <mergeCell ref="K230:K231"/>
    <mergeCell ref="L230:L231"/>
    <mergeCell ref="M230:M231"/>
    <mergeCell ref="D198:D231"/>
    <mergeCell ref="J227:J229"/>
    <mergeCell ref="K223:K226"/>
    <mergeCell ref="L223:L226"/>
    <mergeCell ref="M223:M226"/>
    <mergeCell ref="E209:E216"/>
    <mergeCell ref="F209:F216"/>
    <mergeCell ref="G209:G216"/>
    <mergeCell ref="H209:H216"/>
    <mergeCell ref="E217:E222"/>
    <mergeCell ref="F217:F222"/>
    <mergeCell ref="G217:G222"/>
    <mergeCell ref="H217:H222"/>
    <mergeCell ref="I217:I222"/>
    <mergeCell ref="J217:J222"/>
    <mergeCell ref="Q227:Q229"/>
    <mergeCell ref="V227:V229"/>
    <mergeCell ref="E230:E231"/>
    <mergeCell ref="F230:F231"/>
    <mergeCell ref="G230:G231"/>
    <mergeCell ref="H230:H231"/>
    <mergeCell ref="I230:I231"/>
    <mergeCell ref="J230:J231"/>
    <mergeCell ref="K227:K229"/>
    <mergeCell ref="L227:L229"/>
    <mergeCell ref="M227:M229"/>
    <mergeCell ref="N227:N229"/>
    <mergeCell ref="O227:O229"/>
    <mergeCell ref="P227:P229"/>
    <mergeCell ref="Q230:Q231"/>
    <mergeCell ref="V230:V231"/>
    <mergeCell ref="N230:N231"/>
    <mergeCell ref="O230:O231"/>
    <mergeCell ref="I209:I216"/>
    <mergeCell ref="J209:J216"/>
    <mergeCell ref="K209:K216"/>
    <mergeCell ref="L209:L216"/>
    <mergeCell ref="M209:M216"/>
    <mergeCell ref="N209:N216"/>
    <mergeCell ref="V217:V222"/>
    <mergeCell ref="E223:E226"/>
    <mergeCell ref="F223:F226"/>
    <mergeCell ref="G223:G226"/>
    <mergeCell ref="H223:H226"/>
    <mergeCell ref="I223:I226"/>
    <mergeCell ref="J223:J226"/>
    <mergeCell ref="K217:K222"/>
    <mergeCell ref="L217:L222"/>
    <mergeCell ref="M217:M222"/>
    <mergeCell ref="N217:N222"/>
    <mergeCell ref="O217:O222"/>
    <mergeCell ref="P217:P222"/>
    <mergeCell ref="Q223:Q226"/>
    <mergeCell ref="V223:V226"/>
    <mergeCell ref="N223:N226"/>
    <mergeCell ref="O223:O226"/>
    <mergeCell ref="P223:P226"/>
    <mergeCell ref="Q217:Q222"/>
    <mergeCell ref="V204:V208"/>
    <mergeCell ref="J201:J208"/>
    <mergeCell ref="K201:K208"/>
    <mergeCell ref="L201:L208"/>
    <mergeCell ref="M201:M208"/>
    <mergeCell ref="N201:N208"/>
    <mergeCell ref="O201:O208"/>
    <mergeCell ref="Q214:Q216"/>
    <mergeCell ref="V214:V216"/>
    <mergeCell ref="V209:V210"/>
    <mergeCell ref="V211:V213"/>
    <mergeCell ref="O209:O216"/>
    <mergeCell ref="P209:P216"/>
    <mergeCell ref="Q209:Q210"/>
    <mergeCell ref="Q211:Q213"/>
    <mergeCell ref="P198:P200"/>
    <mergeCell ref="Q198:Q200"/>
    <mergeCell ref="V198:V200"/>
    <mergeCell ref="E201:E208"/>
    <mergeCell ref="F201:F208"/>
    <mergeCell ref="G201:G208"/>
    <mergeCell ref="H201:H208"/>
    <mergeCell ref="I201:I208"/>
    <mergeCell ref="J198:J200"/>
    <mergeCell ref="K198:K200"/>
    <mergeCell ref="L198:L200"/>
    <mergeCell ref="M198:M200"/>
    <mergeCell ref="N198:N200"/>
    <mergeCell ref="O198:O200"/>
    <mergeCell ref="E198:E200"/>
    <mergeCell ref="F198:F200"/>
    <mergeCell ref="G198:G200"/>
    <mergeCell ref="H198:H200"/>
    <mergeCell ref="I198:I200"/>
    <mergeCell ref="P201:P203"/>
    <mergeCell ref="Q201:Q203"/>
    <mergeCell ref="V201:V203"/>
    <mergeCell ref="P204:P208"/>
    <mergeCell ref="Q204:Q208"/>
    <mergeCell ref="O190:O197"/>
    <mergeCell ref="P190:P197"/>
    <mergeCell ref="Q190:Q193"/>
    <mergeCell ref="I190:I197"/>
    <mergeCell ref="J190:J197"/>
    <mergeCell ref="K190:K197"/>
    <mergeCell ref="L190:L197"/>
    <mergeCell ref="M190:M197"/>
    <mergeCell ref="N190:N197"/>
    <mergeCell ref="O181:O186"/>
    <mergeCell ref="P181:P186"/>
    <mergeCell ref="Q181:Q186"/>
    <mergeCell ref="V187:V189"/>
    <mergeCell ref="A190:A234"/>
    <mergeCell ref="B190:B234"/>
    <mergeCell ref="C190:C234"/>
    <mergeCell ref="D190:D197"/>
    <mergeCell ref="E190:E197"/>
    <mergeCell ref="F190:F197"/>
    <mergeCell ref="G190:G197"/>
    <mergeCell ref="H190:H197"/>
    <mergeCell ref="M187:M189"/>
    <mergeCell ref="N187:N189"/>
    <mergeCell ref="O187:O189"/>
    <mergeCell ref="P187:P189"/>
    <mergeCell ref="Q187:Q189"/>
    <mergeCell ref="A179:A189"/>
    <mergeCell ref="B179:B189"/>
    <mergeCell ref="C179:C189"/>
    <mergeCell ref="D179:D189"/>
    <mergeCell ref="V190:V193"/>
    <mergeCell ref="Q194:Q197"/>
    <mergeCell ref="V194:V197"/>
    <mergeCell ref="E187:E189"/>
    <mergeCell ref="F187:F189"/>
    <mergeCell ref="G187:G189"/>
    <mergeCell ref="H187:H189"/>
    <mergeCell ref="I187:I189"/>
    <mergeCell ref="J187:J189"/>
    <mergeCell ref="K187:K189"/>
    <mergeCell ref="L187:L189"/>
    <mergeCell ref="M181:M186"/>
    <mergeCell ref="V179:V180"/>
    <mergeCell ref="E181:E186"/>
    <mergeCell ref="F181:F186"/>
    <mergeCell ref="G181:G186"/>
    <mergeCell ref="H181:H186"/>
    <mergeCell ref="I181:I186"/>
    <mergeCell ref="J181:J186"/>
    <mergeCell ref="K181:K186"/>
    <mergeCell ref="L181:L186"/>
    <mergeCell ref="M179:M180"/>
    <mergeCell ref="N179:N180"/>
    <mergeCell ref="O179:O180"/>
    <mergeCell ref="P179:P180"/>
    <mergeCell ref="Q179:Q180"/>
    <mergeCell ref="G179:G180"/>
    <mergeCell ref="H179:H180"/>
    <mergeCell ref="I179:I180"/>
    <mergeCell ref="J179:J180"/>
    <mergeCell ref="K179:K180"/>
    <mergeCell ref="L179:L180"/>
    <mergeCell ref="E179:E180"/>
    <mergeCell ref="F179:F180"/>
    <mergeCell ref="V181:V186"/>
    <mergeCell ref="N181:N186"/>
    <mergeCell ref="Q175:Q178"/>
    <mergeCell ref="V175:V178"/>
    <mergeCell ref="K175:K178"/>
    <mergeCell ref="L175:L178"/>
    <mergeCell ref="M175:M178"/>
    <mergeCell ref="N175:N178"/>
    <mergeCell ref="O175:O178"/>
    <mergeCell ref="P175:P178"/>
    <mergeCell ref="V172:V174"/>
    <mergeCell ref="N172:N174"/>
    <mergeCell ref="O172:O174"/>
    <mergeCell ref="P172:P174"/>
    <mergeCell ref="Q172:Q174"/>
    <mergeCell ref="D175:D178"/>
    <mergeCell ref="E175:E178"/>
    <mergeCell ref="F175:F178"/>
    <mergeCell ref="G175:G178"/>
    <mergeCell ref="H175:H178"/>
    <mergeCell ref="I175:I178"/>
    <mergeCell ref="J175:J178"/>
    <mergeCell ref="L172:L174"/>
    <mergeCell ref="M172:M174"/>
    <mergeCell ref="V165:V171"/>
    <mergeCell ref="E172:E174"/>
    <mergeCell ref="F172:F174"/>
    <mergeCell ref="G172:G174"/>
    <mergeCell ref="H172:H174"/>
    <mergeCell ref="I172:I174"/>
    <mergeCell ref="J172:J174"/>
    <mergeCell ref="K172:K174"/>
    <mergeCell ref="L165:L171"/>
    <mergeCell ref="M165:M171"/>
    <mergeCell ref="N165:N171"/>
    <mergeCell ref="O165:O171"/>
    <mergeCell ref="P165:P171"/>
    <mergeCell ref="Q165:Q171"/>
    <mergeCell ref="E165:E171"/>
    <mergeCell ref="F165:F171"/>
    <mergeCell ref="G165:G171"/>
    <mergeCell ref="H165:H171"/>
    <mergeCell ref="I165:I171"/>
    <mergeCell ref="J165:J171"/>
    <mergeCell ref="K165:K171"/>
    <mergeCell ref="L163:L164"/>
    <mergeCell ref="M163:M164"/>
    <mergeCell ref="P158:P159"/>
    <mergeCell ref="V160:V162"/>
    <mergeCell ref="E163:E164"/>
    <mergeCell ref="F163:F164"/>
    <mergeCell ref="G163:G164"/>
    <mergeCell ref="H163:H164"/>
    <mergeCell ref="I163:I164"/>
    <mergeCell ref="J163:J164"/>
    <mergeCell ref="K163:K164"/>
    <mergeCell ref="L160:L162"/>
    <mergeCell ref="M160:M162"/>
    <mergeCell ref="N160:N162"/>
    <mergeCell ref="O160:O162"/>
    <mergeCell ref="P160:P162"/>
    <mergeCell ref="Q160:Q162"/>
    <mergeCell ref="V163:V164"/>
    <mergeCell ref="N163:N164"/>
    <mergeCell ref="O163:O164"/>
    <mergeCell ref="P163:P164"/>
    <mergeCell ref="Q163:Q164"/>
    <mergeCell ref="E160:E162"/>
    <mergeCell ref="F160:F162"/>
    <mergeCell ref="G160:G162"/>
    <mergeCell ref="H160:H162"/>
    <mergeCell ref="I160:I162"/>
    <mergeCell ref="J160:J162"/>
    <mergeCell ref="K160:K162"/>
    <mergeCell ref="K158:K159"/>
    <mergeCell ref="L158:L159"/>
    <mergeCell ref="Q155:Q157"/>
    <mergeCell ref="V155:V157"/>
    <mergeCell ref="N155:N157"/>
    <mergeCell ref="O155:O157"/>
    <mergeCell ref="P155:P157"/>
    <mergeCell ref="Q158:Q159"/>
    <mergeCell ref="N158:N159"/>
    <mergeCell ref="O158:O159"/>
    <mergeCell ref="E158:E159"/>
    <mergeCell ref="F158:F159"/>
    <mergeCell ref="G158:G159"/>
    <mergeCell ref="H158:H159"/>
    <mergeCell ref="I158:I159"/>
    <mergeCell ref="J158:J159"/>
    <mergeCell ref="K155:K157"/>
    <mergeCell ref="L155:L157"/>
    <mergeCell ref="M155:M157"/>
    <mergeCell ref="E155:E157"/>
    <mergeCell ref="F155:F157"/>
    <mergeCell ref="G155:G157"/>
    <mergeCell ref="H155:H157"/>
    <mergeCell ref="I155:I157"/>
    <mergeCell ref="J155:J157"/>
    <mergeCell ref="M158:M159"/>
    <mergeCell ref="E152:E154"/>
    <mergeCell ref="F152:F154"/>
    <mergeCell ref="G152:G154"/>
    <mergeCell ref="H152:H154"/>
    <mergeCell ref="I152:I154"/>
    <mergeCell ref="J152:J154"/>
    <mergeCell ref="K152:K154"/>
    <mergeCell ref="L149:L151"/>
    <mergeCell ref="M149:M151"/>
    <mergeCell ref="E149:E151"/>
    <mergeCell ref="F149:F151"/>
    <mergeCell ref="G149:G151"/>
    <mergeCell ref="H149:H151"/>
    <mergeCell ref="I149:I151"/>
    <mergeCell ref="J149:J151"/>
    <mergeCell ref="K149:K151"/>
    <mergeCell ref="P146:P148"/>
    <mergeCell ref="Q146:Q148"/>
    <mergeCell ref="P152:P154"/>
    <mergeCell ref="Q152:Q154"/>
    <mergeCell ref="V152:V154"/>
    <mergeCell ref="L152:L154"/>
    <mergeCell ref="M152:M154"/>
    <mergeCell ref="N152:N154"/>
    <mergeCell ref="O152:O154"/>
    <mergeCell ref="V149:V151"/>
    <mergeCell ref="N149:N151"/>
    <mergeCell ref="O149:O151"/>
    <mergeCell ref="P149:P151"/>
    <mergeCell ref="Q149:Q151"/>
    <mergeCell ref="L146:L148"/>
    <mergeCell ref="M146:M148"/>
    <mergeCell ref="Q140:Q142"/>
    <mergeCell ref="F140:F142"/>
    <mergeCell ref="G140:G142"/>
    <mergeCell ref="H140:H142"/>
    <mergeCell ref="I140:I142"/>
    <mergeCell ref="J140:J142"/>
    <mergeCell ref="K140:K142"/>
    <mergeCell ref="V143:V145"/>
    <mergeCell ref="E146:E148"/>
    <mergeCell ref="F146:F148"/>
    <mergeCell ref="G146:G148"/>
    <mergeCell ref="H146:H148"/>
    <mergeCell ref="I146:I148"/>
    <mergeCell ref="J146:J148"/>
    <mergeCell ref="K146:K148"/>
    <mergeCell ref="L143:L145"/>
    <mergeCell ref="M143:M145"/>
    <mergeCell ref="N143:N145"/>
    <mergeCell ref="O143:O145"/>
    <mergeCell ref="P143:P145"/>
    <mergeCell ref="Q143:Q145"/>
    <mergeCell ref="V146:V148"/>
    <mergeCell ref="N146:N148"/>
    <mergeCell ref="O146:O148"/>
    <mergeCell ref="H143:H145"/>
    <mergeCell ref="I143:I145"/>
    <mergeCell ref="J143:J145"/>
    <mergeCell ref="K143:K145"/>
    <mergeCell ref="L140:L142"/>
    <mergeCell ref="M140:M142"/>
    <mergeCell ref="N140:N142"/>
    <mergeCell ref="O140:O142"/>
    <mergeCell ref="P140:P142"/>
    <mergeCell ref="A140:A178"/>
    <mergeCell ref="B140:B178"/>
    <mergeCell ref="C140:C178"/>
    <mergeCell ref="D140:D174"/>
    <mergeCell ref="E140:E142"/>
    <mergeCell ref="P134:P136"/>
    <mergeCell ref="Q134:Q136"/>
    <mergeCell ref="V134:V136"/>
    <mergeCell ref="P137:P139"/>
    <mergeCell ref="Q137:Q139"/>
    <mergeCell ref="V137:V139"/>
    <mergeCell ref="J121:J139"/>
    <mergeCell ref="K121:K139"/>
    <mergeCell ref="L121:L139"/>
    <mergeCell ref="M121:M139"/>
    <mergeCell ref="N121:N139"/>
    <mergeCell ref="O121:O139"/>
    <mergeCell ref="A73:A139"/>
    <mergeCell ref="B73:B139"/>
    <mergeCell ref="C73:C139"/>
    <mergeCell ref="V140:V142"/>
    <mergeCell ref="E143:E145"/>
    <mergeCell ref="F143:F145"/>
    <mergeCell ref="G143:G145"/>
    <mergeCell ref="P129:P131"/>
    <mergeCell ref="Q129:Q131"/>
    <mergeCell ref="V129:V131"/>
    <mergeCell ref="P132:P133"/>
    <mergeCell ref="Q132:Q133"/>
    <mergeCell ref="V132:V133"/>
    <mergeCell ref="P121:P123"/>
    <mergeCell ref="Q121:Q123"/>
    <mergeCell ref="V121:V123"/>
    <mergeCell ref="P124:P128"/>
    <mergeCell ref="Q124:Q128"/>
    <mergeCell ref="V124:V128"/>
    <mergeCell ref="P112:P114"/>
    <mergeCell ref="Q112:Q114"/>
    <mergeCell ref="V112:V114"/>
    <mergeCell ref="E115:E120"/>
    <mergeCell ref="F115:F120"/>
    <mergeCell ref="G115:G120"/>
    <mergeCell ref="H115:H120"/>
    <mergeCell ref="I115:I120"/>
    <mergeCell ref="J112:J114"/>
    <mergeCell ref="K112:K114"/>
    <mergeCell ref="L112:L114"/>
    <mergeCell ref="M112:M114"/>
    <mergeCell ref="N112:N114"/>
    <mergeCell ref="O112:O114"/>
    <mergeCell ref="P115:P120"/>
    <mergeCell ref="Q115:Q120"/>
    <mergeCell ref="V115:V120"/>
    <mergeCell ref="J115:J120"/>
    <mergeCell ref="K115:K120"/>
    <mergeCell ref="L115:L120"/>
    <mergeCell ref="M115:M120"/>
    <mergeCell ref="N115:N120"/>
    <mergeCell ref="O115:O120"/>
    <mergeCell ref="W107:W108"/>
    <mergeCell ref="E109:E111"/>
    <mergeCell ref="F109:F111"/>
    <mergeCell ref="G109:G111"/>
    <mergeCell ref="H109:H111"/>
    <mergeCell ref="I109:I111"/>
    <mergeCell ref="K107:K108"/>
    <mergeCell ref="L107:L108"/>
    <mergeCell ref="M107:M108"/>
    <mergeCell ref="N107:N108"/>
    <mergeCell ref="O107:O108"/>
    <mergeCell ref="P107:P108"/>
    <mergeCell ref="P109:P111"/>
    <mergeCell ref="Q109:Q111"/>
    <mergeCell ref="V109:V111"/>
    <mergeCell ref="J109:J111"/>
    <mergeCell ref="K109:K111"/>
    <mergeCell ref="L109:L111"/>
    <mergeCell ref="M109:M111"/>
    <mergeCell ref="N109:N111"/>
    <mergeCell ref="O109:O111"/>
    <mergeCell ref="Q102:Q106"/>
    <mergeCell ref="V102:V106"/>
    <mergeCell ref="E107:E108"/>
    <mergeCell ref="F107:F108"/>
    <mergeCell ref="G107:G108"/>
    <mergeCell ref="H107:H108"/>
    <mergeCell ref="I107:I108"/>
    <mergeCell ref="J107:J108"/>
    <mergeCell ref="K102:K106"/>
    <mergeCell ref="L102:L106"/>
    <mergeCell ref="M102:M106"/>
    <mergeCell ref="N102:N106"/>
    <mergeCell ref="O102:O106"/>
    <mergeCell ref="P102:P106"/>
    <mergeCell ref="Q107:Q108"/>
    <mergeCell ref="V107:V108"/>
    <mergeCell ref="D102:D139"/>
    <mergeCell ref="E102:E106"/>
    <mergeCell ref="F102:F106"/>
    <mergeCell ref="G102:G106"/>
    <mergeCell ref="H102:H106"/>
    <mergeCell ref="I102:I106"/>
    <mergeCell ref="J102:J106"/>
    <mergeCell ref="L99:L101"/>
    <mergeCell ref="M99:M101"/>
    <mergeCell ref="D73:D101"/>
    <mergeCell ref="E112:E114"/>
    <mergeCell ref="F112:F114"/>
    <mergeCell ref="G112:G114"/>
    <mergeCell ref="H112:H114"/>
    <mergeCell ref="I112:I114"/>
    <mergeCell ref="E121:E139"/>
    <mergeCell ref="F121:F139"/>
    <mergeCell ref="G121:G139"/>
    <mergeCell ref="H121:H139"/>
    <mergeCell ref="I121:I139"/>
    <mergeCell ref="E85:E91"/>
    <mergeCell ref="F85:F91"/>
    <mergeCell ref="G85:G91"/>
    <mergeCell ref="H85:H91"/>
    <mergeCell ref="Q98:W98"/>
    <mergeCell ref="E99:E101"/>
    <mergeCell ref="F99:F101"/>
    <mergeCell ref="G99:G101"/>
    <mergeCell ref="H99:H101"/>
    <mergeCell ref="I99:I101"/>
    <mergeCell ref="J99:J101"/>
    <mergeCell ref="K99:K101"/>
    <mergeCell ref="M95:M97"/>
    <mergeCell ref="N95:N97"/>
    <mergeCell ref="O95:O97"/>
    <mergeCell ref="P95:P97"/>
    <mergeCell ref="Q95:Q97"/>
    <mergeCell ref="V99:V101"/>
    <mergeCell ref="N99:N101"/>
    <mergeCell ref="O99:O101"/>
    <mergeCell ref="P99:P101"/>
    <mergeCell ref="Q99:Q101"/>
    <mergeCell ref="V92:V94"/>
    <mergeCell ref="E95:E97"/>
    <mergeCell ref="F95:F97"/>
    <mergeCell ref="G95:G97"/>
    <mergeCell ref="H95:H97"/>
    <mergeCell ref="I95:I97"/>
    <mergeCell ref="J95:J97"/>
    <mergeCell ref="K95:K97"/>
    <mergeCell ref="L95:L97"/>
    <mergeCell ref="M92:M94"/>
    <mergeCell ref="N92:N94"/>
    <mergeCell ref="O92:O94"/>
    <mergeCell ref="P92:P94"/>
    <mergeCell ref="Q92:Q94"/>
    <mergeCell ref="G92:G94"/>
    <mergeCell ref="H92:H94"/>
    <mergeCell ref="I92:I94"/>
    <mergeCell ref="J92:J94"/>
    <mergeCell ref="K92:K94"/>
    <mergeCell ref="L92:L94"/>
    <mergeCell ref="E92:E94"/>
    <mergeCell ref="F92:F94"/>
    <mergeCell ref="V95:V97"/>
    <mergeCell ref="V85:V87"/>
    <mergeCell ref="Q88:Q91"/>
    <mergeCell ref="V88:V91"/>
    <mergeCell ref="M85:M91"/>
    <mergeCell ref="N85:N91"/>
    <mergeCell ref="O85:O91"/>
    <mergeCell ref="P85:P91"/>
    <mergeCell ref="Q85:Q87"/>
    <mergeCell ref="V82:V84"/>
    <mergeCell ref="N82:N84"/>
    <mergeCell ref="O82:O84"/>
    <mergeCell ref="P82:P84"/>
    <mergeCell ref="Q82:Q84"/>
    <mergeCell ref="O79:O81"/>
    <mergeCell ref="P79:P81"/>
    <mergeCell ref="I85:I91"/>
    <mergeCell ref="J85:J91"/>
    <mergeCell ref="K85:K91"/>
    <mergeCell ref="L85:L91"/>
    <mergeCell ref="M82:M84"/>
    <mergeCell ref="E82:E84"/>
    <mergeCell ref="F82:F84"/>
    <mergeCell ref="G82:G84"/>
    <mergeCell ref="H82:H84"/>
    <mergeCell ref="I82:I84"/>
    <mergeCell ref="J82:J84"/>
    <mergeCell ref="K82:K84"/>
    <mergeCell ref="L82:L84"/>
    <mergeCell ref="E79:E81"/>
    <mergeCell ref="F79:F81"/>
    <mergeCell ref="G79:G81"/>
    <mergeCell ref="H79:H81"/>
    <mergeCell ref="I79:I81"/>
    <mergeCell ref="J79:J81"/>
    <mergeCell ref="K79:K81"/>
    <mergeCell ref="L79:L81"/>
    <mergeCell ref="M76:M78"/>
    <mergeCell ref="Q79:Q81"/>
    <mergeCell ref="V69:V72"/>
    <mergeCell ref="J69:J72"/>
    <mergeCell ref="K69:K72"/>
    <mergeCell ref="L69:L72"/>
    <mergeCell ref="M69:M72"/>
    <mergeCell ref="N69:N72"/>
    <mergeCell ref="O69:O72"/>
    <mergeCell ref="V73:V75"/>
    <mergeCell ref="N73:N75"/>
    <mergeCell ref="O73:O75"/>
    <mergeCell ref="P73:P75"/>
    <mergeCell ref="Q73:Q75"/>
    <mergeCell ref="M79:M81"/>
    <mergeCell ref="J73:J75"/>
    <mergeCell ref="K73:K75"/>
    <mergeCell ref="L73:L75"/>
    <mergeCell ref="V76:V78"/>
    <mergeCell ref="N76:N78"/>
    <mergeCell ref="O76:O78"/>
    <mergeCell ref="P76:P78"/>
    <mergeCell ref="Q76:Q78"/>
    <mergeCell ref="V79:V81"/>
    <mergeCell ref="N79:N81"/>
    <mergeCell ref="E76:E78"/>
    <mergeCell ref="F76:F78"/>
    <mergeCell ref="G76:G78"/>
    <mergeCell ref="H76:H78"/>
    <mergeCell ref="I76:I78"/>
    <mergeCell ref="J76:J78"/>
    <mergeCell ref="K76:K78"/>
    <mergeCell ref="L76:L78"/>
    <mergeCell ref="M73:M75"/>
    <mergeCell ref="G73:G75"/>
    <mergeCell ref="H73:H75"/>
    <mergeCell ref="I73:I75"/>
    <mergeCell ref="E73:E75"/>
    <mergeCell ref="F73:F75"/>
    <mergeCell ref="V66:V68"/>
    <mergeCell ref="E69:E72"/>
    <mergeCell ref="F69:F72"/>
    <mergeCell ref="G69:G72"/>
    <mergeCell ref="H69:H72"/>
    <mergeCell ref="I69:I72"/>
    <mergeCell ref="V63:V65"/>
    <mergeCell ref="F66:F68"/>
    <mergeCell ref="H66:H68"/>
    <mergeCell ref="I66:I68"/>
    <mergeCell ref="J66:J68"/>
    <mergeCell ref="K66:K68"/>
    <mergeCell ref="L66:L68"/>
    <mergeCell ref="M66:M68"/>
    <mergeCell ref="N66:N68"/>
    <mergeCell ref="O66:O68"/>
    <mergeCell ref="N63:N65"/>
    <mergeCell ref="O63:O65"/>
    <mergeCell ref="P63:P65"/>
    <mergeCell ref="Q63:Q65"/>
    <mergeCell ref="H63:H65"/>
    <mergeCell ref="I63:I65"/>
    <mergeCell ref="P69:P72"/>
    <mergeCell ref="Q69:Q72"/>
    <mergeCell ref="A63:A72"/>
    <mergeCell ref="B63:B72"/>
    <mergeCell ref="C63:C72"/>
    <mergeCell ref="D63:D72"/>
    <mergeCell ref="E63:E68"/>
    <mergeCell ref="F63:F65"/>
    <mergeCell ref="G63:G68"/>
    <mergeCell ref="P66:P68"/>
    <mergeCell ref="Q66:Q68"/>
    <mergeCell ref="Q62:W62"/>
    <mergeCell ref="K59:K61"/>
    <mergeCell ref="L59:L61"/>
    <mergeCell ref="M59:M61"/>
    <mergeCell ref="N59:N61"/>
    <mergeCell ref="O59:O61"/>
    <mergeCell ref="P59:P61"/>
    <mergeCell ref="J63:J65"/>
    <mergeCell ref="K63:K65"/>
    <mergeCell ref="L63:L65"/>
    <mergeCell ref="M63:M65"/>
    <mergeCell ref="E59:E61"/>
    <mergeCell ref="F59:F61"/>
    <mergeCell ref="G59:G61"/>
    <mergeCell ref="H59:H61"/>
    <mergeCell ref="I59:I61"/>
    <mergeCell ref="J59:J61"/>
    <mergeCell ref="P56:P58"/>
    <mergeCell ref="Q56:Q58"/>
    <mergeCell ref="V56:V58"/>
    <mergeCell ref="J56:J58"/>
    <mergeCell ref="K56:K58"/>
    <mergeCell ref="L56:L58"/>
    <mergeCell ref="M56:M58"/>
    <mergeCell ref="N56:N58"/>
    <mergeCell ref="O56:O58"/>
    <mergeCell ref="Q59:Q61"/>
    <mergeCell ref="V59:V61"/>
    <mergeCell ref="E56:E58"/>
    <mergeCell ref="F56:F58"/>
    <mergeCell ref="G56:G58"/>
    <mergeCell ref="H56:H58"/>
    <mergeCell ref="I56:I58"/>
    <mergeCell ref="J52:J55"/>
    <mergeCell ref="K52:K55"/>
    <mergeCell ref="L52:L55"/>
    <mergeCell ref="M52:M55"/>
    <mergeCell ref="Q49:Q51"/>
    <mergeCell ref="V49:V51"/>
    <mergeCell ref="E52:E55"/>
    <mergeCell ref="F52:F55"/>
    <mergeCell ref="G52:G55"/>
    <mergeCell ref="H52:H55"/>
    <mergeCell ref="I52:I55"/>
    <mergeCell ref="K49:K51"/>
    <mergeCell ref="L49:L51"/>
    <mergeCell ref="M49:M51"/>
    <mergeCell ref="N49:N51"/>
    <mergeCell ref="O49:O51"/>
    <mergeCell ref="P49:P51"/>
    <mergeCell ref="P52:P55"/>
    <mergeCell ref="Q52:Q55"/>
    <mergeCell ref="V52:V55"/>
    <mergeCell ref="N52:N55"/>
    <mergeCell ref="O52:O55"/>
    <mergeCell ref="E49:E51"/>
    <mergeCell ref="F49:F51"/>
    <mergeCell ref="G49:G51"/>
    <mergeCell ref="H49:H51"/>
    <mergeCell ref="I49:I51"/>
    <mergeCell ref="J49:J51"/>
    <mergeCell ref="K45:K48"/>
    <mergeCell ref="L45:L48"/>
    <mergeCell ref="M45:M48"/>
    <mergeCell ref="V39:V44"/>
    <mergeCell ref="E45:E48"/>
    <mergeCell ref="F45:F48"/>
    <mergeCell ref="G45:G48"/>
    <mergeCell ref="H45:H48"/>
    <mergeCell ref="I45:I48"/>
    <mergeCell ref="J45:J48"/>
    <mergeCell ref="L39:L44"/>
    <mergeCell ref="M39:M44"/>
    <mergeCell ref="N39:N44"/>
    <mergeCell ref="O39:O44"/>
    <mergeCell ref="P39:P44"/>
    <mergeCell ref="Q39:Q44"/>
    <mergeCell ref="Q45:Q48"/>
    <mergeCell ref="V45:V48"/>
    <mergeCell ref="N45:N48"/>
    <mergeCell ref="O45:O48"/>
    <mergeCell ref="P36:P38"/>
    <mergeCell ref="Q36:Q38"/>
    <mergeCell ref="E33:E35"/>
    <mergeCell ref="F33:F35"/>
    <mergeCell ref="G33:G35"/>
    <mergeCell ref="P45:P48"/>
    <mergeCell ref="E39:E44"/>
    <mergeCell ref="F39:F44"/>
    <mergeCell ref="G39:G44"/>
    <mergeCell ref="H39:H44"/>
    <mergeCell ref="I39:I44"/>
    <mergeCell ref="J39:J44"/>
    <mergeCell ref="K39:K44"/>
    <mergeCell ref="L36:L38"/>
    <mergeCell ref="M36:M38"/>
    <mergeCell ref="E27:E29"/>
    <mergeCell ref="F27:F29"/>
    <mergeCell ref="G27:G29"/>
    <mergeCell ref="H27:H29"/>
    <mergeCell ref="I27:I29"/>
    <mergeCell ref="P30:P32"/>
    <mergeCell ref="Q30:Q32"/>
    <mergeCell ref="V33:V35"/>
    <mergeCell ref="E36:E38"/>
    <mergeCell ref="F36:F38"/>
    <mergeCell ref="G36:G38"/>
    <mergeCell ref="H36:H38"/>
    <mergeCell ref="I36:I38"/>
    <mergeCell ref="J36:J38"/>
    <mergeCell ref="K36:K38"/>
    <mergeCell ref="L33:L35"/>
    <mergeCell ref="M33:M35"/>
    <mergeCell ref="N33:N35"/>
    <mergeCell ref="O33:O35"/>
    <mergeCell ref="P33:P35"/>
    <mergeCell ref="Q33:Q35"/>
    <mergeCell ref="V36:V38"/>
    <mergeCell ref="N36:N38"/>
    <mergeCell ref="O36:O38"/>
    <mergeCell ref="G30:G32"/>
    <mergeCell ref="H30:H32"/>
    <mergeCell ref="I30:I32"/>
    <mergeCell ref="J30:J32"/>
    <mergeCell ref="K30:K32"/>
    <mergeCell ref="L30:L32"/>
    <mergeCell ref="N27:N29"/>
    <mergeCell ref="O27:O29"/>
    <mergeCell ref="P27:P29"/>
    <mergeCell ref="V30:V32"/>
    <mergeCell ref="O30:O32"/>
    <mergeCell ref="P25:P26"/>
    <mergeCell ref="Q25:Q26"/>
    <mergeCell ref="V25:V26"/>
    <mergeCell ref="J25:J26"/>
    <mergeCell ref="K25:K26"/>
    <mergeCell ref="L25:L26"/>
    <mergeCell ref="M25:M26"/>
    <mergeCell ref="N25:N26"/>
    <mergeCell ref="O25:O26"/>
    <mergeCell ref="M30:M32"/>
    <mergeCell ref="N30:N32"/>
    <mergeCell ref="V27:V29"/>
    <mergeCell ref="Q27:Q29"/>
    <mergeCell ref="W20:W21"/>
    <mergeCell ref="E22:E24"/>
    <mergeCell ref="F22:F24"/>
    <mergeCell ref="G22:G24"/>
    <mergeCell ref="H22:H24"/>
    <mergeCell ref="I22:I24"/>
    <mergeCell ref="J22:J24"/>
    <mergeCell ref="M20:M21"/>
    <mergeCell ref="N20:N21"/>
    <mergeCell ref="O20:O21"/>
    <mergeCell ref="P20:P21"/>
    <mergeCell ref="Q20:Q21"/>
    <mergeCell ref="Q22:Q24"/>
    <mergeCell ref="V22:V24"/>
    <mergeCell ref="O22:O24"/>
    <mergeCell ref="P22:P24"/>
    <mergeCell ref="K22:K24"/>
    <mergeCell ref="L22:L24"/>
    <mergeCell ref="M22:M24"/>
    <mergeCell ref="N22:N24"/>
    <mergeCell ref="V18:V19"/>
    <mergeCell ref="E20:E21"/>
    <mergeCell ref="F20:F21"/>
    <mergeCell ref="G20:G21"/>
    <mergeCell ref="H20:H21"/>
    <mergeCell ref="I20:I21"/>
    <mergeCell ref="J20:J21"/>
    <mergeCell ref="K20:K21"/>
    <mergeCell ref="L20:L21"/>
    <mergeCell ref="M18:M19"/>
    <mergeCell ref="N18:N19"/>
    <mergeCell ref="O18:O19"/>
    <mergeCell ref="P18:P19"/>
    <mergeCell ref="Q18:Q19"/>
    <mergeCell ref="V20:V21"/>
    <mergeCell ref="E18:E19"/>
    <mergeCell ref="F18:F19"/>
    <mergeCell ref="G18:G19"/>
    <mergeCell ref="H18:H19"/>
    <mergeCell ref="I18:I19"/>
    <mergeCell ref="J18:J19"/>
    <mergeCell ref="K18:K19"/>
    <mergeCell ref="L18:L19"/>
    <mergeCell ref="V14:V15"/>
    <mergeCell ref="E16:E17"/>
    <mergeCell ref="F16:F17"/>
    <mergeCell ref="G16:G17"/>
    <mergeCell ref="H16:H17"/>
    <mergeCell ref="I16:I17"/>
    <mergeCell ref="J16:J17"/>
    <mergeCell ref="K16:K17"/>
    <mergeCell ref="L16:L17"/>
    <mergeCell ref="M14:M15"/>
    <mergeCell ref="N14:N15"/>
    <mergeCell ref="O14:O15"/>
    <mergeCell ref="P14:P15"/>
    <mergeCell ref="Q14:Q15"/>
    <mergeCell ref="V16:V17"/>
    <mergeCell ref="N16:N17"/>
    <mergeCell ref="O16:O17"/>
    <mergeCell ref="P16:P17"/>
    <mergeCell ref="Q16:Q17"/>
    <mergeCell ref="E14:E15"/>
    <mergeCell ref="F14:F15"/>
    <mergeCell ref="G14:G15"/>
    <mergeCell ref="H14:H15"/>
    <mergeCell ref="P12:P13"/>
    <mergeCell ref="Q12:Q13"/>
    <mergeCell ref="G12:G13"/>
    <mergeCell ref="H12:H13"/>
    <mergeCell ref="I12:I13"/>
    <mergeCell ref="J12:J13"/>
    <mergeCell ref="K12:K13"/>
    <mergeCell ref="L12:L13"/>
    <mergeCell ref="M16:M17"/>
    <mergeCell ref="I14:I15"/>
    <mergeCell ref="J14:J15"/>
    <mergeCell ref="K14:K15"/>
    <mergeCell ref="L14:L15"/>
    <mergeCell ref="M12:M13"/>
    <mergeCell ref="A10:A62"/>
    <mergeCell ref="B10:B62"/>
    <mergeCell ref="C10:C62"/>
    <mergeCell ref="D10:D62"/>
    <mergeCell ref="E25:E26"/>
    <mergeCell ref="F25:F26"/>
    <mergeCell ref="G25:G26"/>
    <mergeCell ref="H25:H26"/>
    <mergeCell ref="I25:I26"/>
    <mergeCell ref="J27:J29"/>
    <mergeCell ref="K27:K29"/>
    <mergeCell ref="L27:L29"/>
    <mergeCell ref="M27:M29"/>
    <mergeCell ref="H33:H35"/>
    <mergeCell ref="I33:I35"/>
    <mergeCell ref="J33:J35"/>
    <mergeCell ref="K33:K35"/>
    <mergeCell ref="E30:E32"/>
    <mergeCell ref="F30:F32"/>
    <mergeCell ref="V12:V13"/>
    <mergeCell ref="E7:E9"/>
    <mergeCell ref="F7:F9"/>
    <mergeCell ref="S5:S6"/>
    <mergeCell ref="T5:T6"/>
    <mergeCell ref="U5:U6"/>
    <mergeCell ref="V5:V6"/>
    <mergeCell ref="S10:W10"/>
    <mergeCell ref="S11:W11"/>
    <mergeCell ref="E12:E13"/>
    <mergeCell ref="F12:F13"/>
    <mergeCell ref="M7:M9"/>
    <mergeCell ref="N7:N9"/>
    <mergeCell ref="O7:O9"/>
    <mergeCell ref="P7:P9"/>
    <mergeCell ref="Q7:Q9"/>
    <mergeCell ref="G7:G9"/>
    <mergeCell ref="H7:H9"/>
    <mergeCell ref="I7:I9"/>
    <mergeCell ref="J7:J9"/>
    <mergeCell ref="K7:K9"/>
    <mergeCell ref="L7:L9"/>
    <mergeCell ref="N12:N13"/>
    <mergeCell ref="O12:O13"/>
    <mergeCell ref="W5:W6"/>
    <mergeCell ref="J5:J6"/>
    <mergeCell ref="K5:K6"/>
    <mergeCell ref="L5:O5"/>
    <mergeCell ref="P5:P6"/>
    <mergeCell ref="Q5:Q6"/>
    <mergeCell ref="R5:R6"/>
    <mergeCell ref="V7:V9"/>
    <mergeCell ref="A2:V4"/>
    <mergeCell ref="A5:A6"/>
    <mergeCell ref="B5:B6"/>
    <mergeCell ref="C5:C6"/>
    <mergeCell ref="D5:D6"/>
    <mergeCell ref="E5:E6"/>
    <mergeCell ref="F5:F6"/>
    <mergeCell ref="G5:G6"/>
    <mergeCell ref="H5:H6"/>
    <mergeCell ref="I5:I6"/>
    <mergeCell ref="A7:A9"/>
    <mergeCell ref="B7:B9"/>
    <mergeCell ref="C7:C9"/>
    <mergeCell ref="D7:D9"/>
  </mergeCells>
  <printOptions/>
  <pageMargins left="0.7" right="0.7" top="0.75" bottom="0.75" header="0.3" footer="0.3"/>
  <pageSetup fitToHeight="0" fitToWidth="1" horizontalDpi="600" verticalDpi="600" orientation="landscape" scale="35" r:id="rId2"/>
  <headerFooter>
    <oddHeader>&amp;C
&amp;G</oddHead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Arboleda Salazar</dc:creator>
  <cp:keywords/>
  <dc:description/>
  <cp:lastModifiedBy>Lady Johana Nino Rodriguez</cp:lastModifiedBy>
  <cp:lastPrinted>2018-07-23T15:33:34Z</cp:lastPrinted>
  <dcterms:created xsi:type="dcterms:W3CDTF">2018-07-23T15:15:27Z</dcterms:created>
  <dcterms:modified xsi:type="dcterms:W3CDTF">2019-02-01T15:04:59Z</dcterms:modified>
  <cp:category/>
  <cp:version/>
  <cp:contentType/>
  <cp:contentStatus/>
</cp:coreProperties>
</file>