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T:\4. EVALUACION Y SEGUIMIENTO 2019\INFORMES DE SEGUIMIENTO\AUTODIAGNOSTICOS\EVALUACION OCTUBRE\Gestión del Conocimiento\"/>
    </mc:Choice>
  </mc:AlternateContent>
  <xr:revisionPtr revIDLastSave="0" documentId="13_ncr:1_{2137BBD6-0F5B-4425-95A6-E2502E72B7C0}" xr6:coauthVersionLast="36" xr6:coauthVersionMax="36" xr10:uidLastSave="{00000000-0000-0000-0000-000000000000}"/>
  <bookViews>
    <workbookView xWindow="0" yWindow="0" windowWidth="15435" windowHeight="9270" tabRatio="823" firstSheet="4" activeTab="5" xr2:uid="{00000000-000D-0000-FFFF-FFFF00000000}"/>
  </bookViews>
  <sheets>
    <sheet name="Inicio" sheetId="30" r:id="rId1"/>
    <sheet name="Instrucciones" sheetId="38" r:id="rId2"/>
    <sheet name="Criterios" sheetId="40" r:id="rId3"/>
    <sheet name="Autodiagnóstico " sheetId="12" r:id="rId4"/>
    <sheet name="Gráficas" sheetId="41" r:id="rId5"/>
    <sheet name="Plan de Acción" sheetId="39" r:id="rId6"/>
    <sheet name="Análisis FURAG" sheetId="43" r:id="rId7"/>
    <sheet name="Codificación Evidencias" sheetId="42" r:id="rId8"/>
  </sheets>
  <externalReferences>
    <externalReference r:id="rId9"/>
    <externalReference r:id="rId10"/>
    <externalReference r:id="rId11"/>
    <externalReference r:id="rId12"/>
  </externalReferences>
  <definedNames>
    <definedName name="_xlnm._FilterDatabase" localSheetId="3" hidden="1">'Autodiagnóstico '!$C$10:$T$306</definedName>
    <definedName name="Acciones_Categoría_3" localSheetId="1">'[1]Ponderaciones y parámetros'!$K$6:$N$6</definedName>
    <definedName name="Acciones_Categoría_3" localSheetId="5">'[2]Ponderaciones y parámetros'!$K$6:$N$6</definedName>
    <definedName name="Acciones_Categoría_3">'[3]Ponderaciones y parámetros'!$K$6:$N$6</definedName>
    <definedName name="Nombre" localSheetId="4">#REF!</definedName>
    <definedName name="Nombre" localSheetId="1">#REF!</definedName>
    <definedName name="Nombre" localSheetId="5">#REF!</definedName>
    <definedName name="Nombre">#REF!</definedName>
    <definedName name="Simulador" localSheetId="1">[1]Listas!$B$2:$B$4</definedName>
    <definedName name="Simulador" localSheetId="5">[2]Listas!$B$2:$B$4</definedName>
    <definedName name="Simulador">[3]Listas!$B$2:$B$4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6" i="39" l="1"/>
  <c r="F35" i="39"/>
  <c r="F62" i="39"/>
  <c r="N25" i="39" l="1"/>
  <c r="E7" i="39"/>
  <c r="J187" i="41" l="1"/>
  <c r="J184" i="41"/>
  <c r="J181" i="41"/>
  <c r="J161" i="41"/>
  <c r="J158" i="41"/>
  <c r="J155" i="41"/>
  <c r="J132" i="41"/>
  <c r="J129" i="41"/>
  <c r="J126" i="41"/>
  <c r="J123" i="41"/>
  <c r="J120" i="41"/>
  <c r="J100" i="41"/>
  <c r="J97" i="41"/>
  <c r="J94" i="41"/>
  <c r="J91" i="41"/>
  <c r="I61" i="41"/>
  <c r="N169" i="41"/>
  <c r="B140" i="41"/>
  <c r="N111" i="41"/>
  <c r="B83" i="41"/>
  <c r="B58" i="41"/>
  <c r="J46" i="41"/>
  <c r="J43" i="41"/>
  <c r="J40" i="41"/>
  <c r="J37" i="41"/>
  <c r="J34" i="41"/>
  <c r="I12" i="41"/>
  <c r="F217" i="12"/>
  <c r="L161" i="41" s="1"/>
  <c r="L163" i="41" s="1"/>
  <c r="F207" i="12"/>
  <c r="L158" i="41" s="1"/>
  <c r="L160" i="41" s="1"/>
  <c r="B7" i="40"/>
  <c r="B8" i="40" s="1"/>
  <c r="B9" i="40" s="1"/>
  <c r="B10" i="40" s="1"/>
  <c r="B11" i="40" s="1"/>
  <c r="B12" i="40" s="1"/>
  <c r="B13" i="40" s="1"/>
  <c r="B14" i="40" s="1"/>
  <c r="B15" i="40" s="1"/>
  <c r="B16" i="40" s="1"/>
  <c r="B17" i="40" s="1"/>
  <c r="B18" i="40" s="1"/>
  <c r="B19" i="40" s="1"/>
  <c r="B20" i="40" s="1"/>
  <c r="B21" i="40" s="1"/>
  <c r="B22" i="40" s="1"/>
  <c r="B23" i="40" s="1"/>
  <c r="B24" i="40" s="1"/>
  <c r="B25" i="40" s="1"/>
  <c r="B26" i="40" s="1"/>
  <c r="B27" i="40" s="1"/>
  <c r="B28" i="40" s="1"/>
  <c r="B29" i="40" s="1"/>
  <c r="B30" i="40" s="1"/>
  <c r="B31" i="40" s="1"/>
  <c r="B32" i="40" s="1"/>
  <c r="B33" i="40" s="1"/>
  <c r="B34" i="40" s="1"/>
  <c r="B35" i="40" s="1"/>
  <c r="B36" i="40" s="1"/>
  <c r="B37" i="40" s="1"/>
  <c r="B38" i="40" s="1"/>
  <c r="B39" i="40" s="1"/>
  <c r="B40" i="40" s="1"/>
  <c r="B41" i="40" s="1"/>
  <c r="B42" i="40" s="1"/>
  <c r="B43" i="40" s="1"/>
  <c r="B44" i="40" s="1"/>
  <c r="B45" i="40" s="1"/>
  <c r="B46" i="40" s="1"/>
  <c r="B47" i="40" s="1"/>
  <c r="B48" i="40" s="1"/>
  <c r="B49" i="40" s="1"/>
  <c r="B50" i="40" s="1"/>
  <c r="B51" i="40" s="1"/>
  <c r="B52" i="40" s="1"/>
  <c r="B53" i="40" s="1"/>
  <c r="B54" i="40" s="1"/>
  <c r="B55" i="40" s="1"/>
  <c r="B56" i="40" s="1"/>
  <c r="B57" i="40" s="1"/>
  <c r="B58" i="40" s="1"/>
  <c r="B59" i="40" s="1"/>
  <c r="B60" i="40" s="1"/>
  <c r="B61" i="40" s="1"/>
  <c r="B62" i="40" s="1"/>
  <c r="B63" i="40" s="1"/>
  <c r="B64" i="40" s="1"/>
  <c r="F14" i="39"/>
  <c r="D65" i="39"/>
  <c r="D63" i="39"/>
  <c r="D59" i="39"/>
  <c r="C59" i="39"/>
  <c r="D52" i="39"/>
  <c r="D50" i="39"/>
  <c r="D48" i="39"/>
  <c r="C48" i="39"/>
  <c r="D47" i="39"/>
  <c r="D45" i="39"/>
  <c r="D44" i="39"/>
  <c r="D41" i="39"/>
  <c r="D38" i="39"/>
  <c r="C38" i="39"/>
  <c r="D32" i="39"/>
  <c r="D22" i="39"/>
  <c r="D20" i="39"/>
  <c r="D16" i="39"/>
  <c r="C16"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39" i="39"/>
  <c r="G38" i="39"/>
  <c r="G37" i="39"/>
  <c r="G36" i="39"/>
  <c r="G35" i="39"/>
  <c r="G34" i="39"/>
  <c r="G33" i="39"/>
  <c r="G32" i="39"/>
  <c r="G31" i="39"/>
  <c r="G30" i="39"/>
  <c r="G29" i="39"/>
  <c r="G28" i="39"/>
  <c r="G27" i="39"/>
  <c r="G26" i="39"/>
  <c r="G25" i="39"/>
  <c r="G24" i="39"/>
  <c r="G23" i="39"/>
  <c r="G22" i="39"/>
  <c r="G21" i="39"/>
  <c r="G20" i="39"/>
  <c r="G19" i="39"/>
  <c r="G17" i="39"/>
  <c r="G16" i="39"/>
  <c r="G14" i="39"/>
  <c r="F69" i="39"/>
  <c r="F68" i="39"/>
  <c r="F67" i="39"/>
  <c r="F66" i="39"/>
  <c r="F65" i="39"/>
  <c r="F64" i="39"/>
  <c r="F63" i="39"/>
  <c r="F61" i="39"/>
  <c r="F60" i="39"/>
  <c r="F59" i="39"/>
  <c r="F58" i="39"/>
  <c r="F57" i="39"/>
  <c r="F56" i="39"/>
  <c r="F55" i="39"/>
  <c r="F54" i="39"/>
  <c r="F53" i="39"/>
  <c r="F52" i="39"/>
  <c r="F51" i="39"/>
  <c r="F50" i="39"/>
  <c r="F49" i="39"/>
  <c r="F48" i="39"/>
  <c r="F47" i="39"/>
  <c r="F46" i="39"/>
  <c r="F45" i="39"/>
  <c r="F44" i="39"/>
  <c r="F43" i="39"/>
  <c r="F42" i="39"/>
  <c r="F41" i="39"/>
  <c r="F39" i="39"/>
  <c r="F38" i="39"/>
  <c r="F37" i="39"/>
  <c r="F34" i="39"/>
  <c r="F33" i="39"/>
  <c r="F32" i="39"/>
  <c r="F31" i="39"/>
  <c r="F30" i="39"/>
  <c r="F29" i="39"/>
  <c r="F28" i="39"/>
  <c r="F27" i="39"/>
  <c r="F26" i="39"/>
  <c r="F25" i="39"/>
  <c r="F24" i="39"/>
  <c r="F23" i="39"/>
  <c r="F22" i="39"/>
  <c r="F21" i="39"/>
  <c r="F20" i="39"/>
  <c r="F19" i="39"/>
  <c r="F17" i="39"/>
  <c r="F16" i="39"/>
  <c r="F11" i="39"/>
  <c r="F9" i="39"/>
  <c r="F12" i="12"/>
  <c r="K61" i="41" s="1"/>
  <c r="K63" i="41" s="1"/>
  <c r="D12" i="12"/>
  <c r="L34" i="41" s="1"/>
  <c r="L36" i="41" s="1"/>
  <c r="G13" i="39"/>
  <c r="G12" i="39"/>
  <c r="G11" i="39"/>
  <c r="G10" i="39"/>
  <c r="G9" i="39"/>
  <c r="G7" i="39"/>
  <c r="F7" i="39"/>
  <c r="F13" i="39"/>
  <c r="F12" i="39"/>
  <c r="F10" i="39"/>
  <c r="D7" i="39"/>
  <c r="C7" i="39"/>
  <c r="J7" i="12"/>
  <c r="K12" i="41" s="1"/>
  <c r="K14" i="41" s="1"/>
  <c r="F122" i="12"/>
  <c r="L100" i="41" s="1"/>
  <c r="L102" i="41" s="1"/>
  <c r="F282" i="12"/>
  <c r="L187" i="41" s="1"/>
  <c r="L189" i="41" s="1"/>
  <c r="F272" i="12"/>
  <c r="L184" i="41" s="1"/>
  <c r="L186" i="41" s="1"/>
  <c r="F252" i="12"/>
  <c r="L181" i="41" s="1"/>
  <c r="L183" i="41" s="1"/>
  <c r="D252" i="12"/>
  <c r="L46" i="41" s="1"/>
  <c r="L48" i="41" s="1"/>
  <c r="D197" i="12"/>
  <c r="L43" i="41" s="1"/>
  <c r="L45" i="41" s="1"/>
  <c r="F197" i="12"/>
  <c r="L155" i="41" s="1"/>
  <c r="L157" i="41" s="1"/>
  <c r="D152" i="12"/>
  <c r="L40" i="41" s="1"/>
  <c r="L42" i="41" s="1"/>
  <c r="F192" i="12"/>
  <c r="L132" i="41" s="1"/>
  <c r="L134" i="41" s="1"/>
  <c r="F182" i="12"/>
  <c r="L129" i="41" s="1"/>
  <c r="L131" i="41" s="1"/>
  <c r="F177" i="12"/>
  <c r="L126" i="41" s="1"/>
  <c r="L128" i="41" s="1"/>
  <c r="F162" i="12"/>
  <c r="L123" i="41" s="1"/>
  <c r="L125" i="41" s="1"/>
  <c r="F152" i="12"/>
  <c r="L120" i="41" s="1"/>
  <c r="L122" i="41" s="1"/>
  <c r="F72" i="12"/>
  <c r="L97" i="41" s="1"/>
  <c r="L99" i="41" s="1"/>
  <c r="F62" i="12"/>
  <c r="L94" i="41" s="1"/>
  <c r="L96" i="41" s="1"/>
  <c r="F47" i="12"/>
  <c r="L91" i="41" s="1"/>
  <c r="L93" i="41" s="1"/>
  <c r="D47" i="12"/>
  <c r="L37" i="41" s="1"/>
  <c r="L39" i="41" s="1"/>
  <c r="G17" i="12"/>
  <c r="G22" i="12" l="1"/>
  <c r="E9" i="39"/>
  <c r="G27" i="12" l="1"/>
  <c r="E10" i="39"/>
  <c r="G32" i="12" l="1"/>
  <c r="E11" i="39"/>
  <c r="G37" i="12" l="1"/>
  <c r="E12" i="39"/>
  <c r="G42" i="12" l="1"/>
  <c r="E13" i="39"/>
  <c r="G47" i="12" l="1"/>
  <c r="E14" i="39"/>
  <c r="G52" i="12" l="1"/>
  <c r="E16" i="39"/>
  <c r="G57" i="12" l="1"/>
  <c r="E17" i="39"/>
  <c r="G62" i="12" l="1"/>
  <c r="E19" i="39"/>
  <c r="G67" i="12" l="1"/>
  <c r="E20" i="39"/>
  <c r="G72" i="12" l="1"/>
  <c r="E21" i="39"/>
  <c r="G77" i="12" l="1"/>
  <c r="E22" i="39"/>
  <c r="G82" i="12" l="1"/>
  <c r="E23" i="39"/>
  <c r="G87" i="12" l="1"/>
  <c r="E24" i="39"/>
  <c r="G92" i="12" l="1"/>
  <c r="E25" i="39"/>
  <c r="G97" i="12" l="1"/>
  <c r="E26" i="39"/>
  <c r="G102" i="12" l="1"/>
  <c r="E27" i="39"/>
  <c r="G107" i="12" l="1"/>
  <c r="E28" i="39"/>
  <c r="G112" i="12" l="1"/>
  <c r="E29" i="39"/>
  <c r="G117" i="12" l="1"/>
  <c r="E30" i="39"/>
  <c r="G122" i="12" l="1"/>
  <c r="E31" i="39"/>
  <c r="G127" i="12" l="1"/>
  <c r="E32" i="39"/>
  <c r="G132" i="12" l="1"/>
  <c r="E33" i="39"/>
  <c r="G137" i="12" l="1"/>
  <c r="E34" i="39"/>
  <c r="G142" i="12" l="1"/>
  <c r="E35" i="39"/>
  <c r="G147" i="12" l="1"/>
  <c r="E36" i="39"/>
  <c r="G152" i="12" l="1"/>
  <c r="E37" i="39"/>
  <c r="G157" i="12" l="1"/>
  <c r="E38" i="39"/>
  <c r="E39" i="39" l="1"/>
  <c r="G162" i="12"/>
  <c r="G167" i="12" l="1"/>
  <c r="E41" i="39"/>
  <c r="G172" i="12" l="1"/>
  <c r="E42" i="39"/>
  <c r="G177" i="12" l="1"/>
  <c r="E43" i="39"/>
  <c r="G182" i="12" l="1"/>
  <c r="E44" i="39"/>
  <c r="G187" i="12" l="1"/>
  <c r="E45" i="39"/>
  <c r="G192" i="12" l="1"/>
  <c r="E46" i="39"/>
  <c r="G197" i="12" l="1"/>
  <c r="E47" i="39"/>
  <c r="G202" i="12" l="1"/>
  <c r="E48" i="39"/>
  <c r="G207" i="12" l="1"/>
  <c r="E49" i="39"/>
  <c r="G212" i="12" l="1"/>
  <c r="E50" i="39"/>
  <c r="G217" i="12" l="1"/>
  <c r="E51" i="39"/>
  <c r="G222" i="12" l="1"/>
  <c r="E52" i="39"/>
  <c r="G227" i="12" l="1"/>
  <c r="E53" i="39"/>
  <c r="G232" i="12" l="1"/>
  <c r="E54" i="39"/>
  <c r="G237" i="12" l="1"/>
  <c r="E55" i="39"/>
  <c r="G242" i="12" l="1"/>
  <c r="E56" i="39"/>
  <c r="G247" i="12" l="1"/>
  <c r="E57" i="39"/>
  <c r="G252" i="12" l="1"/>
  <c r="E58" i="39"/>
  <c r="G257" i="12" l="1"/>
  <c r="E59" i="39"/>
  <c r="G262" i="12" l="1"/>
  <c r="E60" i="39"/>
  <c r="G267" i="12" l="1"/>
  <c r="E61" i="39"/>
  <c r="G272" i="12" l="1"/>
  <c r="E62" i="39"/>
  <c r="G277" i="12" l="1"/>
  <c r="E63" i="39"/>
  <c r="G282" i="12" l="1"/>
  <c r="E64" i="39"/>
  <c r="G287" i="12" l="1"/>
  <c r="E65" i="39"/>
  <c r="G292" i="12" l="1"/>
  <c r="E66" i="39"/>
  <c r="G297" i="12" l="1"/>
  <c r="E67" i="39"/>
  <c r="G302" i="12" l="1"/>
  <c r="E69" i="39" s="1"/>
  <c r="E68" i="39"/>
</calcChain>
</file>

<file path=xl/sharedStrings.xml><?xml version="1.0" encoding="utf-8"?>
<sst xmlns="http://schemas.openxmlformats.org/spreadsheetml/2006/main" count="1365" uniqueCount="820">
  <si>
    <t xml:space="preserve">AUTODIAGNÓSTICO DE GESTIÓN </t>
  </si>
  <si>
    <t>POLÍTICA DE GESTIÓN DEL CONOCIMIENTO Y LA INNOVACIÓN</t>
  </si>
  <si>
    <t>INSTRUCCIONES DE DILIGENCIAMIENTO</t>
  </si>
  <si>
    <t>CRITERIOS DIFERENCIALES</t>
  </si>
  <si>
    <t>AUTODIAGNÓSTICO</t>
  </si>
  <si>
    <t>GRÁFICAS</t>
  </si>
  <si>
    <t>PLAN DE ACCIÓN</t>
  </si>
  <si>
    <t/>
  </si>
  <si>
    <t>AUTODIAGNÓSTICO DE GESTIÓN: POLÍTICA DE GESTIÓN DEL CONOCIMIENTO Y LA INNOVACIÓN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</si>
  <si>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</si>
  <si>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</si>
  <si>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Criterios:</t>
  </si>
  <si>
    <t>La entidad según su nivel de desarrollo (incipiente, intermedio o robusto) debe consultar cuales son los criterios mínimos que debe cumplir.</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</si>
  <si>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</si>
  <si>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</si>
  <si>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</si>
  <si>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</si>
  <si>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</si>
  <si>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</si>
  <si>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</si>
  <si>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</si>
  <si>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</si>
  <si>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</si>
  <si>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</si>
  <si>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Para la calificación, se estableció una escala de 5 niveles así:</t>
  </si>
  <si>
    <t>Puntaje</t>
  </si>
  <si>
    <t>Nivel</t>
  </si>
  <si>
    <t>Color</t>
  </si>
  <si>
    <t>0 - 20</t>
  </si>
  <si>
    <t>21 - 40</t>
  </si>
  <si>
    <t>41 - 60</t>
  </si>
  <si>
    <t>61- 80</t>
  </si>
  <si>
    <t>81- 100</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</si>
  <si>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</si>
  <si>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</si>
  <si>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</si>
  <si>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</si>
  <si>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</si>
  <si>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</si>
  <si>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</si>
  <si>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</si>
  <si>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</si>
  <si>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</si>
  <si>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</si>
  <si>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</si>
  <si>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</si>
  <si>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</si>
  <si>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</si>
  <si>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</si>
  <si>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</si>
  <si>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</si>
  <si>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Se solicita iniciar y darle prioridad a aquellas actividades que obtuvieron menores puntajes y que se encuentran en color rojo, naranja y amarillo. </t>
  </si>
  <si>
    <t>INICIO</t>
  </si>
  <si>
    <t>GRADUALIDAD EN LAS FASES DE IMPLEMENTACIÓN DE LA POLÍTICA DE GESTIÓN DEL CONOCIMIENTO Y LA INNOVACIÓN</t>
  </si>
  <si>
    <t>COMPONENTES</t>
  </si>
  <si>
    <t>CATEGORÍAS</t>
  </si>
  <si>
    <t>INCIPIENTE</t>
  </si>
  <si>
    <t>INTERMEDIO</t>
  </si>
  <si>
    <t>ROBUSTO</t>
  </si>
  <si>
    <t>Actividades</t>
  </si>
  <si>
    <t>Gestión del conocimiento general</t>
  </si>
  <si>
    <t>Identificación del conocimiento más relevante de la entidad</t>
  </si>
  <si>
    <t>Identificar los medios, mecanismos, procedimientos y procesos para capturar, clasificar y organizar el conocimiento de la entidad.</t>
  </si>
  <si>
    <t>Elaborar un inventario exhaustivo de los conocimientos tangibles (documentos, registros digitales, datos, páginas de internet, etc.)</t>
  </si>
  <si>
    <t>Identificar los riesgos relacionados con la fuga de capital intelectual de la entidad y las acciones para su tratamiento.</t>
  </si>
  <si>
    <t>Determinar el conocimiento más relevante para la entidad (conocimiento más importante para el logro de la misionalidad de la entidad).</t>
  </si>
  <si>
    <t>Identificar las necesidades de conocimiento, a través del análisis de procesos, estudio de mercados, analítica de datos, evaluación de los productos y servicios, entre otros.</t>
  </si>
  <si>
    <t>Determinar un programa de gestión del conocimiento con objetivos a corto, mediano y largo plazo para atender las necesidades de conocimiento.</t>
  </si>
  <si>
    <t>Crear un grupo de gestión del conocimiento e innovación para liderar y promover las prácticas, actividades y proyectos en la materia.</t>
  </si>
  <si>
    <t>Generación y producción</t>
  </si>
  <si>
    <t>Ideación</t>
  </si>
  <si>
    <t>Definir los métodos de creación y promoción de ideas (ideación), tales como lluvia de ideas, cinco por qué, mapas mentales, juegos de roles, organizadores gráficos (storyboard), entre otros, para la entidad (es aquí donde los participantes exponen sus aportes para la construcción focalizada y colaborativa del conocimiento).</t>
  </si>
  <si>
    <t>Identificar los espacios de ideación (e innovación) de la entidad y la disponibilidad de su uso.</t>
  </si>
  <si>
    <t>Evaluar las ideas para determinar la alienación con las necesidades establecidas, viabilidad y priorización para actividades o proyectos dentro de la entidad.</t>
  </si>
  <si>
    <t>Experimentación</t>
  </si>
  <si>
    <t>Efectuar pruebas de experimentación a través de la evaluación de las posibles soluciones a las problemáticas encontradas, para posteriormente valorarlas y ensayarlas (experimentos, prototipos o pruebas piloto).</t>
  </si>
  <si>
    <t>Analizar los resultados obtenidos de las pruebas de experimentación y finalmente se acepta, ajusta o descarta la posible solución propuesta inicialmente.</t>
  </si>
  <si>
    <t>Innovación</t>
  </si>
  <si>
    <t>Definir una estrategia para desarrollar la cultura de la innovación en la entidad.</t>
  </si>
  <si>
    <t>Determinar la periodicidad en la generación de productos o servicios nuevos, o significativamente mejorados.</t>
  </si>
  <si>
    <t>Determinar la utilización de métodos, de equipos y/o de conocimientos nuevos o significativamente mejorados en el cumplimiento de los objetivos de la entidad.</t>
  </si>
  <si>
    <t>Definir los tipos y métodos de innovación, tales como co-creación, pensamiento de diseño, modelo canvas, innovación abierta, laboratorios de innovación pública, entre otros, para la entidad.</t>
  </si>
  <si>
    <t xml:space="preserve">Incorporar el componente de I+D+I (Innovación, Desarrollo e Investigación) en la planeación estratégica y procesos de la entidad. </t>
  </si>
  <si>
    <t>Determinar el total de actividades y proyectos de I+D+I emprendidos, y su metas asociadas.</t>
  </si>
  <si>
    <t>Desarrollar las habilidades y competencias de los servidores públicos en innovación, previo diagnóstico de la entidad.</t>
  </si>
  <si>
    <t>Formular, ejecutar y monitorear proyectos de innovación para atender necesidades de la entidad.</t>
  </si>
  <si>
    <t>Evaluar los resultados de los proyectos de innovación en los que participa la entidad.</t>
  </si>
  <si>
    <t>Participar en eventos y actividades de innovación para divulgar los resultados de los proyectos de innovación en los que ha participado la entidad y apropiar otros conocimientos requeridos.</t>
  </si>
  <si>
    <t>Investigación</t>
  </si>
  <si>
    <t>Definir las necesidades de investigación de la entidad.</t>
  </si>
  <si>
    <t>Desarrollar las habilidades y competencias de los servidores públicos en materia de investigación, previo diagnóstico de la entidad.</t>
  </si>
  <si>
    <t>Promover la participación de los servidores públicos en eventos académicos (presentación de ponencias, artículos de investigación, asistencia activa).</t>
  </si>
  <si>
    <t>Formular, ejecutar, monitorear y evaluar proyectos de investigación para atender necesidades de la entidad (Ley 489 de 1998, en su artículo 117).</t>
  </si>
  <si>
    <t>Participar en semilleros, equipos, grupos de investigación y/o redes académicas relacionadas con la misión de la entidad.</t>
  </si>
  <si>
    <t>Participar en eventos y actividades de investigación para divulgar los resultados y productos de los proyectos de innovación en los que ha participado la entidad y apropiar otros conocimientos requeridos.</t>
  </si>
  <si>
    <t>Herramientas para uso y apropiación</t>
  </si>
  <si>
    <t>Diagnóstico general</t>
  </si>
  <si>
    <t>Determinar el periodo y estado de actualización de las tablas de retención documental de la entidad.</t>
  </si>
  <si>
    <t>Establecer el grado de acceso de los servidores públicos al conocimiento explícito de la entidad (documentos (infografías, planes, informes, guías, instructivos, herramientas), datos, piezas audiovisuales (presentaciones, videos), publicaciones en redes sociales o grabaciones).</t>
  </si>
  <si>
    <t>Evaluación</t>
  </si>
  <si>
    <t>Identificar y evaluar los sistemas de información, gestores documentales, aplicativos, bases de datos, entre otros, de la entidad y, en caso de que sea necesario, plantear acciones de mejora (organización, depuración, clasificación, publicación periódica, entre otros).</t>
  </si>
  <si>
    <t>Determinar el grado de interoperabilidad de los sistemas de información, gestores documentales, aplicativos, bases de datos, entre otros, de la entidad.</t>
  </si>
  <si>
    <t>Establecer la interconexión con otros sistemas de información, aplicativos, entre otros, de entidades externas.</t>
  </si>
  <si>
    <t>Banco de datos</t>
  </si>
  <si>
    <t>Especificar la clasificación y el almacenamiento sistemático de información (en todos sus formatos) para la obtención de conjuntos de datos relevantes en corto tiempo por parte de la entidad.</t>
  </si>
  <si>
    <t>Clasificación y mapa del conocimiento</t>
  </si>
  <si>
    <t>Identificar, clasificar y difundir el capital intelectual de la entidad.</t>
  </si>
  <si>
    <t>Elaborar el mapa de conocimiento de la entidad y establecer que conocimiento requiere para gestionarlo.</t>
  </si>
  <si>
    <t>Priorización</t>
  </si>
  <si>
    <t>Priorizar las necesidades de tecnología para la gestión del conocimiento y la innovación en la entidad.</t>
  </si>
  <si>
    <t>Analítica institucional</t>
  </si>
  <si>
    <t>Determinar que herramientas de analítica institucional actualmente utiliza la entidad (hojas de cálculo, paquetes estadísticos, visualización en línea, programas especializados).</t>
  </si>
  <si>
    <t xml:space="preserve">Establecer los parámetros de calidad en la obtención de datos que permitan efectuar análisis y reorientar la entidad hacía el logro de sus metas propuestas. </t>
  </si>
  <si>
    <t>Planeación</t>
  </si>
  <si>
    <t>Efectuar un plan de analítica para la entidad (generación y actualización de datos abiertos, programación de análisis de datos e información, creación de visualización, etc.).</t>
  </si>
  <si>
    <t>Generar los lineamientos en materia de analítica institucional para establecer la política y documentos para el tratamiento, análisis y visualización de los datos e información de la entidad.</t>
  </si>
  <si>
    <t>Ejecución de análisis y visualización de datos e información</t>
  </si>
  <si>
    <t>Desarrollar y fortalecer las habilidades y competencias del talento humano en materia de analítica, previo diagnóstico de la entidad.</t>
  </si>
  <si>
    <t>Especificar el grado de actualización y completitud de los datos abiertos de la entidad con los cuales refleja su gestión.</t>
  </si>
  <si>
    <t>Efectuar y divulgar los análisis de los datos e información derivados de la operación de la entidad y de las herramientas de medición y evaluación de la entidad (indicadores, riesgos, medición de la satisfacción de usuarios, informes de gestión, resultados de auditoría, entre otros).</t>
  </si>
  <si>
    <t>Desarrollar análisis comparativos de la gestión de la entidad con otras entidades para determinar el grado avance de las políticas a cargo.</t>
  </si>
  <si>
    <t>Desarrollar análisis descriptivos, predictivos y prospectivos para determinar el grado avance de las políticas a cargo de la entidad.</t>
  </si>
  <si>
    <t>Realizar la medición de la gestión del conocimiento y la innovación para la entidad.</t>
  </si>
  <si>
    <t>Implementar nuevas tecnologías en analítica.</t>
  </si>
  <si>
    <t>Cultura de compartir y difundir</t>
  </si>
  <si>
    <t>Establecimiento de acciones fundamentales</t>
  </si>
  <si>
    <t>Generar un programa de buenas prácticas y lecciones aprendidas.</t>
  </si>
  <si>
    <t>Documentar la memoria institucional y efectuar su divulgación.</t>
  </si>
  <si>
    <t>Definir estrategias de comunicación para compartir y difundir el conocimiento en la entidad para fortalecer las capacidades de los servidores públicos y su capital intelectual.</t>
  </si>
  <si>
    <t>Promover la implementación de buenas prácticas al interior de la entidad (proyectos ejemplares del Banco de Éxitos, proyectos destacados de los catalizadores de innovación, entre otros).</t>
  </si>
  <si>
    <t>Estrategias de enseñanza-aprendizaje</t>
  </si>
  <si>
    <t>Definir estrategias de enseñanza-aprendizaje para la entidad.</t>
  </si>
  <si>
    <t>Generar proyectos de aprendizaje en equipo de acuerdo con las necesidades de conocimiento de la entidad (los servidores públicos identificados por el grado de conocimiento de la entidad y/o de una necesidad específica pueden ser idóneos para participar en estos proyectos).</t>
  </si>
  <si>
    <t>Consolidación de la cultura de compartir y difundir</t>
  </si>
  <si>
    <t>Generar espacios para compartir y retroalimentar el conocimiento para fomentar su co-creación en la entidad.</t>
  </si>
  <si>
    <t xml:space="preserve">Participar activamente en espacios de gestión del conocimiento como webinars, grupos de discusión, foros  o espacios de comunicación en doble vía que dan paso a la evaluación y mejora del conocimiento de la entidad. </t>
  </si>
  <si>
    <t>Fomentar la participación activa en redes de conocimiento, comunidades de práctica o equipos transversales para intercambiar experiencias, abordar la solución a problemas, fomentar el aprendizaje y la innovación pública, desde perspectivas diferentes, entre entidades que tienen un interés particular y/o han trabajado en temas comunes.</t>
  </si>
  <si>
    <t xml:space="preserve">Participar y/o generar alianzas con espacios de innovación externos para fomentar la generación de soluciones, así como de nuevos o mejorados métodos y tecnologías para la entidad. </t>
  </si>
  <si>
    <t>Promover la cooperación técnica con otras entidades, instituciones y/u organismos que potencien el conocimiento de la entidad.</t>
  </si>
  <si>
    <t>AUTODIAGNÓSTICO DE GESTIÓN DEL CONOCIMIENTO Y LA INNOVACIÓN</t>
  </si>
  <si>
    <t>MINISTERIO DE VIVIENDA, CIUDAD Y TERRITORIO</t>
  </si>
  <si>
    <t>PUNTAJE FINAL</t>
  </si>
  <si>
    <t>1 - 20</t>
  </si>
  <si>
    <t>61 - 80</t>
  </si>
  <si>
    <t>81 - 100</t>
  </si>
  <si>
    <t xml:space="preserve">Componentes </t>
  </si>
  <si>
    <t>Calificación</t>
  </si>
  <si>
    <t>Categoría</t>
  </si>
  <si>
    <t>Actividades de Gestión</t>
  </si>
  <si>
    <t>Valoración</t>
  </si>
  <si>
    <t>Puntaje 
(0 - 100)</t>
  </si>
  <si>
    <t>Relación con FURAG</t>
  </si>
  <si>
    <t>Descripción de Evidencia</t>
  </si>
  <si>
    <t>Observación OAP / Equipo GCI (22/07/2019)</t>
  </si>
  <si>
    <t>Se encuentran parcialmente identificados los medios, mecanismos, procedimientos y procesos  para capturar el conocimiento explícito de la entidad. La información no es fácilmente accesible.</t>
  </si>
  <si>
    <t>1. Se cuenta con un diagnóstico de las herramientas de gestión del conocimiento del Ministerio en los componentes (Gente, procesos, tecnologías de uso y apropiación; cultura de compartir y difundir, donde se identificó el conocimiento almacenado a partir de los procesos del SIG.
2. Se cuenta con el diagnóstico del componente de TIC para la Gestión del Conocimiento en el Ministerio elaborado en mayo de 2018, donde se analiza los procesos del SIG que más contribuyen a la producción, almacenamiento, transmisión y divulgación de conocimiento
3. Se cuenta con la identificación de las tecnologías disponibles para captar y distribuir conocimiento
SIG_1a_http://www.minvivienda.gov.co/sobre-el-ministerio/planeacion-gestion-y-control/sistemas-de-gestion/mapa-de-procesos
A13b. Documento Gestión del Conocimiento MVCT - 15 junio 2018
GPT_1a_Diagnóstico del componente de TIC para la Gestión del Conocimiento 
GPT_1a_Indicadores Gestión del Conocimiento MVCT</t>
  </si>
  <si>
    <t>Hace falta identificar todos los medios y mecanismos disponibles, así como definir los procedimientos  y/o procesos para capturar el conocimiento explícito del Ministerio y determinar su temporalidad de actualización.</t>
  </si>
  <si>
    <t>s</t>
  </si>
  <si>
    <t>Se encuentran parcialmente identificados los medios, mecanismos, procedimientos y procesos  para capturar el conocimiento explícito de la entidad. La información es accesible pero cuenta con varias fuentes de información que dificultan su actualización y consulta.</t>
  </si>
  <si>
    <t>Se encuentran identificados los medios, mecanismos, procedimientos y procesos  para capturar el conocimiento explícito de la entidad. Sin embargo, el proceso de actualización es dispendioso y no cuenta con un periodo de actualización establecido.</t>
  </si>
  <si>
    <t>Se encuentran identificados los medios, mecanismos, procedimientos y procesos  para capturar el conocimiento explícito de la entidad y parcialmente identificados los relacionados con el conocimiento tácito. El acceso a la información es accesible.</t>
  </si>
  <si>
    <t>Se encuentran identificados los medios, mecanismos, procedimientos y procesos  para capturar el conocimiento explícito y tácito de la entidad. El proceso de actualización y divulgación es conocido por el personal, y la información es fácilmente accesible.</t>
  </si>
  <si>
    <t>La entidad cuenta con un inventario de su conocimiento tangible desactualizado.</t>
  </si>
  <si>
    <t>Se cuenta con la documentación del mapa de procesos del Sistema Integrado de Gestión del Ministerio pero este no contiene todo el conocimiento tangible. 
SIG_2a_http://www.minvivienda.gov.co/sobre-el-ministerio/planeacion-gestion-y-control/sistemas-de-gestion/mapa-de-procesos</t>
  </si>
  <si>
    <t>Con base en la información del SIG es necesario construir un documento que contenga el inventario de conocimiento tangible, el cual se debe complementar con el conocimiento que no se encuentra en la documentación del SIG</t>
  </si>
  <si>
    <t>La entidad cuenta con un inventario de su conocimiento tangible actualizado, pero no está articulado con las tablas de retención documental.</t>
  </si>
  <si>
    <t>La entidad cuenta con un inventario de su conocimiento tangible actualizado e integrado en las tablas de retención documental.</t>
  </si>
  <si>
    <t>La entidad cuenta con un inventario de su conocimiento tangible actualizado e integrado en las tablas de retención documental, y es de fácil acceso.</t>
  </si>
  <si>
    <t>La entidad cuenta con un inventario de su conocimiento tangible actualizado e integrado en las tablas de retención documental, es de fácil acceso y su visualización permite establecer las fuentes, fechas, versiones y/o procesos de actualización de dicho conocimiento.</t>
  </si>
  <si>
    <t>Se han identificado y gestionado riesgos asociados a la alta rotación del personal y al retiro de personal, sin generar acciones para retener su conocimiento.</t>
  </si>
  <si>
    <t>Esta actividad Tiene relación con la pregunta 281 del FURAG. ¿Qué acciones desarrolla la entidad para conservar el conocimiento de los servidores públicos?:  
•	Gestiona los riesgos y controles relacionados con la fuga de capital intelectual</t>
  </si>
  <si>
    <t>En el riesgo de contratación denominado "Respuesta extemporáneas frente a los requerimientos   de las dependencias en temas contractuales" se tiene identificado como una de sus causas la alta rotación de personal. 
SIG_3a_http://www.minvivienda.gov.co/sobre-el-ministerio/planeacion-gestion-y-control/sistemas-de-gestion/mapa-de-procesos/gestion-de-contratacion</t>
  </si>
  <si>
    <t>Es necesario identificar y gestionar el  riesgo de fuga de capital enfocado en sus efectos sobre la gestión de conocimiento e innovación del Ministerio. El equipo de GCI dispone que esta actividad debe estar en el mapa de riesgos del proceso Gestión del Talento Humano, aunque en el proceso de gestión del subsidio se encuentran identificándolos.</t>
  </si>
  <si>
    <t>Se han identificado y gestionado riesgos asociados a la alta rotación del personal, al retiro de personal por pensión y por otras situaciones administrativas, y se han generado acciones para retener su conocimiento que no han sido evaluadas.</t>
  </si>
  <si>
    <t>Se han gestionado riesgos asociados a la alta rotación del personal, al retiro de personal por pensión y por otras situaciones administrativas, con evaluación satisfactoria de su eficacia. Adicionalmente, se han documentado y divulgado buenas prácticas en la entidad.</t>
  </si>
  <si>
    <t>Se han gestionado riesgos asociados al conocimiento tácito de la entidad, con evaluación satisfactoria de su eficacia. Adicionalmente, se han gestionado riesgos asociados al conocimiento explícito, sin embargo, la información no es accesible al personal de la entidad.</t>
  </si>
  <si>
    <t>Se han gestionado riesgos asociados al conocimiento tácito de la entidad, con evaluación satisfactoria de su eficacia. Adicionalmente, se han gestionado riesgos asociados al conocimiento explícito, con evaluación satisfactoria de su eficacia y la información es fácilmente accesible al personal de la entidad.</t>
  </si>
  <si>
    <t>Determinar el conocimiento más relevante para la entidad (conocimiento más importante para el logro de la nacionalidad de la entidad).</t>
  </si>
  <si>
    <t>Se han identificado los productos, servicios e información más estratégica de la entidad pero no se han asociado los conocimientos más relevantes para su generación, mejoramiento y/o fortalecimiento.</t>
  </si>
  <si>
    <t>1. El Manual de Oferta Institucional del Ministerio contiene los trámites, otros procedimientos administrativos, programas y proyectos que ofrece el Ministerio
2. La sección de transparencia de la página web del Ministerio contiene las secciones 9. trámites y servicios y 10. instrumentos de gestión de información pública.
SIG_3a_Manual de oferta institucional
SIG_4a http://www.minvivienda.gov.co/atencion-al-ciudadano/ley-de-transparencia#</t>
  </si>
  <si>
    <t>El Manual de Oferta institucional está actualizado, pero es necesario actualizar la información de trámites y servicios, así como los instrumentos de gestión de información. Adicionalmente es necesario asociar la oferta institucional con el conocimiento necesario para gestionarlo.</t>
  </si>
  <si>
    <t>Se han identificado los productos y servicios estratégicos de la entidad y se han asociado los conocimientos más relevantes para su generación y mejoramiento. Sin embargo, el conocimiento identificado no ha sido clasificado y priorizado.</t>
  </si>
  <si>
    <t>Se han identificado los productos y servicios estratégicos de la entidad y se han asociado los conocimientos más relevantes para su generación y mejoramiento. El conocimiento identificado ha sido clasificado y priorizado.</t>
  </si>
  <si>
    <t>Se han identificado los productos y servicios estratégicos de la entidad y se han asociado los conocimientos más relevantes para su generación y mejoramiento. El conocimiento identificado ha sido clasificado y priorizado. Adicionalmente, se cuenta con acciones identificadas para su gestión.</t>
  </si>
  <si>
    <t>Se han identificado los productos y servicios estratégicos de la entidad y se han asociado los conocimientos más relevantes para su generación y mejoramiento. El conocimiento identificado ha sido clasificado y priorizado. Adicionalmente, se cuenta con evaluación satisfactoria de las acciones identificadas para su gestión y la información del conocimiento más relevante es fácilmente accesible por el personal de la entidad..</t>
  </si>
  <si>
    <t>Se han identificado necesidades de conocimiento asociadas a la formación y capacitación requerida anualmente por el personal de la entidad, pero carecen de análisis en el tiempo.</t>
  </si>
  <si>
    <t>Se cuenta con el Plan Institucional de Capacitación de la vigencia 2019
http://www.minvivienda.gov.co/Documents/PLAN%20INSTITUCIONAL%20DE%20CAPACITACIÓN%202019.pdf</t>
  </si>
  <si>
    <t>Se debe ampliar las fuentes para diagnosticar las necesidades de capacitación del PIC, incluyendo aspectos como fuga de capital y articularlo con la estrategia de Gestión de Conocimiento e Innovación. El Equipo GCI considera que en el PIC se debe tener en cuenta todos los servidores públicos y se debe enfocar en el conocimiento más relevante de la entidad priorizando los procesos misionales.</t>
  </si>
  <si>
    <t>Se han identificado necesidades de conocimiento asociadas a la formación y capacitación, así como a la fuga de capital intelectual de la entidad, pero carecen de análisis en el tiempo.</t>
  </si>
  <si>
    <t>Se han identificado necesidades de conocimiento asociadas a la formación y capacitación, a la fuga de capital intelectual y a los procesos de la entidad, pero carecen de análisis en el tiempo.</t>
  </si>
  <si>
    <t>Se han identificado necesidades de conocimiento asociadas a la formación y capacitación, a la fuga de capital intelectual, a los procesos de la entidad y a su planeación estratégica pero carecen de análisis en el tiempo.</t>
  </si>
  <si>
    <t>Se han identificado necesidades de conocimiento asociadas a la formación y capacitación, a la fuga de capital intelectual, a los procesos de la entidad y a su planeación estratégica, se utilizan técnicas de análisis, y estas han sido clasificadas y priorizadas.</t>
  </si>
  <si>
    <t>Se han determinado acciones de mejora para la captura, clasificación y organización del conocimiento de la entidad (accesibilidad del conocimiento al personal de la entidad), pero estas no hacen parte de un programa de gestión del conocimiento.</t>
  </si>
  <si>
    <t>Se han adelantado acciones de diagnóstico y definición de indicadores de gestión de conocimiento e Innovación, así como teleconferencias con profesores internacionales y el desarrollo de cursos virtuales a través de la plataforma Camilo, pero no hacen parte de un programa de gestión de conocimiento de la entidad</t>
  </si>
  <si>
    <t>Es necesario formular una estrategia de gestión de conocimiento e innovación que articule todos los esfuerzos relacionados con esta política</t>
  </si>
  <si>
    <t>Se han determinado acciones de mejora para mejorar la accesibilidad del conocimiento al personal de la entidad y para evitar la fuga de capital intelectual, pero estas no hacen parte de un programa de gestión del conocimiento.</t>
  </si>
  <si>
    <t>Se han determinado acciones de mejora para mejorar la accesibilidad del conocimiento al personal de la entidad, para evitar la fuga de capital intelectual y para mejorar el conocimiento relevante de la entidad, pero estas no hacen parte de un programa de gestión del conocimiento.</t>
  </si>
  <si>
    <t>Se han determinado acciones de mejora para mejorar la accesibilidad del conocimiento al personal de la entidad, para evitar la fuga de capital intelectual, para mejorar el conocimiento relevante y generar nuevo conocimiento útil para la entidad, pero estas no hacen parte de un programa de gestión del conocimiento.</t>
  </si>
  <si>
    <t>Se han determinado acciones de mejora para mejorar la accesibilidad del conocimiento al personal de la entidad, para evitar la fuga de capital intelectual, para mejorar el conocimiento relevante y generar nuevo conocimiento útil para la entidad, estas hacen parte de un programa de gestión del conocimiento (a corto, mediano y largo plazo) divulgado y articulado con la planeación estratégica.</t>
  </si>
  <si>
    <t>La entidad cuenta con personal que lleva a cabo acciones, actividades y/o proyectos en gestión del conocimiento e innovación.</t>
  </si>
  <si>
    <t>Se cuenta con un grupo de funcionarios denominados "los Gestores de Conocimiento " que han adelantado acciones de diagnóstico y definición de indicadores de gestión de conocimiento e Innovación, así como teleconferencias con profesores internacionales y el desarrollo de cursos virtuales a través de la plataforma Camilo, pero no se encuentra debidamente formalizado y con mecanismos de seguimiento y evaluación institucionalizados.
A13b. Documento Gestión del Conocimiento MVCT - 15 junio 2018 Página 18</t>
  </si>
  <si>
    <t>Es necesario fortalecer el equipo, formalizarlo y definir mecanismos de seguimiento y evaluación.</t>
  </si>
  <si>
    <t>La entidad cuenta con personal que lleva a cabo actividades y/o proyectos en gestión del conocimiento e innovación. Este talento humano cuenta con mecanismos de seguimiento y evaluación de las acciones emprendidas.</t>
  </si>
  <si>
    <t>La entidad cuenta con personal, con asignación de actividades, para llevar a cabo la implementación de la sexta dimensión del MIPG.</t>
  </si>
  <si>
    <t xml:space="preserve">La entidad cuenta con un grupo que lidera la implementación de la sexta dimensión del MIPG (incluyendo el seguimiento y la evaluación de la implementación). </t>
  </si>
  <si>
    <t>La entidad cuenta con un grupo que lidera la implementación de la sexta dimensión del MIPG (incluyendo el seguimiento y la evaluación de la implementación). Dicho grupo cuenta con mecanismos de seguimiento y evaluación de las acciones emprendidas.</t>
  </si>
  <si>
    <t>La entidad utiliza métodos de ideación pero no han sido institucionalizados para el uso común del personal.</t>
  </si>
  <si>
    <t>Esta actividad tiene relación con la pregunta del furag No 277. La entidad para identificar las necesidades de conocimiento:
• Diseña espacios de ideación (generación de ideas por parte de los servidores públicos)
• Genera espacios de participación ciudadana</t>
  </si>
  <si>
    <t>En el informe de rendición de cuentas y participación ciudadana se evidencia procesos de participación ciudadana adelantados por las áreas misionales, pero sus métodos de ideación no han sido institucionalizados para el uso común.
DEUT: Capacitación virtual a E.T en Asentamientos en zonas de alto riesgo.
DDS: El modelo de pilas públicas requiere una extensa e intensa concertación social (sobre la localización de pilas, pago de la tarifa, conformación de asociación comunitaria), transferencia de conocimiento y capacitación a la comunidad que va desde derechos y deberes, cultura de pago, hábitos de higiene, entre otros. Esto se ve reflejado en la documentación anexa.</t>
  </si>
  <si>
    <t xml:space="preserve">Es necesario diagnosticar y definir los métodos de ideación que se deben implementar al interior de la entidad, difundirlos y medir su implementación. La OAP se compromete a generar una caja de herramientas institucional y evitar  formatos innecesarios. Las dependencias que tienen el proceso de formulación de política e instrumentación normativa sugieren incluir como lineamientos la normativa y procedimientos que se usan para generar nuevas normas y los procedimientos del SIG relacionados con este proceso. Adicionalmente, la por parte de la DEUT se solicita a la OAP que se incluyan las evidencias aportadas para responder el FURAG. </t>
  </si>
  <si>
    <t>La entidad ha divulgado los métodos de ideación pero estos no son utilizados.</t>
  </si>
  <si>
    <t>La entidad ha divulgado los métodos de ideación pero estos son utilizados por un grupo minoritario de la entidad.</t>
  </si>
  <si>
    <t>La entidad ha divulgado los métodos de ideación, estos son utilizados ampliamente por la entidad y los resultados son documentados y analizados.</t>
  </si>
  <si>
    <t>La entidad ha divulgado los métodos de ideación, estos son utilizados ampliamente por la entidad y los resultados son documentados y analizados. Las necesidades de conocimiento son gestionadas y son analizadas respecto a los productos impactados.</t>
  </si>
  <si>
    <t>Se han destinado espacios para llevar a cabo reuniones institucionales.</t>
  </si>
  <si>
    <t>El Ministerio cuenta con varios espacios para realizar reuniones, aunque no están adecuados específicamente para ejercicios de ideación.</t>
  </si>
  <si>
    <t>Es necesario definir los requerimientos locativos y el espacio físico que permitan realizar adecuadamente ejercicios de ideación. El proceso Gestión de Recursos Físicos se compromete a diagnosticar los requerimientos y posibilidades de adecuar un espacio para ideación, haciendo la salvedad de que la sede calle 18 se encuentra en arriendo y que la sede botica no se puede intervenir por ser patrimonio cultural. Por parte de las dependencias se sugiere realizar alianzas con entidades cercanas (Instituto Caro y Cuervo, Universidad Libre, Biblioteca del Congreso, entre otros)  y adecuaciones que no impliquen la afectación estructural de los espacios con la provisión de herramientas tecnológicas por ejemplo.</t>
  </si>
  <si>
    <t>Los espacios disponibles son adecuados para llevar a cabo los procesos de ideación e innovación.</t>
  </si>
  <si>
    <t>Los espacios disponibles son adecuados, diferenciados y divulgados para llevar a cabo los procesos de ideación e innovación.</t>
  </si>
  <si>
    <t>Los espacios disponibles son adecuados,  diferenciados y divulgados para llevar a cabo los procesos de ideación e innovación. El personal documenta los procesos de ideación e innovación.</t>
  </si>
  <si>
    <t>Los espacios disponibles son adecuados,  diferenciados y divulgados para llevar a cabo los procesos de ideación e innovación. El personal  cuenta con una herramienta para conocer y gestionar dichos espacios, además documenta y difunde los resultados de los procesos de ideación e innovación.</t>
  </si>
  <si>
    <t>La entidad genera procesos de ideación para la formulación e implementación de acciones de mejoramiento, derivadas de hallazgos u observaciones.</t>
  </si>
  <si>
    <t xml:space="preserve">Se tiene avances importantes con los pilotos implementados en el marco de la política rural.
A11a. Presentación con los avances de la Política Pública Rural
</t>
  </si>
  <si>
    <t>Se recomienda identificar los proyectos desarrollados en el marco de la política rural que involucren desarrollo e innovación con otras entidades, unidades, equipos o grupos</t>
  </si>
  <si>
    <t>La entidad genera procesos de ideación para el mejoramiento de sus productos y servicios, pero no cuenta con un esquema de evaluación de las ideas generadas.</t>
  </si>
  <si>
    <t>La entidad genera procesos de ideación para el mejoramiento de sus productos y servicios, y cuenta con un esquema de evaluación de las ideas.</t>
  </si>
  <si>
    <t>La entidad genera procesos de ideación para el mejoramiento de sus productos y servicios, y cuenta con un esquema de evaluación y priorización de las ideas, además evalúa los recursos involucrados en la implementación de las ideas.</t>
  </si>
  <si>
    <t>La entidad genera procesos de ideación autónomamente, para el mejoramiento de sus productos y servicios, y cuenta con un esquema de evaluación y priorización de las ideas, además evalúa los recursos involucrados y efectúa seguimiento a la implementación de las ideas.</t>
  </si>
  <si>
    <t>La entidad efectúa experimentos, ensayos, prototipos, etc., sin llevar a cabo un proceso de análisis de la oferta institucional y una planeación sobre los posibles resultados del proceso.</t>
  </si>
  <si>
    <t xml:space="preserve">Esta actividad se relaciona con la pregunta 282 del FURAG. Al efectuar procesos de experimentación, la entidad:
•	Mejora la experiencia del ciudadano
.Identifica y evalúa posibles soluciones a problemas complejos
•	Diseña y prueba productos y servicios con nuevos métodos, procedimientos y/o tecnologías
•	Analiza el comportamiento de futuros productos o servicios renovados o generados
•	Optimiza en el uso de recursos 
•	Mejora la cultura organizacional
•	Mejora el diseño de las políticas públicas a cargo de la entidad
•	Mejora las habilidades y competencias del talento humano de la entidad 
•	Mejora los productos y servicios de la entidad </t>
  </si>
  <si>
    <t>Es necesario identificar y sistematizar todos los procesos de experimentación que se hacen en el Ministerio. La DDS, DIVIS, DSH  aportarán las  evidencias de planes piloto de "Semillero de Propietarios", Casa digna Vida Digna, Esquemas Diferenciales, Agua al barrio y el Tratamiento para el relleno sanitario.</t>
  </si>
  <si>
    <t>La entidad lleva a cabo un análisis de su oferta institucional (necesidades de mejoramiento de los productos y servicios) y efectúa un proceso de experimentación, sin llevar a cabo una planeación sobre los posibles resultados del proceso.</t>
  </si>
  <si>
    <t>La entidad planea el proceso de experimentación, teniendo en cuenta solo las características esperadas, lo documenta pero no estima el costo de los recursos, identifica los controles y acciones para gestionar el riesgo, no determina pruebas y no lleva a cabo un proceso de análisis de los resultados.</t>
  </si>
  <si>
    <t xml:space="preserve">La entidad documenta y estima el costo del proceso de experimentación, diseña pruebas y lleva a cabo el análisis de los resultados según su planeación, pero no identifica los controles y acciones para gestionar los riesgos del proceso.  </t>
  </si>
  <si>
    <t>La entidad planea el proceso de experimentación, estima el uso de recursos y los riesgos durante el proceso, diseña pruebas, documenta y lleva a cabo el análisis de los resultados, según las pruebas determinadas.</t>
  </si>
  <si>
    <t>La entidad cuenta con registros de las pruebas de experimentación efectuadas pero no analiza los resultados.</t>
  </si>
  <si>
    <t>Es necesario identificar y sistematizar todos los procesos de experimentación que se hacen en el Ministerio</t>
  </si>
  <si>
    <t xml:space="preserve">La entidad analiza los registros de las pruebas de experimentación efectuadas, y decide sobre la solución propuesta. </t>
  </si>
  <si>
    <t xml:space="preserve">La entidad analiza los registros de las pruebas de experimentación efectuadas, documenta y decide sobre la solución propuesta. </t>
  </si>
  <si>
    <t>La entidad analiza los registros de las pruebas de experimentación efectuadas, documenta y visualiza los resultados, y decide sobre la solución propuesta. Por último, organiza y asegura la información y los datos según parámetros establecidos.</t>
  </si>
  <si>
    <t>La entidad analiza los registros de las pruebas de experimentación efectuadas, analiza los riesgos, documenta y visualiza los resultados, y decide sobre la solución propuesta. Por último, organiza y asegura la información y los datos según parámetros establecidos.</t>
  </si>
  <si>
    <t>La entidad efectúa encuestas sobre el estado de la cultura de la innovación en la entidad y analiza sus resultados.</t>
  </si>
  <si>
    <t xml:space="preserve">Se recomienda mejorar el enfoque en de las acciones de cambio cultural en innovación (P295 del Furag), dirigidas al desarrollo de:
•	Impulsan la participación del talento humano en la identificación de necesidades, controles, soluciones y buenas prácticas
•	Comparten el conocimiento entre las personas de la entidad y grupos de valor 
•	Optimizan los procesos de producción y divulgación de los productos y servicios 
•	Mejoran la adaptación de la entidad a lo largo del tiempo frente a cambios del entorno </t>
  </si>
  <si>
    <t>En el 2018 se realizó una encuesta  para diagnosticar la gestión de conocimiento e innovación en la entidad y se han realizado varias acciones. Sin embargo no se cuenta con una estrategia que las articule y tampoco mecanismos de seguimiento institucionalizados
A6a. Resultados encuesta Gestión Conocimiento MVCT</t>
  </si>
  <si>
    <t>Es necesario definir una estrategia de gestión de conocimiento e innovación con sus propios mecanismos de divulgación, seguimiento y evaluación.</t>
  </si>
  <si>
    <t>La entidad mide el estado de la cultura de la innovación en la entidad y analiza sus resultados. Formula e implementa acciones.</t>
  </si>
  <si>
    <t>La entidad mide el estado de la cultura de la innovación en la entidad y analiza sus resultados. Formula, divulga, implementa y hace seguimiento a las acciones identificadas.</t>
  </si>
  <si>
    <t>La entidad mide el estado de la cultura de la innovación en la entidad y analiza sus resultados. Involucra a su talento humano en la formulación, divulgación, implementación y seguimiento a las acciones identificadas.</t>
  </si>
  <si>
    <t>La entidad mide el estado de la cultura de la innovación en la entidad y analiza sus resultados. Divulga e involucra al personal en la formulación, difusión, implementación, seguimiento y evaluación de las acciones identificadas.</t>
  </si>
  <si>
    <t>La entidad  analiza la periodicidad de actualización de su producción.</t>
  </si>
  <si>
    <t>Esta actividad se relaciona con la pregunta 284 del FURAG: ¿Qué actividades de innovación se aplican en la entidad?
•	Talleres y espacios participativos 
•	Gestión de proyectos de innovación
•	Desarrollo de proyectos de innovación con otras entidades, unidades, equipos o grupos 
•	Desarrollo de macroproyectos en innovación
•	Desarrollo de proyectos de investigación 
•	Fortalecimiento de redes de conocimiento
•	Participación en eventos, convocatorias, concursos, otros</t>
  </si>
  <si>
    <t>No se cuenta con evidencia sobre este aspecto</t>
  </si>
  <si>
    <t>Se debe diagnosticar las actividades de innovación que se implementan en la entidad y su periodicidad</t>
  </si>
  <si>
    <t>La entidad  analiza la periodicidad de actualización de su producción, y ha identificado los productos o servicios nuevos, o significativamente mejorados.</t>
  </si>
  <si>
    <t>La entidad  analiza la periodicidad de actualización de su producción. La entidad ha identificado los productos o servicios nuevos, o significativamente mejorados, y ha documentado los métodos y herramientas de innovación involucradas.</t>
  </si>
  <si>
    <t>La entidad  analiza la periodicidad de actualización de su producción. La entidad ha identificado los productos o servicios nuevos, o significativamente mejorados, y ha documentado los métodos y herramientas de innovación involucradas, y las buenas prácticas están documentas y son de fácil acceso por parte del personal.</t>
  </si>
  <si>
    <t>La entidad  analiza la periodicidad de actualización de su producción e identifica acciones de mejoramiento. La entidad ha identificado los productos o servicios nuevos, o significativamente mejorados, y ha documentado los métodos y herramientas de innovación involucradas, y las buenas prácticas están documentas y son de fácil acceso por parte del personal. La entidad utiliza y actualiza los métodos y herramientas de innovación para mejorar su producción.</t>
  </si>
  <si>
    <t>La entidad lleva a cabo la búsqueda y el análisis de la tecnología para el mejoramiento de su operación.</t>
  </si>
  <si>
    <t>Se cuenta con un diagnóstico de las "Tecnologías de uso y apropiación del conocimiento"
A6a. Resultados encuesta Gestión Conocimiento MVCT</t>
  </si>
  <si>
    <t>Es necesario complementar el diagnóstico incluyendo las tecnologías requeridas para la operación de Ministerio, adicional a las relacionadas con gestión de conocimiento</t>
  </si>
  <si>
    <t>La entidad analiza los requerimientos de tecnología requeridos para el mejoramiento de su operación, y documenta dicho análisis.</t>
  </si>
  <si>
    <t>La entidad analiza los requerimientos de tecnología requeridos para el mejoramiento de su operación, documenta, y estima sus costos.</t>
  </si>
  <si>
    <t>La entidad analiza los requerimientos de tecnología requeridos para el mejoramiento de su operación, documenta, estima sus costos y los posibles resultados.</t>
  </si>
  <si>
    <t>La entidad analiza y toma decisiones sobre la tecnología (incluyendo emergente) requerida para el mejoramiento de su operación, documenta, estima sus costos, riesgos y los posibles resultados.</t>
  </si>
  <si>
    <t>La entidad utiliza métodos de innovación pero no han sido institucionalizados para el uso común del personal.</t>
  </si>
  <si>
    <t xml:space="preserve">Se tiene avances importantes con los pilotos implementados en el marco de la polìtica rural.
A11a. Presentación con los avances de la Politica Pública Rural
</t>
  </si>
  <si>
    <t>Es necesario identificar y definir los tipos y métodos de innovación que se pueden usar en el Ministerio. La DDS sugiere incluir los estándades definidos para el "Tratamiento de rellenos sanitario".</t>
  </si>
  <si>
    <t>La entidad ha divulgado los métodos de innovación pero estos son utilizados por un grupo minoritario de la entidad.</t>
  </si>
  <si>
    <t>La entidad ha divulgado los métodos de innovación y estos son utilizados ampliamente por la entidad, pero los resultados no son documentados.</t>
  </si>
  <si>
    <t>La entidad ha divulgado los métodos de innovación, estos son utilizados ampliamente por la entidad y los resultados son documentados y analizados.</t>
  </si>
  <si>
    <t>La entidad ha divulgado los métodos de innovación, estos son utilizados ampliamente por la entidad y los resultados son documentados y analizados. Las necesidades de conocimiento son gestionadas y son analizadas respecto a los productos impactados.</t>
  </si>
  <si>
    <t>La entidad ha incorporado elementos de I+D+I en su planeación estratégica.</t>
  </si>
  <si>
    <t>Esta actividad tiene relación con la pregunta del FURAG No  278: La incorporación de la innovación en los procesos de la entidad contribuye a:
•	Enfocar su desarrollo en sus grupos de valor y la generación de valor público
•	Fomentar la eficiencia administrativa, racionalizar sus trámites y agilizar su gestión
•	Facilitar la adaptación de los procesos ante cambios en el entorno
•	Facilitar la implementación de nuevas tecnologías
•	Mejorar la apropiación del conocimiento de la entidad y de su visión estratégica
•	Propiciar mejores herramientas de medición y análisis de los procesos de la entidad
•	Facilitar la participación del talento humano en la generación de productos y servicios acordes con las necesidades de los grupos de valor</t>
  </si>
  <si>
    <t>En el Plan Estratégico Institucional se cuenta con el Objetivo: Promover la implementación de la gestión del conocimiento e innovación en el ministerio
A 17a. Plan Estratégico Institucional 2019-2022</t>
  </si>
  <si>
    <t>Adicional a la incorporación en el Plan Estratégico Institucional, es necesario definir lineamientos claros sobre el componente I+D+I en una estrategia particular de gestión de conocimiento e innovación con base en los procesos del SIG</t>
  </si>
  <si>
    <t>La entidad cuenta con lineamientos claros sobre el componente I+D+I incluido en su plataforma estratégica. La entidad cuenta con productos o servicios derivados o mejorados por la I+D+I, y estos fueron incorporados en la planeación estratégica de la entidad.</t>
  </si>
  <si>
    <t>La entidad cuenta con lineamientos claros sobre el componente I+D+I incluido en la plataforma estratégica y los procesos de la entidad. La entidad soporta sus procesos y proyectos en la I+D+I para mejorar el cumplimiento de su planeación estratégica.</t>
  </si>
  <si>
    <t>La entidad soporta sus procesos y proyectos en la I+D+I para mejorar el cumplimiento de su planeación estratégica. Los lineamientos son fáciles de usar y accesibles. La entidad cuenta con mejores resultados de percepción por parte de sus grupos de valor.</t>
  </si>
  <si>
    <t>La entidad soporta sus procesos y proyectos en la I+D+I, cuenta con mejores resultados de percepción por parte de sus grupos de valor, y ha mejorado los indicadores de eficiencia en el cumplimiento de su planeación estratégica. Los lineamientos son fáciles de usar y accesibles.</t>
  </si>
  <si>
    <t>La entidad recopila la información del total de proyectos y actividades de I+D+I emprendidas y  del cumplimiento de sus metas asociadas.</t>
  </si>
  <si>
    <t>No hay evidencia que soporte el cumplimiento de la actividad</t>
  </si>
  <si>
    <t>Adicional a la incorporación en el Plan Estratégico Institucional, es necesario identificar los proyectos y actividades de gestión de conocimiento e innovación que se ejecutarán en 2019 y 2020</t>
  </si>
  <si>
    <t>Los datos e información sobre  los resultados de ejecución de los proyectos y actividades de I+D+I emprendidas, cuentan con registros parciales y la entidad debe completar dicho inventario.</t>
  </si>
  <si>
    <t>Los datos e información sobre  los resultados de ejecución de los proyectos y actividades de I+D+I emprendidas, son de fácil acceso y permiten determinar los datos de la planeación actual.</t>
  </si>
  <si>
    <t xml:space="preserve">La entidad cuenta con un repositorio de datos e información y accede a los registros sobre proyectos y actividades de I+D+I. actuales. </t>
  </si>
  <si>
    <t>La entidad ingresa al repositorio de datos e información y accede a los registros sobre proyectos y actividades de I+D+I. Posteriormente efectúa el análisis de los resultados en el tiempo vs el cumplimiento de las metas asociadas, y efectúa la difusión respectiva.</t>
  </si>
  <si>
    <t>Las necesidades de conocimiento en innovación han sido incluidas en el Plan Estratégico del Talento Humano, pero no cuentan con un proceso de seguimiento y evaluación efectivo.</t>
  </si>
  <si>
    <t>Las necesidades de conocimiento en innovación han sido incluidas en el Plan Estratégico del Talento Humano, y cuentan con un proceso de seguimiento y evaluación pero no se analiza los resultados vs los productos o servicios mejorados o generados.
A5a. PLAN INSTITUCIONAL DE CAPACITACIÓN 2019</t>
  </si>
  <si>
    <t>Se propone articular el PIC con las necesidades de gestión de conocimiento e innovación en el marco de la oferta institucional. 
Los dos viceministerios sugieren que se revise la pertinencia de evaluar la matriz de idoneidad de los proyectos para realizar las asistencias técnicas, la cual es una evidencia del mapa de riesgos</t>
  </si>
  <si>
    <t>Las necesidades de conocimiento en innovación han sido incluidas en el Plan Estratégico del Talento Humano, y cuentan con un proceso de seguimiento y evaluación.</t>
  </si>
  <si>
    <t>Las necesidades de conocimiento en innovación han sido incluidas en el Plan Estratégico del Talento Humano, y cuentan con un proceso de seguimiento y evaluación. La entidad analiza los resultados vs los productos o servicios mejorados o generados.</t>
  </si>
  <si>
    <t>Las necesidades de conocimiento en innovación han sido incluidas en el Plan Estratégico del Talento Humano, y cuentan con un proceso de seguimiento y evaluación. La relación entre los resultados alcanzados vs el mejoramiento de la oferta institucional es positiva.</t>
  </si>
  <si>
    <t>Las necesidades de conocimiento en innovación han sido incluidas en el Plan Estratégico del Talento Humano, y cuentan con un proceso de seguimiento y evaluación. La relación entre los resultados alcanzados vs el mejoramiento de la oferta institucional es positiva y cuenta con buenos registros históricos.</t>
  </si>
  <si>
    <t>La entidad cuenta con personal con conocimientos en gerencia de proyectos.</t>
  </si>
  <si>
    <t>Se sabe que hay personal idóneo, sin embargo es necesario identificar y documentar el capital humano de la entidad que tenga estos conocimientos  para formular, ejecutar y monitorear proyectos de innovación. La DEUT manifiesta que se cuenta con matriz de idoneidad del personal que se vincula en los dos viceministerios para el proceso de assistencia técnica y aunque no está en el SIG hace parta del mapa de riesgos del proceso.</t>
  </si>
  <si>
    <t>La entidad cuenta con personal idóneo para gestionar proyectos. Se lleva a cabo el ciclo de los proyectos sin analizar los resultados en el tiempo.</t>
  </si>
  <si>
    <t>La entidad cuenta con personal idóneo para gestionar proyectos. Se diseñan y miden indicadores sobre la ejecución de los proyectos, se realizan análisis y comparación de resultados con otros proyectos.</t>
  </si>
  <si>
    <t>La entidad cuenta con personal idóneo para gestionar proyectos y los datos e información son fácil acceso. Se diseñan y miden indicadores sobre la ejecución de los proyectos, se realizan análisis y comparación de resultados con otros proyectos.</t>
  </si>
  <si>
    <t>La entidad cuenta con personal idóneo para gestionar proyectos y los datos e información son fácil acceso. Se diseñan y miden indicadores sobre la ejecución de los proyectos, se realizan análisis y comparación de resultados con otros proyectos. Por último, se divulgan buena prácticas y tecnologías relacionadas.</t>
  </si>
  <si>
    <t>La entidad cuenta con registros e información sobre los proyectos de innovación de fácil acceso.</t>
  </si>
  <si>
    <t xml:space="preserve">Se tiene avances importantes con los pilotos implementados en el marco de la polìtica rural pero los registros no son de fácil acceso.
A11a. Presentación con los avances de la Politica Pública Rural
</t>
  </si>
  <si>
    <t>Es necesario identificar y sistematizar los registros del proceso de innovación en los pilotos de la política rural y generar mecanismo de consulta de fácil acceso.</t>
  </si>
  <si>
    <t>La entidad cuenta con registros e información sobre los proyectos de innovación, de fácil acceso y efectúa análisis sobre estos.</t>
  </si>
  <si>
    <t>La entidad cuenta con registros e información sobre los proyectos de innovación, de fácil acceso. Efectúa análisis, visualiza y difunde los resultados.</t>
  </si>
  <si>
    <t>La entidad cuenta con registros e información sobre los proyectos de innovación, de fácil acceso. Efectúa análisis, visualiza y difunde los resultados. La entidad lleva a cabo análisis comparativos con otros proyectos.</t>
  </si>
  <si>
    <t>La entidad cuenta con registros e información sobre los proyectos de innovación, de fácil acceso. Efectúa análisis, visualiza y difunde los resultados. La entidad lleva a cabo análisis comparativos con otros proyectos, determina necesidades y posibles participaciones en eventos y convocatorias.</t>
  </si>
  <si>
    <t>La entidad participa en eventos y actividades de innovación.</t>
  </si>
  <si>
    <t>Aunque no es un evento de innovación, el Ministerio si participa en eventos donde divulga sus resultados de innovación como el congreso de la política rural
A11a. Nota de concepto Congreso Acueductos Rurales</t>
  </si>
  <si>
    <t>Se sabe que hay participación en eventos para divulgar los resultados pero no se cuenta con las evidencias por lo cual es necesario identificar y documentar estas actividades. Las dependencias manifiestan que se ha realizado esta actividad en el Congreso, Andesco y Acodal (DDS), igualmente se tiene participación en cambio climático y la Estrategia Colombiana de Economía Circular</t>
  </si>
  <si>
    <t>La entidad asiste a eventos y actividades de innovación, y comparte los resultados de la gestión de los proyectos y productos de innovación.</t>
  </si>
  <si>
    <t>La entidad asiste a eventos y actividades de innovación, y comparte los resultados de la gestión de los proyectos y productos de innovación. Además, determina que otros conocimientos debe gestionar.</t>
  </si>
  <si>
    <t>La entidad asiste a eventos y actividades de innovación, y comparte los resultados de la gestión de los proyectos y productos de innovación. Además, incorpora en el programa de GCeI,  las necesidades de conocimiento a gestionar..</t>
  </si>
  <si>
    <t>La entidad asiste a eventos y actividades de innovación, genera documentos de memoria relacionados, y comparte los resultados de la gestión de los proyectos y productos de innovación. Además, incorpora en el programa de GCeI,  las necesidades de conocimiento a gestionar..</t>
  </si>
  <si>
    <t>La entidad identifica las necesidades de investigación.</t>
  </si>
  <si>
    <t>Es necesario identificar las necesidades de investigación el marco de la planeación estratégica. La DDS manifiesta que se tienen necesidades en el marco del Reglamento Técnico del Sector de Agua Potable y Saneamiento Básico -RAS y CONPES 3810 (DDS) y reuniones con COLCIENCIAS.</t>
  </si>
  <si>
    <t>La entidad identifica las necesidades y los tipos de investigación asociada..</t>
  </si>
  <si>
    <t>La entidad identifica las necesidades, los tipos de investigación asociada, los resultados esperados y las entidades con las que puede trabajar.</t>
  </si>
  <si>
    <t>La entidad identifica las necesidades, los tipos de investigación asociada, los resultados esperados, las entidades con las que puede trabajar y los costos asociados.</t>
  </si>
  <si>
    <t>La entidad identifica las necesidades, los tipos de investigación asociada, los resultados esperados, las entidades con las que puede trabajar y los recursos asociados.</t>
  </si>
  <si>
    <t>La entidad identifica las necesidades de investigación requeridas por el personal.</t>
  </si>
  <si>
    <t>Posterior a la identificación de las necesidades de investigación se debe   establecer acciones para desarrollar las competencias.</t>
  </si>
  <si>
    <t>La entidad identifica las necesidades de investigación requeridas por el personal y las incluye en el Plan Estratégico del Talento Humano.</t>
  </si>
  <si>
    <t>La entidad identifica las necesidades de investigación requeridas por el personal y las incluye en el Plan Estratégico del Talento Humano. Posteriormente, genera actividades de capacitación relacionadas.</t>
  </si>
  <si>
    <t>La entidad gestiona actividades de formación y capacitación para el personal, según necesidades, y este a su vez participa en el desarrollo de investigaciones identificadas.</t>
  </si>
  <si>
    <t>La entidad gestiona actividades de formación y capacitación para el personal, según necesidades, y este a su vez participa en el desarrollo de investigaciones, al interior y con otras entidades.</t>
  </si>
  <si>
    <t>El personal asiste a eventos académicos gestionados por la entidad.</t>
  </si>
  <si>
    <t>En el 2018 se participó en varios eventos como: Capacitación virtual Ministerio Vivienda Peru y Ecuador y Taller intercambio de Conocimiento internacional SIASAR</t>
  </si>
  <si>
    <t>Posterior a las actividades de investigación realizadas se debe promover su divulgación en espacios académicos. El equipo manifiesta que el Ministerio participa institucionalmente en el Centro de Estudios de la Construcción y el Desarrollo Urbano y Regional -CENAC y en el Congreso Nacional de la Construcción.</t>
  </si>
  <si>
    <t>El personal de la entidad asiste a eventos académicos, principalmente realizados en su sector.</t>
  </si>
  <si>
    <t>El personal presenta resultados sobre investigaciones realizadas por la entidad en los eventos académicos organizados por esta.</t>
  </si>
  <si>
    <t>El personal presenta resultados sobre investigaciones realizadas por la entidad en eventos académicos a nivel nacional.</t>
  </si>
  <si>
    <t>El personal presenta resultados sobre investigaciones realizadas por la entidad en eventos académicos a nivel nacional e internacional.</t>
  </si>
  <si>
    <t>La entidad cuenta con personal con conocimientos en gestión de proyectos de investigación.</t>
  </si>
  <si>
    <t>Esta actividad tiene relación con la pregunta 280 del FURAG. Con respecto a los proyectos de investigación, la entidad:
•	Tiene definidos los proyectos y metas de investigación en los cuales va a trabajar en el corto, mediano o largo plazo
•	Cuenta con un grupo, unidad, equipo o personal encargado de gestionar proyectos de investigación
•	La unidad, grupo o equipo ya ha sido formalizada 
•	Tiene líneas de investigación establecidas
•	Cuenta con grupos de investigación reconocidos por Colciencias
•	Cuenta con grupos de investigación clasificados por Colciencias
•	Trabaja con semilleros, grupos o equipos de investigación externos
•	Ha publicado artículos en alguna revista académica o medio de comunicación
•	Ha participado en eventos de investigación</t>
  </si>
  <si>
    <t>Se tiene que identificar proyectos de investigación en el marco de la planeación estratégica</t>
  </si>
  <si>
    <t>La entidad cuenta con personal idóneo para gestionar proyectos de investigación. Se lleva a cabo el ciclo de los proyectos sin analizar los resultados en el tiempo.</t>
  </si>
  <si>
    <t>La entidad cuenta con personal idóneo para gestionar proyectos de investigación. Se diseñan y miden indicadores sobre la ejecución de los proyectos, se realizan análisis y comparación de resultados con otros proyectos.</t>
  </si>
  <si>
    <t>La entidad cuenta con personal idóneo para gestionar proyectos de investigación y los datos e información son fácil acceso. Se diseñan y miden indicadores sobre la ejecución de los proyectos, se realizan análisis y comparación de resultados con otros proyectos.</t>
  </si>
  <si>
    <t>La entidad cuenta con personal idóneo para gestionar proyectos de investigación y los datos e información son fácil acceso. Se diseñan y miden indicadores sobre la ejecución de los proyectos, se realizan análisis y comparación de resultados con otros proyectos. Por último, se divulgan buena prácticas y tecnologías relacionadas.</t>
  </si>
  <si>
    <t>Participar en semilleros, equipos, grupos de investigación y/o redes académicas relacionadas con la misión de la entidad y/o entidades afines.</t>
  </si>
  <si>
    <t>La entidad participa en el desarrollo de investigaciones con semilleros, y asiste a las actividades de difusión de los resultados.</t>
  </si>
  <si>
    <t>Se tiene que identificar espacios de investigación donde pueda participar el Ministerio. La DDS manifiesta que se tiene convenios con universidades (Escuela de Ingeniería y Universidad de los Andes) para desarrollar algunos componentes del RAS y el  laboratorio móvil para la Guajira.</t>
  </si>
  <si>
    <t>La entidad participa en el desarrollo de investigaciones con semilleros o equipos, y asiste a las actividades de difusión de los resultados.</t>
  </si>
  <si>
    <t>La entidad participa en el desarrollo de investigaciones con semilleros o equipos y es miembro de alguna red académica.</t>
  </si>
  <si>
    <t>La entidad participa en el desarrollo de investigaciones con semilleros o equipos, y es miembro de alguna red académica. Además, publica en grupos de investigación relacionados con la misión de la entidad y/o entidades afines.</t>
  </si>
  <si>
    <t>La entidad participa en el desarrollo de investigaciones con semilleros o equipos, y es miembro de alguna red académica. Además, publica en grupos de investigación y/o revistas reconocidas, clasificadas y relacionadas con la misión de la entidad y/o entidades afines.</t>
  </si>
  <si>
    <t>Participar en eventos y actividades de investigación para divulgar los resultados y productos de los proyectos de investigación en los que ha participado la entidad y apropiar otros conocimientos requeridos.</t>
  </si>
  <si>
    <t>La entidad participa en eventos y actividades de investigación.</t>
  </si>
  <si>
    <t>Posterior a las actividades de investigación realizadas se debe promover su divulgación en espacios de investigación. La DEUT sugiere incluir el evento de investigación relacionado con el libro "20 años del Ordenamiento Territorial", 2017.</t>
  </si>
  <si>
    <t>La entidad asiste a eventos y actividades de investigación, y comparte los resultados de la gestión de los proyectos y productos de investigación.</t>
  </si>
  <si>
    <t>La entidad asiste a eventos y actividades de investigación, y comparte los resultados de la gestión de los proyectos y productos. Además, determina que otros conocimientos debe gestionar.</t>
  </si>
  <si>
    <t>La entidad asiste a eventos y actividades de investigación, y comparte los resultados de la gestión de los proyectos y productos. Además, incorpora en el programa de GCeI,  las necesidades de conocimiento a gestionar.</t>
  </si>
  <si>
    <t>La entidad asiste a eventos y actividades de investigación, genera documentos de memoria relacionados, y comparte los resultados de la gestión de los proyectos y productos. Además, incorpora en el programa de GCeI,  las necesidades de conocimiento a gestionar.</t>
  </si>
  <si>
    <t>La entidad cuenta con tablas de retención documental desactualizadas.</t>
  </si>
  <si>
    <t>El Ministerio cuenta con TRD pero no están actualizadas
TIC_P29a_Implementación TRD del MVCT Y FONVIVIENDA</t>
  </si>
  <si>
    <t>Las TRD son del 2016, se debería revisar su pertinencia para la vigencia 2019</t>
  </si>
  <si>
    <t>La entidad cuenta con tablas de retención documental actualizadas, sin embargo, su acceso, entendimiento y uso es restringido.</t>
  </si>
  <si>
    <t>La entidad cuenta con tablas de retención documental actualizadas, son de fácil acceso, sin embargo son utilizadas solo por algunos servidores.</t>
  </si>
  <si>
    <t xml:space="preserve">La entidad cuenta con tablas de retención documental actualizadas, son de fácil acceso, son utilizadas por la mayoría de servidores pero no se encuentran sistematizadas.                                                                                                          </t>
  </si>
  <si>
    <t xml:space="preserve">La entidad cuenta con tablas de retención documental actualizadas, son de fácil acceso, son utilizadas por el personal de la entidad mayoría de servidores pero no se encuentran sistematizadas.                                                                                                          </t>
  </si>
  <si>
    <t>La entidad ha identificado su conocimiento explícito y el personal puede acceder parcialmente.</t>
  </si>
  <si>
    <t xml:space="preserve">1. Se cuenta con un diagnóstico de las herramientas de gestión del conocimiento del Ministerio en los componentes (Gente, procesos, tecnologías de uso y apropiación; cultura de compartir y difundir), donde se identificó el conocimiento almacenado a partir de los procesos del SIG.
A13b. Documento Gestión del Conocimiento MVCT - 15 junio 2018
</t>
  </si>
  <si>
    <t>Hace falta identificar todos los medios y mecanismos disponibles.</t>
  </si>
  <si>
    <t>La entidad ha identificado su conocimiento explícito y algunos servidores conocen las diferentes herramientas donde pueden acceder a él, no obstante, su acceso es parcial.</t>
  </si>
  <si>
    <t>La entidad ha identificado su conocimiento explícito y el personal conoce las diferentes herramientas donde puede acceder a él, no obstante, su acceso es parcial.</t>
  </si>
  <si>
    <t>La entidad ha identificado su conocimiento explícito y el personal conoce las diferentes herramientas donde puede acceder a él, no obstante, su acceso es limitado por el tiempo de espera.</t>
  </si>
  <si>
    <t>La entidad ha identificado su conocimiento explícito y el personal conoce las diferentes herramientas donde puede acceder a él, y su acceso es en tiempo real.</t>
  </si>
  <si>
    <t>La entidad cuenta con herramientas para uso y apropiación con integración parcial, y sin evaluación sobre su estado de funcionamiento.</t>
  </si>
  <si>
    <t xml:space="preserve">1. Se cuenta con un diagnóstico de las herramientas de gestión del conocimiento del Ministerio en los componentes (Gente, procesos, tecnologías de uso y apropiación; cultura de compartir y difundir)
A13b. Documento Gestión del Conocimiento MVCT - 15 junio 2018
</t>
  </si>
  <si>
    <t>Es necesario actualizar el diagnóstico</t>
  </si>
  <si>
    <t>La entidad cuenta con herramientas para uso y apropiación con integración y evaluación parcial sobre su estado de funcionamiento.</t>
  </si>
  <si>
    <t>La entidad cuenta con herramientas para uso y apropiación con integración parcial y evaluación (actualizada) sobre su estado de funcionamiento. La entidad cuenta con acciones de mejoramiento, sin embargo, la usabilidad de dichas herramientas no registra buenos resultados.</t>
  </si>
  <si>
    <t>La entidad cuenta con herramientas para uso y apropiación con un alto grado de integración y evaluación (actualizada) sobre su estado de funcionamiento. La entidad cuenta con acciones de mejoramiento y la usabilidad de dichas herramientas registra resultados satisfactorios.</t>
  </si>
  <si>
    <t>La entidad cuenta con herramientas para uso y apropiación con un alto grado de integración y evaluación (actualizada) sobre su estado de funcionamiento. La entidad cuenta con acciones de mejoramiento y la usabilidad de dichas herramientas registra resultados satisfactorios. Adicionalmente, la entidad cuenta con procedimientos y resultados satisfactorios sobre el aseguramiento de los datos y la información.</t>
  </si>
  <si>
    <t>La entidad cuenta con herramientas para uso y apropiación con bajo grado de interoperabilidad.</t>
  </si>
  <si>
    <t>Interacción entre sistemas GESDOC - BIZAGI; SINAS, toma información de otros sistemas de información de SUI, SIGEVAS, GESPROY</t>
  </si>
  <si>
    <t>Es necesario diagnosticar la interoperabilidad de todos los sistemas de información del ministerio</t>
  </si>
  <si>
    <t>La entidad cuenta con herramientas para uso y apropiación con bajo grado de interoperabilidad, sin embargo, ha definido mecanismos para efectuar la comparabilidad de los datos e información entre herramientas.</t>
  </si>
  <si>
    <t>La entidad cuenta con herramientas para uso y apropiación con bajo grado de interoperabilidad, ha definido mecanismos para efectuar la comparabilidad y asegurar los datos e información entre herramientas.</t>
  </si>
  <si>
    <t>La entidad cuenta con herramientas para uso y apropiación con alto grado de interoperabilidad, ha definido mecanismos para evaluar y asegurar la calidad de los datos e información de las herramientas.</t>
  </si>
  <si>
    <t>La entidad cuenta con herramientas para uso y apropiación con alto grado de interoperabilidad, ha definido mecanismos para evaluar, asegurar y mejorar la calidad y acceso a los datos e información de las herramientas.</t>
  </si>
  <si>
    <t>La entidad no cuenta con interconexión con herramientas para uso y apropiación externas, sin embargo, efectúa análisis con datos externos.</t>
  </si>
  <si>
    <t xml:space="preserve"> SINAS, toma información de otros sistemas de información de SUI, SIGEVAS, GESPROY</t>
  </si>
  <si>
    <t>Es necesario diagnosticar la interoperabilidad de todos los sistemas de información del ministerio.</t>
  </si>
  <si>
    <t>La entidad no cuenta con interconexión con herramientas para uso y apropiación externas, sin embargo, efectúa análisis con datos externos, visualiza y publica los resultados.</t>
  </si>
  <si>
    <t>La entidad cuenta con interconexión con herramientas para uso y apropiación externas.</t>
  </si>
  <si>
    <t>La entidad cuenta con interconexión con herramientas para uso y apropiación externas, y cuenta con indicadores de seguimiento y evaluación del proceso.</t>
  </si>
  <si>
    <t>La entidad cuenta con interconexión con herramientas para uso y apropiación externas, y cuenta con indicadores de seguimiento y evaluación del proceso. Así mismo, efectúa evaluación y análisis del acceso y uso por parte de sus grupos de valor.</t>
  </si>
  <si>
    <t>La entidad cuenta con set de datos publicados.</t>
  </si>
  <si>
    <t>se presenta como evidencia el procedimiento de almacenamiento de información, pero no existe un soporte que demuestre el ejercicio de actualizar el set de datos almacenado
http://www.minvivienda.gov.co/sobre-el-ministerio/planeacion-gestion-y-control/sistemas-de-gestion/mapa-de-procesos/gestion-documental</t>
  </si>
  <si>
    <t>Es necesario documentar la actualización de datasets y el equipo manifiesta que el SINAS - Sistema de Inversiones en Agua Potable y Saneamiento Básico y el SIASAR - Sistema de Información de Agua y Saneamiento Rural aplican a este numeral.</t>
  </si>
  <si>
    <t>La entidad cuenta con parámetros y lineamientos para la obtención de los datos de su operación.</t>
  </si>
  <si>
    <t>La entidad cuenta con parámetros y lineamientos para la obtención de los datos de su operación. La generación de los set de datos cuentan con actualización periódica.</t>
  </si>
  <si>
    <t>La entidad cuenta con parámetros y lineamientos para la obtención de los datos de su operación. La generación y actualización de los set de datos se lleva a cabo en corto tiempo.</t>
  </si>
  <si>
    <t>La entidad cuenta con parámetros y lineamientos para la obtención de los datos de su operación. La generación y actualización de los set de datos se lleva a cabo según tiempos establecidos (oportunamente o en tiempo real). Así mismo, cuenta con lineamientos para el almacenamiento y aseguramiento de los datos producidos (cumplimiento de parámetros de calidad determinados).</t>
  </si>
  <si>
    <t>La entidad cuenta con la identificación, clasificación y difusión de su conocimiento explícito.</t>
  </si>
  <si>
    <t>Se cuenta con la información de la vigencia 2018 respoecto a los 312 funcionarios de planta, provisionales y de libre nombramiento y remoción.  
A13b. Documento Gestión del Conocimiento MVCT - 15 junio 2018</t>
  </si>
  <si>
    <t>Es necesario actualizar el diagnóstico de manera periódica y difundirlo y que incluya los servidores que laboran por contrato de prestación de servicios</t>
  </si>
  <si>
    <t>La entidad cuenta con la identificación, clasificación y difusión de su conocimiento explícito. La entidad cuenta con el historial académico y de experiencia del personal, según la información aportada en el ingreso del personal.</t>
  </si>
  <si>
    <t>La entidad cuenta con la identificación, clasificación y difusión de su conocimiento explícito. La entidad cuenta con el historial académico y de experiencia del personal y actualiza periódicamente la información.</t>
  </si>
  <si>
    <t>La entidad cuenta con la identificación, clasificación y difusión de su conocimiento explícito.  La entidad cuenta con el historial académico y de experiencia del personal y actualiza periódicamente la información. Esta tiene en cuenta conocimientos en cuanto a investigaciones, publicaciones, docencia, certificaciones, ponencias, reconocimientos y otros relevantes a la hoja de vida de su personal, y actualiza periódicamente la información. El conocimiento tácito es clasificado (ej. áreas y núcleos de conocimiento).</t>
  </si>
  <si>
    <t>La entidad cuenta con la clasificación y difusión de su conocimiento explícito y tácito (capital intelectual) de la entidad. Esta tiene en cuenta conocimientos en cuanto a investigaciones, publicaciones, docencia, certificaciones, ponencias, reconocimientos y otros relevantes a la hoja de vida de su personal, y cuenta con la información actualizada y sistematizada. La información es de fácil acceso por parte de su personal y es utilizada para llevar a cabo la planeación del conocimiento requerido por la entidad.</t>
  </si>
  <si>
    <t>La entidad cuenta con la identificación y clasificación de su capital intelectual.</t>
  </si>
  <si>
    <t>La entidad cuenta con la identificación y clasificación de su capital intelectual, y actualiza la información periódicamente.</t>
  </si>
  <si>
    <t>La entidad cuenta con la identificación y clasificación de su capital intelectual, y cuenta con la información sistematizada que facilita su actualización periódicamente.</t>
  </si>
  <si>
    <t>La entidad ha construido su mapa de conocimiento con la identificación y clasificación de su capital intelectual, y cuenta con la información sistematizada que facilita su actualización periódicamente.</t>
  </si>
  <si>
    <t>La entidad ha construido su mapa de conocimiento con la identificación y clasificación de su capital intelectual, y cuenta con la información sistematizada que facilita su actualización periódicamente. Dicho mapa es de fácil acceso por su personal y a través de los datos arrojados, ha identificado que acciones debe emprender para gestionar su conocimiento.</t>
  </si>
  <si>
    <t>La entidad ha identificado las necesidades para mejorar las herramientas para uso y apropiación.</t>
  </si>
  <si>
    <t xml:space="preserve">Se cuenta con el diagnóstico del componente de TIC para la Gestión del Conocimiento en el Ministerio elaborado en mayo de 2018
GPT_1a_Diagnóstico del componente de TIC para la Gestión del Conocimiento </t>
  </si>
  <si>
    <t>Es necesario actualizar el diagnóstico y definir acciones para ejecutar en 2019 y 2020</t>
  </si>
  <si>
    <t>La entidad ha identificado las necesidades para mejorar las herramientas para uso y apropiación, y cuenta con acciones a corto, mediano y largo plazo para mejorar la clasificación y organización a su conocimiento.</t>
  </si>
  <si>
    <t>La entidad ha identificado las necesidades para mejorar las herramientas para uso y apropiación, y cuenta con acciones a corto, mediano y largo plazo para mejorar la clasificación, organización y acceso a su conocimiento.</t>
  </si>
  <si>
    <t>La entidad ha identificado las necesidades para mejorar las herramientas para uso y apropiación, y cuenta con acciones a corto, mediano y largo plazo para mejorar la clasificación, organización y acceso a su conocimiento. Dichas acciones contemplan el uso de tecnologías innovadoras, emergentes y la interconexión con herramientas externas.</t>
  </si>
  <si>
    <t>La entidad cuenta con herramientas de analítica institucional pero no cuenta con un inventario conocido por su talento humano.</t>
  </si>
  <si>
    <t>Se cuenta con el inventario HW -SW - IPV4-IPV6 2018-I-semestre, es conocido parcialmente  por el talento humano del área de tecnologìa. Tambièn se cuenta con  los ejercicios de analítica adelantados por la DSH</t>
  </si>
  <si>
    <t>Se debe actualizar el inventario y socializarlo</t>
  </si>
  <si>
    <t>La entidad cuenta con herramientas de analítica institucional y con un inventario conocido por su talento humano.</t>
  </si>
  <si>
    <t>La entidad cuenta con herramientas de analítica institucional y con un inventario conocido por su talento humano. Así mismo, ha identificado otras herramientas (incluyendo en línea) que pueden ser utilizadas para el tratamiento de datos.</t>
  </si>
  <si>
    <t>La entidad cuenta con herramientas de analítica institucional y con un inventario conocido por su talento humano, y cuenta con personal idóneo para el uso de dichas herramientas.</t>
  </si>
  <si>
    <t>La entidad cuenta con herramientas de analítica institucional y con un inventario conocido por su talento humano, y cuenta con personal idóneo para el uso de dichas herramientas. Así mismo, ha identificado otras herramientas (incluyendo en línea) que pueden ser utilizadas para el tratamiento de datos y que hacen parte de su inventario.</t>
  </si>
  <si>
    <t>La entidad cuenta con procedimientos para el tratamiento de los datos derivados de su operación.</t>
  </si>
  <si>
    <t>Se debe definir los procedimientos para tratamiento de datos y el equipo manifiesta que los sistemas: SINAS - Sistema de Inversiones en Agua Potable y Saneamiento Básico y SIASAR - Sistema de Información de Agua y Saneamiento Rural, aplica a este numeral.</t>
  </si>
  <si>
    <t>La entidad cuenta con procedimientos para el tratamiento de los datos derivados de su operación, y con la documentación y divulgación de los parámetros de calidad de la información estadística que produce y gestiona.</t>
  </si>
  <si>
    <t>La entidad cuenta con procedimientos para el tratamiento de los datos derivados de su operación, y con la documentación y divulgación de los parámetros de calidad de la información estadística que produce y gestiona. Así mismo, cuenta con pruebas y controles para determinar el cumplimiento de dichos parámetros.</t>
  </si>
  <si>
    <t>La entidad cuenta con procedimientos para el tratamiento de los datos derivados de su operación, y con la documentación y divulgación de los parámetros de calidad de la información estadística que produce y gestiona. Así mismo, cuenta con buenas prácticas, pruebas, controles y evaluaciones (ej. auditoría) para determinar el cumplimiento de dichos parámetros.</t>
  </si>
  <si>
    <t>La entidad lleva a cabo análisis de datos e información para el mejoramiento de su conocimiento.</t>
  </si>
  <si>
    <t>Se debe definir un plan de analítica de datos</t>
  </si>
  <si>
    <t>La entidad lleva a cabo análisis de datos e información para el mejoramiento de su conocimiento, y difunde sus resultados para promover la generación de análisis complementarios.</t>
  </si>
  <si>
    <t>La entidad cuenta con análisis de datos e información programados para el mejoramiento de su conocimiento.</t>
  </si>
  <si>
    <t>La entidad cuenta con un plan de analítica para el mejoramiento de su conocimiento.</t>
  </si>
  <si>
    <t>La entidad cuenta con un plan de analítica para el mejoramiento de su conocimiento con divulgación, así como, acceso por parte de su talento humano.</t>
  </si>
  <si>
    <t>La entidad cuenta con un inventario de los datos e información que produce y gestiona.</t>
  </si>
  <si>
    <t>La entidad cuenta con el inventario de activos de información</t>
  </si>
  <si>
    <t>Pendiente solicitar los soportes de levantamiento de activos de información</t>
  </si>
  <si>
    <t>La entidad cuenta con documentación para la producción de datos e información.</t>
  </si>
  <si>
    <t>La entidad cuenta con documentación para el tratamiento, análisis y visualización de los datos e información de la entidad.</t>
  </si>
  <si>
    <t>La entidad cuenta con documentación para el tratamiento, análisis y visualización de los datos e información de la entidad. Dicha documentación es de fácil acceso por parte de su talento humano.</t>
  </si>
  <si>
    <t>La entidad cuenta con documentación para el tratamiento, análisis y visualización de los datos e información de la entidad. Dicha documentación, así como, las buenas prácticas y documentos de análisis generados son de fácil acceso por parte de su talento humano.</t>
  </si>
  <si>
    <t>La entidad atiende las necesidades de conocimiento en materia de analítica institucional.</t>
  </si>
  <si>
    <t>En el PIC se contempla capacitaciones en Excel, gestión y administración de datos, presentación de informes ejecutivos y tablas dinámicas
A5a. PLAN INSTITUCIONAL DE CAPACITACIÓN 2019</t>
  </si>
  <si>
    <t>Se debe articular el Plan Institucional de Capacitación -PIC con la estrategia de Gestión de Conocimiento e Innovación.</t>
  </si>
  <si>
    <t>La entidad ha efectuado el diagnóstico de las necesidades de conocimiento en materia de analítica institucional y cuenta con acciones de mejoramiento para desarrollar y fortalecer las habilidades y competencias de su talento humano.</t>
  </si>
  <si>
    <t>La entidad ha efectuado el diagnóstico de las necesidades de conocimiento en materia de analítica institucional y cuenta con acciones de mejoramiento para desarrollar y fortalecer las habilidades y competencias de su talento humano. Así mismo, cuenta con una evaluación del conocimiento adquirido vs productos/servicios mejorados o implementados..</t>
  </si>
  <si>
    <t>La entidad ha efectuado el diagnóstico de las necesidades de conocimiento en materia de analítica institucional y cuenta con acciones de mejoramiento para desarrollar y fortalecer las habilidades y competencias de su talento humano. Así mismo, cuenta con mecanismos de transferencia y evaluación del conocimiento adquirido vs productos/servicios mejorados o implementados..</t>
  </si>
  <si>
    <t>La entidad cuenta con datos abiertos publicados, según las especificaciones establecidas por el MinTIC.</t>
  </si>
  <si>
    <t>Los datos abiertos se encuentran publicados en la página web
http://www.minvivienda.gov.co/sobre-el-ministerio/planeacion-gestion-y-control/rendicion-de-cuentas/datos-abiertos</t>
  </si>
  <si>
    <t>Se debe especificar la periodicidad en la que se realizan las publicaciones</t>
  </si>
  <si>
    <t>La entidad actualiza periódicamente los datos abiertos publicados, según las especificaciones establecidas por el MinTIC.</t>
  </si>
  <si>
    <t>La entidad actualiza periódicamente los datos abiertos publicados, según las especificaciones establecidas por el MinTIC. Adicionalmente, analiza los resultados de su gestión para determinar que datos son susceptibles de ser publicados.</t>
  </si>
  <si>
    <t>La entidad actualiza periódicamente los datos abiertos publicados, según las especificaciones establecidas por el MinTIC. Adicionalmente, tiene una programación de publicación de datos abiertos, según análisis de sus resultados de gestión.</t>
  </si>
  <si>
    <t>La entidad actualiza en tiempo real los datos abiertos publicados, según las especificaciones establecidas por el MinTIC. Adicionalmente, tiene una programación de publicación de datos abiertos, según análisis de sus resultados de gestión y de requerimientos por parte de sus grupos de valor.</t>
  </si>
  <si>
    <t>La entidad analiza y visualiza sus datos e información y los resultados de su gestión están disponibles para consulta por parte de su talento humano y sus grupos de valor.</t>
  </si>
  <si>
    <t>Se puede consultar varios informes en la secciòn de transparencia: http://www.minvivienda.gov.co/atencion-al-ciudadano/ley-de-transparencia#</t>
  </si>
  <si>
    <t>Si bien se realizan informes de resultados sobre la gestión, no son producto de herramientas o esquemas de análisis estructurados con este fin y tampoco tiene visualización interactiva. Se manifiesta que hay visualización interactiva en SINAS y SIASAR se utiliza programa PowerBI. Se queda en espera de las evidencias</t>
  </si>
  <si>
    <t xml:space="preserve">La entidad analiza y visualiza  (incluyendo visualización interactiva) sus datos e información y los resultados están disponibles para consulta por parte de su talento humano y sus grupos de valor. </t>
  </si>
  <si>
    <t>La entidad analiza y visualiza (incluyendo visualización interactiva) sus datos e información y los resultados están disponibles para consulta por parte de su talento humano y sus grupos de valor. Adicionalmente, comparte los métodos y las estimaciones al interior.</t>
  </si>
  <si>
    <t>La entidad cuenta con herramientas para analizar y visualizar  (incluyendo visualización interactiva) en tiempo real sus datos e información para una toma de decisiones oportuna y los resultados están disponibles para consulta por parte de su talento humano y sus grupos de valor (según lineamientos establecidos). Adicionalmente, comparte los métodos y estimaciones de generación al interior.</t>
  </si>
  <si>
    <t xml:space="preserve">La entidad cuenta con herramientas para analizar y visualizar (incluyendo visualización interactiva, análoga, entre otras) en tiempo real sus datos e información para una toma de decisiones oportuna. Los resultados, métodos, estimaciones y buenas prácticas  están disponibles y son de fácil acceso por parte de su talento humano  y sus grupos de valor (según lineamientos establecidos). </t>
  </si>
  <si>
    <t>La entidad lleva a cabo análisis comparativos con las entidades del sector al que pertenece.</t>
  </si>
  <si>
    <t>Se cuenta con el análisis de los resultados del FURAG de las entidades del sector para 2018</t>
  </si>
  <si>
    <t xml:space="preserve"> Se debe actualizar la información para 2019</t>
  </si>
  <si>
    <t>La entidad lleva a cabo análisis comparativos con las entidades del sector al que pertenece y aquellas que son pares técnicos a nivel nacional.</t>
  </si>
  <si>
    <t>La entidad lleva a cabo análisis comparativos con las entidades del sector al que pertenece y aquellas que son pares técnicos a nivel nacional e internacional.</t>
  </si>
  <si>
    <t>La entidad lleva a cabo análisis comparativos con las entidades del sector al que pertenece,  aquellas que son pares técnicos a nivel nacional e internacional y otras requeridas según actividades formuladas por la entidad.</t>
  </si>
  <si>
    <t>La entidad lleva a cabo análisis comparativos con las entidades del sector al que pertenece,  aquellas que son pares técnicos a nivel nacional e internacional y otras requeridas según actividades y  proyectos de la entidad.</t>
  </si>
  <si>
    <t>La entidad lleva a cabo análisis descriptivos sobre los resultados de su gestión.</t>
  </si>
  <si>
    <t>Se divulga la información a través de la página web en la sección de transparencia: http://www.minvivienda.gov.co/atencion-al-ciudadano/ley-de-transparencia#</t>
  </si>
  <si>
    <t>Se debe diagnosticar los análisis que se hayan desarrollado en el Ministerio. El equipo solicita tener en cuenta las fichas de los indicadores sinergia a cargo de la OAP y los análisis realizados por la DSH, frente a los cuales se queda en espera de la evidencia.</t>
  </si>
  <si>
    <t>La entidad lleva a cabo análisis descriptivos y predictivos sobre los resultados de su gestión.</t>
  </si>
  <si>
    <t>La entidad lleva a cabo análisis descriptivos y predictivos sobre los resultados de su gestión. Los resultados permiten implementar acciones para atender las necesidades de conocimiento identificadas.</t>
  </si>
  <si>
    <t>La entidad lleva a cabo análisis descriptivos, predictivos y prospectivos sobre los resultados de su gestión. Los resultados permiten implementar acciones para atender las necesidades de conocimiento identificadas.</t>
  </si>
  <si>
    <t>La entidad lleva a cabo análisis descriptivos, predictivos y prospectivos sobre los resultados de su gestión. Los resultados permiten implementar acciones para atender las necesidades de conocimiento identificadas. Así mismo, contribuyen a la planeación del conocimiento a largo plazo.</t>
  </si>
  <si>
    <t>La entidad efectúa la medición de los indicadores asociados al programa de gestión del conocimiento y la innovación.</t>
  </si>
  <si>
    <t>Esta activida se relaciona con la pregunta 292 del FURAG;: Los procesos (o cultura) de medición y análisis en la entidad: 
•	Responde eficientemente a preguntas y requerimientos sobre su quehacer 
•	Mejora los procesos de control, medición, evaluación, estimación de sus datos e información 
•	Determina rápidamente aspectos de mejora
•	Fomenta el desarrollo de proyectos de investigación dentro de la entidad 
•	Fomenta el desarrollo de proyectos de innovación dentro de la entidad 
•	Lleva a cabo análisis predictivos basados en datos históricos</t>
  </si>
  <si>
    <t>Se cuenta con la identificación de indicadores pero no se ha avanzado en la formalización y medición
GPT_1a_Indicadores Gestión del Conocimiento MVCT</t>
  </si>
  <si>
    <t>Hace falta identificar todos los medios y mecanismos disponibles, así como definir los procedimientos  y/o procesos para capturar el conocimiento explícito del Ministerio y determinar su temporalidad de actualización .</t>
  </si>
  <si>
    <t>La entidad cuenta con resultados de los indicadores definidos para los diferentes niveles de madurez del programa de gestión del conocimiento y la innovación.</t>
  </si>
  <si>
    <t>La entidad cuenta con resultados de los indicadores definidos para los diferentes niveles de madurez del programa de gestión del conocimiento y la innovación. Para cada etapa de medición, la entidad cuenta con documentos de análisis de resultados.</t>
  </si>
  <si>
    <t>La entidad cuenta con resultados de los indicadores definidos para los diferentes niveles de madurez del programa de gestión del conocimiento y la innovación. Para cada etapa de medición, la entidad cuenta con documentos de análisis de resultados y de buenas prácticas.</t>
  </si>
  <si>
    <t>La entidad cuenta con resultados de los indicadores definidos para los diferentes niveles de madurez del programa de gestión del conocimiento y la innovación. Para cada etapa de medición, la entidad cuenta con documentos de análisis de resultados y de buenas prácticas. Adicionalmente, la entidad ha generado la cuantificación de los beneficios del programa, y las estimaciones y cálculos han sido divulgados.</t>
  </si>
  <si>
    <t>La entidad ha identificado las necesidades de analítica para la toma de decisiones.</t>
  </si>
  <si>
    <t>Se debe diagnosticar los análisis que se hayan desarrollado en el Ministerio. La oficina TIC manifiesta que debe revisrá el asunto y aportará evidencias para mejorar la calificación</t>
  </si>
  <si>
    <t>La entidad utiliza herramientas analítica en línea, además de las herramientas que comúnmente utiliza.</t>
  </si>
  <si>
    <t>La entidad utiliza herramientas de analítica en línea y de descarga libre, además de las herramientas que comúnmente utiliza. También cuenta con documentación para ampliar el uso de dichas herramientas.</t>
  </si>
  <si>
    <t>La entidad utiliza herramientas de analítica en línea, descarga libre y otras previamente adquiridas. Así mismo, ha identificado el talento humano, en las diferentes áreas de la entidad, que trabaja dichas herramientas. También cuenta con documentación para ampliar el uso de dichas herramientas.</t>
  </si>
  <si>
    <t>La entidad utiliza herramientas de analítica en línea, descarga libre y otras previamente adquiridas, y gestiona otras necesidades requeridas. Así mismo, ha identificado el talento humano, en las diferentes áreas de la entidad, que trabaja dichas herramientas, para la conformación de proyectos transversales. También cuenta con documentación para ampliar el uso de dichas herramientas.</t>
  </si>
  <si>
    <t>La entidad ha generado lineamientos para documentar las buenas prácticas.</t>
  </si>
  <si>
    <t>Se deben definir lineamientos</t>
  </si>
  <si>
    <t>La entidad ha generado lineamientos para documentar las buenas prácticas y lecciones aprendidas.</t>
  </si>
  <si>
    <t>La entidad ha generado lineamientos para documentar las buenas prácticas y lecciones aprendidas, y cuenta con un repositorio conocido de los documentos generados para consulta de su talento humano.</t>
  </si>
  <si>
    <t>La entidad ha generado lineamientos para documentar las buenas prácticas y lecciones aprendidas, y cuenta con un repositorio conocido de los documentos generados para consulta de su talento humano. Adicionalmente, la entidad cuenta con una planeación para la generación de buenas prácticas y lecciones aprendidas.</t>
  </si>
  <si>
    <t>La entidad ha generado lineamientos para documentar las buenas prácticas y lecciones aprendidas, y cuenta con un repositorio conocido de los documentos generados para consulta de su talento humano. Adicionalmente, la entidad cuenta con una planeación y un programa para la generación de buenas prácticas y lecciones aprendidas. Los resultados de dicho programa son utilizados en la generación de lineamientos para mejorar los procesos y procedimientos de la entidad.</t>
  </si>
  <si>
    <t>La entidad ha generado documentos de memoria derivados de los informes que emite.</t>
  </si>
  <si>
    <t xml:space="preserve">Esta actividad se relaciona con la pregunta 287 del FURAG: Con respecto a la innovación, la entidad:
•	Documenta y replica las experiencias ciudadanas que se han identificado como innovadoras
•	Publica los resultados de las actividades y/o proyectos de innovación 
•	Cuenta con documentación sobre buenas prácticas en innovación pública
•	Cuenta con documentación sobre cómo replicar o escalar buenas prácticas en innovación pública </t>
  </si>
  <si>
    <t>Se manifiesta que el ministerio cuenta con los Informes de gestión de cada Ministro, el libro 20 años del Ordenamiento Territorial en Colombia, Informes al Congreso de la República y que el CENAC ha hecho estudios para el Ministerio. Pendiente de recibir evidencias para mejorar la calificación.</t>
  </si>
  <si>
    <t>La entidad ha generado lineamientos para la construcción de su memoria institucional.</t>
  </si>
  <si>
    <t>La entidad cuenta con lineamientos de memoria institucional y ha efectuado la divulgación de la documentación efectuada.</t>
  </si>
  <si>
    <t>La entidad cuenta con lineamientos (de fácil uso) para la documentación, divulgación y aprovechamiento de la memoria institucional.</t>
  </si>
  <si>
    <t>La entidad cuenta con lineamientos (de fácil uso) para la documentación, divulgación y aprovechamiento de la memoria institucional. Dentro de los lineamientos contempla la generación y visualización de historias con datos y piezas audiovisuales.</t>
  </si>
  <si>
    <t>La entidad divulga su oferta institucional, a través de los canales y medios determinados.</t>
  </si>
  <si>
    <t>El equipo sugiere incluir la estrategia de comunicaciones internas y externas. Pendiente de recibir evidencias.</t>
  </si>
  <si>
    <t>La entidad cuenta con un plan de comunicación para divulgar su oferta institucional, el cual contempla la implementación y evaluación de acciones internas para difundir el conocimiento.</t>
  </si>
  <si>
    <t>La entidad cuenta con un plan de comunicación para divulgar su oferta institucional, el cual contempla la implementación y evaluación de acciones internas y externas para difundir el conocimiento.</t>
  </si>
  <si>
    <t>La entidad cuenta con un plan de comunicación para divulgar su oferta institucional, el cual contempla la implementación y evaluación de acciones internas y externas para difundir el conocimiento. Dicho plan se establece en fortalecer los flujos de información al interior de la entidad.</t>
  </si>
  <si>
    <t>La entidad cuenta con un plan de comunicación para divulgar su oferta institucional, el cual contempla la implementación y evaluación de acciones internas y externas para difundir el conocimiento. Dicho plan se establece en fortalecer los flujos de información al interior de la entidad y la interacción con sus grupos de valor.</t>
  </si>
  <si>
    <t>La entidad efectúa la revisión de buenas prácticas de proyectos desarrollados por otras entidades.</t>
  </si>
  <si>
    <t>Esta actividad tiene relación con la pregunta del FURAG 291: En la entidad, la documentación de su memorias o informes:
•	Sistematiza sus buenas prácticas
•	Genera productos y servicios desde el aprendizaje organizacional (construir sobre lo construido) 
•	Apoya los procesos de comunicación de la entidad
•	Mejora su imagen institucional
•	Favorece la identidad y generación del conocimiento organizacional</t>
  </si>
  <si>
    <t>Se deben definir lineamientos.</t>
  </si>
  <si>
    <t>La entidad efectúa la revisión de buenas prácticas de proyectos desarrollados por otras entidades y ha generado la replica y/o adaptación de alguna buena práctica para el mejoramiento de su gestión.</t>
  </si>
  <si>
    <t>La entidad ha participado en programas, convocatorias o premios a nivel nacional con las buenas prácticas de sus proyectos desarrollados.</t>
  </si>
  <si>
    <t>La entidad ha participado en programas, convocatorias o premios a nivel nacional e internacional con las buenas prácticas de sus proyectos desarrollados.</t>
  </si>
  <si>
    <t>La entidad ha participado en programas, convocatorias o premios a nivel nacional e internacional con las buenas prácticas de sus proyectos desarrollados. Así mismo, efectúa la revisión de buenas prácticas de proyectos desarrollados por otras entidades y ha generado la replica y/o adaptación de alguna buena práctica para el mejoramiento de su gestión.</t>
  </si>
  <si>
    <t>Definir procesos de enseñanza-aprendizaje para la entidad.</t>
  </si>
  <si>
    <t>La entidad cuenta con acciones de enseñanza-aprendizaje.</t>
  </si>
  <si>
    <t>Se han adelantado acciones de aprendizaje virtual. La Oficina TIC conjuntamente con el GSTAI , durante el año 2017, acordó implementar la plataforma Chamilo y en el año 2018, ya está disponible para uso y apropiación de los servidores públicos del Ministerio. 
A13b. Documento Gestión del Conocimiento MVCT - 15 junio 2018</t>
  </si>
  <si>
    <t>Es necesario identificar y evaluar todas las acciones de enseñanza-aprendizaje y articularlas a la estrategia de gestión de conocimiento e innovación. Después de revizar las opciones de respuesta, el equipo consideró cque con el PIC se daba cumplimiento hasta en 80 puntos</t>
  </si>
  <si>
    <t>La entidad evalúa las necesidades de enseñanza-aprendizaje y establece acciones para su tratamiento.</t>
  </si>
  <si>
    <t>La entidad evalúa las necesidades de enseñanza-aprendizaje y establece acciones para su tratamiento. Así mismo, cuenta con el seguimiento y evaluación de dichas acciones.</t>
  </si>
  <si>
    <t>La entidad evalúa las necesidades de enseñanza-aprendizaje y establece acciones para su tratamiento. Así mismo, cuenta con el seguimiento y evaluación de dichas acciones. Dentro de las acciones contempladas se utilizan herramientas tecnológicas para mejorar el acceso, la interacción y la evaluación de la apropiación del conocimiento.</t>
  </si>
  <si>
    <t>La entidad evalúa las necesidades de enseñanza-aprendizaje y establece acciones para su tratamiento. Así mismo, cuenta con el seguimiento y evaluación de dichas acciones. Dentro de las acciones contempladas se utilizan herramientas tecnológicas y análogas, y se cuenta con alianzas y proyectos con otras entidades, para mejorar el acceso, la interacción y la evaluación de la apropiación del conocimiento.</t>
  </si>
  <si>
    <t>Generar proyectos de aprendizaje en equipo (PAE) de acuerdo con las necesidades de conocimiento de la entidad (los servidores públicos son identificados para transferir su conocimiento al talento humano de la entidad, por el grado de conocimiento de una necesidad específica).</t>
  </si>
  <si>
    <t>La entidad cuenta con lineamientos para la generación de proyectos de aprendizaje en equipo.</t>
  </si>
  <si>
    <t>Se cuenta con un instructivo para operar la plataforma de aprendizaje virtual "Chamilo"
A54a. Guía Platafortma Chamilo</t>
  </si>
  <si>
    <t>Es necesario identificar y evaluar todas las acciones de enseñanza-aprendizaje y articularlas a la estrategia de gestión de conocimiento e innovación. El equipo sugirió revizar el proyecto de formador de formadores para revisar si está vigente y mejorar la calificación.</t>
  </si>
  <si>
    <t>La entidad ha definido lineamientos y efectúa proyectos de aprendizaje en equipo, dentro su planeación anual.</t>
  </si>
  <si>
    <t>La entidad efectúa proyectos de aprendizaje en equipo, dentro su planeación anual y cuenta con resultados satisfactorios en su evaluación de la capacitación.</t>
  </si>
  <si>
    <t>La entidad efectúa proyectos de aprendizaje en equipo, dentro su planeación anual y cuenta con resultados satisfactorios en su evaluación de la capacitación, que se reflejan en el mejoramiento de sus productos y servicios ofertados.</t>
  </si>
  <si>
    <t>La entidad efectúa proyectos de aprendizaje en equipo, dentro su planeación anual y cuenta con resultados satisfactorios en su evaluación de la capacitación, que se reflejan en el mejoramiento de sus productos y servicios ofertados. Adicionalmente, utiliza herramientas análogas y tecnológicas para fortalecer el aprendizaje.</t>
  </si>
  <si>
    <t>La entidad ha identificado los espacios formales para compartir y retroalimentar su conocimiento, tiene documentadas sus características y dicha información ha sido divulgada internamente.</t>
  </si>
  <si>
    <t xml:space="preserve">Tiene que ver con la pregunta 290 del FURAG: Las acciones implementadas por la entidad para interoperar o compartir información, aplicativos o bases de datos le han permitido:
• Procesar de manera eficiente sus datos e información
• Mejorar la calidad de los datos entre sus diferentes sistemas de información y/o aplicativos 
• Facilitar los análisis, mediciones y la generación de informes
• Contar con información confiable, veraz, oportuna y segura 
• Facilitar al ciudadano el acceso a los trámites
• Intercambiar documentos o expedientes electrónicos </t>
  </si>
  <si>
    <t xml:space="preserve">
Deben identificar espacios y definir lineamientos para su uso. El equipo considera que se debe incluir la iniciativa "Quien quiere ser disciplinado", conferencias del Grupo del Talento HUmano sobre el Sistema de Gestión de Seguridad y Salud en el Trabajo, inducción y reinducción y programas de “Chamilo” y el curso de MIPG. Igualmente se cuenta con la socialización de proyectos normativos y espacios informales realizados con los gremios, previo a la socialización.
</t>
  </si>
  <si>
    <t>La entidad ha identificado los espacios formales para compartir y retroalimentar su conocimiento, tiene documentadas sus características y dicha información ha sido divulgada internamente. Así mismo, ha identificado los espacios informales más estratégicos para tal fin.</t>
  </si>
  <si>
    <t>La entidad ha mejorado el uso de sus espacios formales e informales para compartir y retroalimentar su conocimiento, lo cual se evidencia en el aumento de actividades para tal fin en dichos espacios.</t>
  </si>
  <si>
    <t>La entidad ha mejorado el uso de los espacios formales identificados para compartir y retroalimentar su conocimiento, lo cual se evidencia en la realización frecuente y el reconocimiento de las actividades programadas y emprendidas por parte de su talento humano.</t>
  </si>
  <si>
    <t>La entidad ha mejorado el uso de sus espacios formales e informales, para compartir y retroalimentar su conocimiento, su talento humano participa activamente en las actividades formuladas y su realización hace parte de su cultura organizacional.</t>
  </si>
  <si>
    <t>El personal de la entidad participa  en espacios de gestión del conocimiento como webinars, grupos de discusión, foros  o espacios de comunicación.</t>
  </si>
  <si>
    <t>El equipo sugiere incluir la participación en webinars que ha realizado la DDS y  DEUT en asentamientos, cambio climático y rendición de cuentas. También se puede incluir el evento de foro de los 20 años de la Ley 388. Pendiente de recibir evidencias.</t>
  </si>
  <si>
    <t>Los espacios  de gestión del conocimiento como webinars, grupos de discusión, foros  o espacios de comunicación son divulgados para la participación del talento humano de la entidad.</t>
  </si>
  <si>
    <t>Las dependencias evalúan y programan la participación en espacios de gestión del conocimiento como webinars, grupos de discusión, foros  o espacios de comunicación.</t>
  </si>
  <si>
    <t>Las dependencias evalúan y programan la participación en espacios de gestión del conocimiento como webinars, grupos de discusión, foros  o espacios de comunicación. Posteriormente, proponen acciones para mejorar los procesos de enseñanza-aprendizaje de la entidad.</t>
  </si>
  <si>
    <t>Las dependencias evalúan y programan la participación activa de su talento humano en espacios de gestión del conocimiento como webinars, grupos de discusión, foros  o espacios de comunicación. Posteriormente, proponen acciones para mejorar los procesos de enseñanza-aprendizaje de la entidad, así como, los procesos de difusión del conocimiento.</t>
  </si>
  <si>
    <t>La entidad participa en redes de conocimiento, comunidades de práctica o equipos transversales.</t>
  </si>
  <si>
    <t>El equipo sugiere incluir el plan de acción de la Comisión Técnica Nacional lntersectorial para la Salud Ambiental (CONASA), a cargo del Grupo de Desarrollo Sostenible - DDS, la Comisión Intersectorial de Seguridad Alimentaria y Nutricional (CISAN), aporta el Grupo de Política Sectorial-DDS), Comisión de Ordenamiento Territorial (COT), Comisión para la prevención de la Contaminacion Marina. Pendiente de recibir evidencias.</t>
  </si>
  <si>
    <t>La entidad participa en redes de conocimiento, comunidades de práctica o equipos transversales. Esta conoce el funcionamiento de los espacios en los que participa, así como, los productos y/o servicios en los que trabajan.</t>
  </si>
  <si>
    <t>La entidad participa en redes de conocimiento, comunidades de práctica o equipos transversales. Esta conoce el funcionamiento de los espacios en los que participa, los productos y/o servicios en los que trabajan y su rol en la producción del conocimiento.</t>
  </si>
  <si>
    <t>La entidad participa en redes de conocimiento, comunidades de práctica o equipos transversales. Esta conoce el funcionamiento de los espacios en los que participa, los productos y/o servicios en los que trabajan y su rol en la producción del conocimiento. Adicionalmente, propone la atención de necesidades y la generación de proyectos entre sus actores.</t>
  </si>
  <si>
    <t>La entidad participa en redes de conocimiento, comunidades de práctica o equipos transversales. Esta conoce el funcionamiento de los espacios en los que participa, los productos y/o servicios en los que trabajan y su rol en la producción del conocimiento. Adicionalmente, propone la atención de necesidades, la generación de proyectos entre sus actores y el uso de mejores herramientas para la difusión de su conocimiento.</t>
  </si>
  <si>
    <t>La entidad ha identificado espacios de innovación externos en los que puede participar.</t>
  </si>
  <si>
    <t>El equipo sugiere incluir la participación en SIASAR y las agendas binacionales en agua y vivienda. Igualmente la Alianza para el reciclaje inclusivo, las NAMAS, alianza por el agua y la vida.</t>
  </si>
  <si>
    <t>La entidad ha participado en algún espacio de innovación externo.</t>
  </si>
  <si>
    <t>La entidad utiliza los espacios de innovación externos para efectuar procesos de experimentación que permitan mitigar el riesgo de emisión productos y/o servicios determinados.</t>
  </si>
  <si>
    <t>La entidad utiliza los espacios de innovación externos para efectuar procesos de experimentación que permitan mitigar el riesgo de emisión productos y/o servicios determinados. Así mismo, efectúa alianzas con los actores involucrados para mejoramiento de su oferta institucional.</t>
  </si>
  <si>
    <t>La entidad utiliza los espacios de innovación externos para entrenar a su talento humano y para  efectuar procesos de experimentación que permitan mitigar el riesgo de emisión productos y/o servicios determinados. Así mismo, efectúa alianzas con los actores involucrados para mejoramiento de su oferta institucional.</t>
  </si>
  <si>
    <t>La entidad ha identificado su oferta y demanda de cooperación técnica.</t>
  </si>
  <si>
    <t>El equipo sugiere incluir las acciones adelantadas por el equipo de cooperación internacional a cargo de Hugo Bahamón que tiene la identificación de demanda de cooperación técnica y convenios con entidades externas y el equipo sugiere incluir la Estrategia Colombiana de Desarrollo Bajo en Carbono (ECDBC); Plan de Acción Sectorial de Mitigación (PAS) y NAMAS.</t>
  </si>
  <si>
    <t>La entidad ha divulgado su oferta y demanda de cooperación técnica, y cuenta con mecanismos de interacción con otras entidades.</t>
  </si>
  <si>
    <t>La entidad ha divulgado su oferta y demanda de cooperación técnica, y cuenta con mecanismos de interacción con otras entidades. Lo anterior le permite atender necesidades de conocimiento identificadas con otras entidades externas.</t>
  </si>
  <si>
    <t>La entidad ha divulgado su oferta y demanda de cooperación técnica, y cuenta con mecanismos de interacción con otras entidades. Lo anterior le permite atender necesidades de conocimiento identificadas y fortalecer su oferta de conocimiento con otras entidades externas.</t>
  </si>
  <si>
    <t xml:space="preserve">La entidad ha divulgado su oferta y demanda de cooperación técnica, desarrolla herramientas pedagógicas, cuenta con mecanismos de interacción y evaluación con otras entidades. Lo anterior le permite atender necesidades de conocimiento identificadas y fortalecer su oferta de conocimiento con otras entidades externas. </t>
  </si>
  <si>
    <t>RESULTADOS GESTIÓN DEL CONOCIMIENTO Y LA INNOVACIÓN</t>
  </si>
  <si>
    <t>1. Calificación total:</t>
  </si>
  <si>
    <t>Total</t>
  </si>
  <si>
    <t xml:space="preserve">2. Calificación por componentes: </t>
  </si>
  <si>
    <t>Variable</t>
  </si>
  <si>
    <t>Puntaje actual</t>
  </si>
  <si>
    <t>3. Calificación por categorías:</t>
  </si>
  <si>
    <t>Categorías del componente 1:</t>
  </si>
  <si>
    <t>Categorías</t>
  </si>
  <si>
    <t>Categorías del componente 2:</t>
  </si>
  <si>
    <t>Categorías del componente 3:</t>
  </si>
  <si>
    <t>Niveles</t>
  </si>
  <si>
    <t>Categorías del componente 4:</t>
  </si>
  <si>
    <t>Categorías del componente 5:</t>
  </si>
  <si>
    <t>PLAN DE ACCIÓN GESTIÓN DEL CONOCIMIENTO Y LA INNOVACIÓN</t>
  </si>
  <si>
    <t>ACTIVIDADES DE GESTIÓN</t>
  </si>
  <si>
    <t>PUNTAJE</t>
  </si>
  <si>
    <t>Pregunta FURAG relacionada</t>
  </si>
  <si>
    <t>ACTIVIDAD</t>
  </si>
  <si>
    <t>ENTREGABLE</t>
  </si>
  <si>
    <t>CANTIDAD</t>
  </si>
  <si>
    <t>PLAZO DE IMPLEMENTACIÓN</t>
  </si>
  <si>
    <t>RESPONSABLE</t>
  </si>
  <si>
    <t>MONITOREO A LAS ACCIONES IMPLEMENTADAS</t>
  </si>
  <si>
    <t>SEGUIMIENTO A LAS ACCIONES IMPLEMENTADAS</t>
  </si>
  <si>
    <t>EVALUACIÓN A LA EFICACIA DE LAS ACCIONES IMPLEMENTADAS</t>
  </si>
  <si>
    <t>Inicio</t>
  </si>
  <si>
    <t>Fin</t>
  </si>
  <si>
    <t>Identificar todos los medios y mecanismos disponibles y definir los procedimientos  y/o procesos para capturar el conocimiento explícito del  MVCT y determinar su temporalidad de actualización.</t>
  </si>
  <si>
    <t xml:space="preserve">Diagnóstico de medios, mecanismos disponibles </t>
  </si>
  <si>
    <t>OAP</t>
  </si>
  <si>
    <t>Propuesta de procesos y/o procedimientos para capturar, clasificar y organizar el conocimiento.</t>
  </si>
  <si>
    <t>Construir el inventario de conocimiento tangible, el cual se debe complementar con el conocimiento que no se encuentra en la documentación del SIG</t>
  </si>
  <si>
    <t>Inventario de conocimiento tangible del MVCT.</t>
  </si>
  <si>
    <t>Todos los procesos</t>
  </si>
  <si>
    <r>
      <t xml:space="preserve">Identificar y gestionar el  riesgo de fuga de capital intelectual enfocado en  gestión de conocimiento e innovación del </t>
    </r>
    <r>
      <rPr>
        <strike/>
        <sz val="11"/>
        <color rgb="FF5C2C04"/>
        <rFont val="Arial Narrow"/>
        <family val="2"/>
      </rPr>
      <t xml:space="preserve"> </t>
    </r>
    <r>
      <rPr>
        <sz val="11"/>
        <color rgb="FF5C2C04"/>
        <rFont val="Arial Narrow"/>
        <family val="2"/>
      </rPr>
      <t>MVCT</t>
    </r>
  </si>
  <si>
    <t>Riesgo de fuga de capital Intelectual incluido en el mapa de riesgos del proceso de Gestión del Talento Humano</t>
  </si>
  <si>
    <t>SG, lidera el tema involucrando a GTH</t>
  </si>
  <si>
    <t>No se presenta avance en el cumplimiento de esta actividad.</t>
  </si>
  <si>
    <t>Identificar los conocimientos más relevantes para la generación, mejoramiento y/o fortalecimiento de la oferta institucional del Ministerio.</t>
  </si>
  <si>
    <t>Documento que contenga el conocimiento más relevante de cada proceso, incluyendo trámite, procedimiento administrativo, programa o proyecto contemplado en el Manual de Oferta Institucional del MCVT.</t>
  </si>
  <si>
    <t>DSH, DIVIS, DEUT,DP, DDS, comunicaciones y GAUA</t>
  </si>
  <si>
    <t>Incluir como insumos del diagnostico de las necesidades de capacitación del PIC, riesgo de fuga de capital intelectual y la Estrategia de Gestión de Conocimiento e Innovación</t>
  </si>
  <si>
    <t>GTH</t>
  </si>
  <si>
    <t xml:space="preserve">Formular la estrategia de gestión de conocimiento e innovación </t>
  </si>
  <si>
    <t>Documento de Estrategia de Gestión de Conocimiento e Innovación del Ministerio de Vivienda, Ciudad y Territorio</t>
  </si>
  <si>
    <t>Se aporta como evidencia un documento Word de Estrategia gestión de conocimiento, que presenta líneas de acción y plan de trabajo para la vigencia 2019. Se recomienda la formalización y socialización de este documento.</t>
  </si>
  <si>
    <t>Formalizar el equipo de gestión de conocimiento e innovación y definir mecanismos de seguimiento y evaluación de su gestión.</t>
  </si>
  <si>
    <t>Oficio con la formalización del equipo líder de Gestión de Conocimiento e Innovación</t>
  </si>
  <si>
    <t>Se cuenta con el 95% de las respuestas formalizadas de las diferentes dependencias y procesos involucrados en la política de gestión del conocimiento (faltan 3 dependencias por confirmar)</t>
  </si>
  <si>
    <t>Se aportan 15 memorandos por parte de diferentes dependencias, con respuesta a conformación equipo de trabajo de política de gestión de conocimiento e innovación. De acuerdo con el monitoreo del líder, a la fecha hacen falta tres respuestas para completar la formalización del equipo.</t>
  </si>
  <si>
    <t>Sección de mecanismos de seguimiento y evaluación en el documento "Estrategia de Gestión de Conocimiento e Innovación"</t>
  </si>
  <si>
    <t>Se aporta como evidencia un documento Word de Estrategia Gestión del conocimiento; sin embargo no es claro cuales son los mecanismos de seguimiento y evaluación de la gestión del conocimiento ni su aplicación dentro del plan de trabajo.</t>
  </si>
  <si>
    <t>Diagnosticar y definir los métodos de ideación que se deben implementar al interior de la entidad.</t>
  </si>
  <si>
    <t>Documento que contenga el diagnóstico y propuesta de métodos de ideación que se deben implementar</t>
  </si>
  <si>
    <t>Se presenta un borrador del documento "GUÍA MÉTODO DE IDEACIÓN “LLUVIA DE IDEAS”. Se recomienda la formalización y socialización de este documento.</t>
  </si>
  <si>
    <t>Definir los requerimientos locativos y el espacio físico que permitan realizar adecuadamente ejercicios de ideación</t>
  </si>
  <si>
    <t>Documento que contenga  los requerimientos locativos del espacio físico que permitan realizar adecuadamente ejercicios de ideación</t>
  </si>
  <si>
    <t>Propuesta de espacio físico que cumpla con los requerimientos locativos</t>
  </si>
  <si>
    <t>GRF</t>
  </si>
  <si>
    <t>Identificar las actividades y proyectos de gestión de conocimiento e innovación desarrollados</t>
  </si>
  <si>
    <t>DSH, DIVIS, DEUT,DP y DDS</t>
  </si>
  <si>
    <t>Identificar y sistematizar todos los procesos de experimentación que se hacen en el Ministerio</t>
  </si>
  <si>
    <t>Está incluido en el entregable de la actividad 10</t>
  </si>
  <si>
    <t>Definir una estrategia de gestión de conocimiento e innovación con sus propios mecanismos de divulgación, seguimiento y evaluación.</t>
  </si>
  <si>
    <t>Está incluido en el entregable de la actividad 6</t>
  </si>
  <si>
    <t>Diagnosticar las actividades de innovación que se implementan en la entidad y su periodicidad</t>
  </si>
  <si>
    <t>Documento que contenga el diagnóstico de las actividades proyectos y resultados de gestión de conocimiento e innovación adelantados en la vigencia 2019.</t>
  </si>
  <si>
    <t>Diagnosticar  las tecnologías requeridas para la operación de los procesos del SIG del Ministerio y la gestión de conocimiento e innovación.</t>
  </si>
  <si>
    <t>Documento que contenga el diagnóstico de las tecnologías requeridas para la operación de los procesos del SIG del Ministerio y la gestión de conocimiento e innovación.</t>
  </si>
  <si>
    <t>TIC</t>
  </si>
  <si>
    <t>Identificar y definir los tipos y métodos de innovación que se pueden usar en el Ministerio</t>
  </si>
  <si>
    <t>Documento que contenga una propuesta de tipos y métodos de innovación que institucionalizarán en el Ministerio</t>
  </si>
  <si>
    <t>Definir lineamientos claros sobre el componente I+D+I en la  estrategia de gestión de conocimiento e innovación con base en los procesos del SIG</t>
  </si>
  <si>
    <t>Identificar los proyectos y actividades de gestión de conocimiento e innovación que se ejecutarán en 2019 y 2020</t>
  </si>
  <si>
    <t>Articular el PIC con las necesidades de gestión de conocimiento e innovación en el marco de la oferta institucional</t>
  </si>
  <si>
    <t>Está incluido en el entregable de la actividad 5</t>
  </si>
  <si>
    <t>Identificar y documentar el capital humano de la entidad que tenga conocimientos para formular, ejecutar y monitorear proyectos de innovación.</t>
  </si>
  <si>
    <t>Identificar y sistematizar los registros del proceso de innovación en los pilotos de la política rural y generar mecanismo de consulta de fácil acceso.</t>
  </si>
  <si>
    <t>Está incluido en el entregable de la actividad 14</t>
  </si>
  <si>
    <t>Identificar y documentar la participación del Ministerio en eventos y actividades de innovación</t>
  </si>
  <si>
    <t>Identificar las necesidades de investigación el marco de la oferta institucional del Ministerio</t>
  </si>
  <si>
    <t>Identificar acciones para desarrollar las competencias de investigación en los servidores públicos del Ministerio</t>
  </si>
  <si>
    <t>Identificar, gestionar y hacer seguimiento a espacios de participación de los servidores públicos del Ministerio en eventos académicos y actividades de investigación.</t>
  </si>
  <si>
    <t>Documento que contenga la Identificación y evaluación de las acciones de enseñanza-aprendizaje adelantadas por el MCVT, participación de servidores públicos del Ministerio en eventos académicos y espacios usados para  compartir y retroalimentar el conocimiento, generar alianzas y/o cooperación técnica al interior y exterior del Ministerio durante la vigencia 2019</t>
  </si>
  <si>
    <t>Identificar proyectos de investigación en el marco de la planeación estratégica</t>
  </si>
  <si>
    <t>Identificar espacios de investigación donde pueda participar el Ministerio</t>
  </si>
  <si>
    <t>Promover la divulgación de investigaciones realizadas en el Ministerio en diferentes espacios, especialmente  académicos o de investigación</t>
  </si>
  <si>
    <t>Está incluido en el entregable de la actividad 25</t>
  </si>
  <si>
    <t>Diagnosticar la pertinencia de las TRD actuales para la gestión institucional de las vigencia 2019 y 2020</t>
  </si>
  <si>
    <t>Documento que contenga la pertinencia de las TRD actuales para la gestión institucional de las vigencia 2019 y 2020</t>
  </si>
  <si>
    <t>GAUA</t>
  </si>
  <si>
    <t>Identificar las herramientas de uso, apropiación y  analítica institucional disponibles en el MCVT y evaluar el grado de acceso de los servidores públicos a partir de encuestas o cualquier mecanismo de captura de información</t>
  </si>
  <si>
    <t>Documento que contenga la relación de las herramientas de uso,  apropiación y  analítica institucional  del Ministerio</t>
  </si>
  <si>
    <t>Por definir actividad, entregable y fechas de cumplimiento por parte de la oficina TIC</t>
  </si>
  <si>
    <t>Documento que contenga el grado de acceso de los servidores públicos a las herramientas de uso, apropiación y analítica institucional y la priorización de necesidades de tecnología del Ministerio para las vigencias 2019 y 2020</t>
  </si>
  <si>
    <t>Está incluida en la actividad 30</t>
  </si>
  <si>
    <t>Documento que contenga el diagnóstico del grado de interoperabilidad de todos los sistemas de información del Ministerio con fuentes internas y externas</t>
  </si>
  <si>
    <t>Está incluida en la actividad 32</t>
  </si>
  <si>
    <t>Identificar, documentar y hacer seguimiento a la actualización y completitud de los conjuntos de datos relevantes del ministerio, con especial énfasis en datos abiertos.</t>
  </si>
  <si>
    <t>Reporte de actualización y completitud de los conjuntos de datos relevantes del Ministerio de la vigencia 2019, con especial énfasis en datos abiertos.</t>
  </si>
  <si>
    <t>Actualizar periódicamente la caracterización de los servidores públicos del MCVT</t>
  </si>
  <si>
    <t>Documento que contenga la caracterización de los servidores públicos del Ministerio de la vigencia 2019</t>
  </si>
  <si>
    <t>Elaborar el mapa de conocimiento del MCVT</t>
  </si>
  <si>
    <t>Documento que contenga el Mapa de conocimiento del Ministerio</t>
  </si>
  <si>
    <t>Priorizar las necesidades de tecnología para la gestión del conocimiento y la innovación.</t>
  </si>
  <si>
    <t>Está incluido en el entregable de la actividad 30</t>
  </si>
  <si>
    <t>Presentar una propuesta de procedimientos para procesar datos</t>
  </si>
  <si>
    <t>Documento que contenga la propuesta de procedimiento para procesar datos</t>
  </si>
  <si>
    <t>Definir un plan de analítica de datos</t>
  </si>
  <si>
    <t>Documento que contenga la propuesta de plan de analítica del Ministerio</t>
  </si>
  <si>
    <t>Generar los lineamientos en materia de analítica institucional para establecer la política y documentos para el tratamiento, análisis y visualización de los datos e información.</t>
  </si>
  <si>
    <t>Documento que contenga los lineamientos en materia de analítica institucional para establecer la política y documentos para el tratamiento, análisis y visualización de los datos e información.</t>
  </si>
  <si>
    <t>Está incluido en el entregable de la actividad 34</t>
  </si>
  <si>
    <t>Identificar mecanismos interactivos para visualización de datos de la entidad</t>
  </si>
  <si>
    <t>Documento que contenga alternativas para la visualización interactiva de datos publicados por la entidad.</t>
  </si>
  <si>
    <t>Actualizar análisis comparativos de la gestión institucional de las entidades del sector Vivienda, Ciudad y Territorio</t>
  </si>
  <si>
    <t>Documento que contenga análisis comparativos de la gestión institucional de las entidades del sector Vivienda, Ciudad y Territorio</t>
  </si>
  <si>
    <t>Medir el avance en la implementación de la política de Gestión de Conocimiento e Innovación del Ministerio</t>
  </si>
  <si>
    <t>Documento que contenga los resultados de la estrategia de gestión de conocimiento e innovación de la vigencia 2019</t>
  </si>
  <si>
    <t>Formular una propuesta de lineamientos para preservar y divulgar la memoria institucional,  buenas prácticas y lecciones aprendidas.</t>
  </si>
  <si>
    <t>Documento que contenga una propuesta de lineamientos para preservar y divulgar la memoria institucional,  buenas prácticas y lecciones aprendidas.</t>
  </si>
  <si>
    <t>Está incluida en la actividad 49</t>
  </si>
  <si>
    <t>Definir un plan de comunicación del conocimiento del Ministerio  enfocado en la oferta institucional, que incluya  acciones de seguimiento y evaluación</t>
  </si>
  <si>
    <t xml:space="preserve">Documento que contenga el plan de comunicación del conocimiento del Ministerio </t>
  </si>
  <si>
    <t>GCE</t>
  </si>
  <si>
    <t>Identificar y evaluar todas las acciones de enseñanza-aprendizaje y articularlas a la estrategia de gestión de conocimiento e innovación</t>
  </si>
  <si>
    <t>Se encuentra en la actividad No. 28</t>
  </si>
  <si>
    <t>Orientar la plataforma Chamilo con base en las necesidades de conocimiento de la entidad.</t>
  </si>
  <si>
    <t>Documento que contenga una propuesta de contenidos de la plataforma Chamilo para 2020 articulada con la estrategia de gestión de conocimiento e innovación</t>
  </si>
  <si>
    <t>Identificar y promover espacios para compartir y retroalimentar el conocimiento, generar alianzas y/o cooperación técnica al interior y exterior del Ministerio</t>
  </si>
  <si>
    <t>Está incluida en la actividad 55</t>
  </si>
  <si>
    <t>PREGUNTAS DE MAYOR IMPACTO EN FURAG - Política GCI</t>
  </si>
  <si>
    <t>Temas relevantes de la política en FURAG</t>
  </si>
  <si>
    <t>Acciones Requeridas</t>
  </si>
  <si>
    <t>Acciones adelantadas en la vigencia 2018</t>
  </si>
  <si>
    <t>Acciones incorporadas en la planeación 2019</t>
  </si>
  <si>
    <t>Observaciones reunión 06062019</t>
  </si>
  <si>
    <t>El Ministerio incorpora parcialmente el componente de I+D+I (Innovación, Desarrollo e Investigación) en la planeación estratégica y procesos de la entidad (P278)</t>
  </si>
  <si>
    <t>•	Enfocar su desarrollo en sus grupos de valor y la generación de valor público
•	Fomentar la eficiencia administrativa, racionalizar sus trámites y agilizar su gestión
•	Facilitar la adaptación de los procesos ante cambios en el entorno
•	Facilitar la implementación de nuevas tecnologías
•	Mejorar la apropiación del conocimiento de la entidad y de su visión estratégica
•	Propiciar mejores herramientas de medición y análisis de los procesos de la entidad
•	Facilitar la participación del talento humano en la generación de productos y servicios acordes con las necesidades de los grupos de valor</t>
  </si>
  <si>
    <t>a.	Objetivo estratégico: Promover la implementación de la gestión del conocimiento e innovación en el ministerio
b.	Meta Plan de Acción: Definir e implementar lineamientos para la gestión del conocimiento e innovación del Ministerio
c.	Actividades Plan de Acción: 
•	Elaborar un diagnóstico del proceso de gestión del conocimiento e innovación del Ministerio
•	Formular la estrategia de gestión de conocimiento e innovación
•	Implementar espacios y acciones para la gestión de conocimiento e innovación</t>
  </si>
  <si>
    <t>Incluir las acciones que se están desarrollando en el proceso de caracterización de grupos de valor y la validación de oferta institucional del Ministerio</t>
  </si>
  <si>
    <t>El Ministerio no ha desarrollado acciones para conservar el conocimiento de los servidores públicos (P281)</t>
  </si>
  <si>
    <r>
      <t xml:space="preserve">•	Clasifica el conocimiento asociado a la formación, capacitación y experiencia para su análisis respectivo
•	Sistematiza el conocimiento de las personas de acuerdo con la clasificación establecida previamente
•	Analiza qué personas tienen un conocimiento altamente demandado por la operación de la entidad
•	Diseña mecanismos, procedimientos y/o procesos para transferir el conocimiento
•	Planea la transferencia del conocimiento entre las personas de la entidad
</t>
    </r>
    <r>
      <rPr>
        <sz val="9"/>
        <color rgb="FF00B050"/>
        <rFont val="Georgia"/>
        <family val="1"/>
      </rPr>
      <t>•	Gestiona los riesgos y controles relacionados con la fuga de capital intelectual</t>
    </r>
    <r>
      <rPr>
        <sz val="9"/>
        <color theme="1"/>
        <rFont val="Georgia"/>
        <family val="1"/>
      </rPr>
      <t xml:space="preserve">
•	Garantiza el cumplimiento de las políticas de seguridad de la información
•	Replica y/o adapta buenas prácticas</t>
    </r>
  </si>
  <si>
    <t>Ninguna</t>
  </si>
  <si>
    <t>Identificar cursos asociados a la oferta institucional y sus grupos de valor (Asociados a SIGC). Estos cursos deberían ser de carácter obligatorio para calificar competencias en los procesos de inducción y reinducción</t>
  </si>
  <si>
    <t>El Ministerio tiene pocas acciones implementadas para interoperar o compartir información, aplicativos o bases de datos (P290)</t>
  </si>
  <si>
    <t>•	Procesar de manera eficiente sus datos e información
•	Mejorar la calidad de los datos entre sus diferentes sistemas de información y/o aplicativos 
•	Facilitar los análisis, mediciones y la generación de informes
•	Contar con información confiable, veraz, oportuna y segura 
•	Facilitar al ciudadano el acceso a los trámites
•	Intercambiar documentos o expedientes electrónicos</t>
  </si>
  <si>
    <t>Se cuenta con los sistemas SIGEVAS y SINAS</t>
  </si>
  <si>
    <t>Actividad Plan de Acción: Establecer modelo de interoperabilidad del Sector Vivienda,
Ciudad y Territorio</t>
  </si>
  <si>
    <t>Incluir en la "Revista" la publicación periódica de estadísticas del sector, enlazando con las necesidades de información de grupos de valor y grupos de interés.</t>
  </si>
  <si>
    <t>El Ministerio no aplica actividades de Innovación (P284)</t>
  </si>
  <si>
    <t>•	Talleres y espacios participativos 
•	Gestión de proyectos de innovación
•	Desarrollo de proyectos de innovación con otras entidades, unidades, equipos o grupos 
•	Desarrollo de macroproyectos en innovación
•	Desarrollo de proyectos de investigación 
•	Fortalecimiento de redes de conocimiento
•	Participación en eventos, convocatorias, concursos, otros</t>
  </si>
  <si>
    <t>El Ministerio tiene pocos espacios para identificar las necesidades de conocimiento (P277)</t>
  </si>
  <si>
    <t>•	Fortalece su estructura interna para desarrollar actividades de investigación, desarrollo e innovación (I+D+I)
•	Organiza sus datos e información, en sus diferentes sistemas de información y/o aplicativos
•	Lleva a cabo el análisis de datos e información de los procesos de la entidad
•	Analiza la operación de los procesos a su cargo
•	Actualiza periódicamente sus datos e información
•	Diseña espacios de ideación (generación de ideas por parte de los servidores públicos)
•	Diseña espacios de innovación
•	Genera espacios de participación ciudadana
•	Recopila información sobre el conocimiento que requieren sus dependencias
•	Implementa nuevas metodologías de medición y evaluación de su gestión
•	Diseña mecanismos para identificar las necesidades y expectativas de los grupos de valor</t>
  </si>
  <si>
    <t>a.	Espacios de participación ciudadana
b.	Diagnóstico de gestión de conocimiento realizado por GTH y la oficina TIC</t>
  </si>
  <si>
    <t xml:space="preserve">Meta del Plan de Acción: Ejecutar el Plan Anticorrupción y de
Atención al Ciudadano (PAAC) </t>
  </si>
  <si>
    <t>El Ministerio no cuenta con documentación ni uso sobre buenas prácticas en innovación pública (P. 287 y 291)</t>
  </si>
  <si>
    <t>•	Publica los resultados de las actividades y/o proyectos de innovación 
•	Cuenta con documentación sobre buenas prácticas en innovación pública
•	Cuenta con documentación sobre cómo replicar o escalar buenas prácticas en innovación pública 
•	Documenta y replica las experiencias ciudadanas que se han identificado como innovadoras Sistematiza sus buenas prácticas
•	Favorece la identidad y generación del conocimiento organizacional
•	Genera productos y servicios desde el aprendizaje organizacional (construir sobre lo construido) 
•	Apoya los procesos de comunicación de la entidad
•	Mejora su imagen institucional</t>
  </si>
  <si>
    <t>El Ministerio efectúa procesos de experimentación (P282)</t>
  </si>
  <si>
    <t>•	Identifica y evalúa posibles soluciones a problemas complejos
•	Diseña y prueba productos y servicios con nuevos métodos, procedimientos y/o tecnologías
•	Analiza el comportamiento de futuros productos o servicios renovados o generados
•	Optimiza en el uso de recursos 
•	Mejora la cultura organizacional
•	Mejora el diseño de las políticas públicas a cargo de la entidad
•	Mejora las habilidades y competencias del talento humano de la entidad 
•	Mejora la experiencia del ciudadano
•	Mejora los productos y servicios de la entidad</t>
  </si>
  <si>
    <t>El Ministerio no realiza proyectos de investigación (P280)</t>
  </si>
  <si>
    <t>•	Tiene definidos los proyectos y metas de investigación en los cuales va a trabajar en el corto, mediano o largo plazo
•	Cuenta con un grupo, unidad, equipo o personal encargado de gestionar proyectos de investigación
•	La unidad, grupo o equipo ya ha sido formalizada 
•	Tiene líneas de investigación establecidas
•	Cuenta con grupos de investigación reconocidos por Colciencias
•	Cuenta con grupos de investigación clasificados por Colciencias
•	Trabaja con semilleros, grupos o equipos de investigación externos
•	Ha publicado artículos en alguna revista académica o medio de comunicación
•	Ha participado en eventos de investigación</t>
  </si>
  <si>
    <t xml:space="preserve">Bajo desempeño de los procesos (o cultura) de medición y análisis(P292) </t>
  </si>
  <si>
    <t>•	Responde eficientemente a preguntas y requerimientos sobre su quehacer 
•	Fomenta el desarrollo de proyectos de investigación dentro de la entidad 
•	Fomenta el desarrollo de proyectos de innovación dentro de la entidad 
•	Lleva a cabo análisis predictivos basados en datos históricos
•	Mejora los procesos de control, medición, evaluación, estimación de sus datos e información 
•	Determina rápidamente aspectos de mejora</t>
  </si>
  <si>
    <t>a.	Seguimiento a la Planeación Estratégica
b.	Planes de mejoramiento del SIG</t>
  </si>
  <si>
    <t>Metas Plan de Acción: 
1. Fortalecer el proceso de seguimiento al presupuesto. 
2. Fortalecer los mecanismos de seguimiento a los instrumentos de planeación, con el fin de proveer información de calidad para la toma de decisiones</t>
  </si>
  <si>
    <t>Componente y Categoría</t>
  </si>
  <si>
    <t>Codificación</t>
  </si>
  <si>
    <t>Preguntas</t>
  </si>
  <si>
    <t>1. Planeación</t>
  </si>
  <si>
    <t>1.1. Identificación del conocimiento más relevante</t>
  </si>
  <si>
    <t xml:space="preserve">1.1. Pl_Identificación  </t>
  </si>
  <si>
    <t>2. Generación y producción</t>
  </si>
  <si>
    <t>2.1. Ideación</t>
  </si>
  <si>
    <t>2.1. GyP_Ideación</t>
  </si>
  <si>
    <t>2.2. Experimentación</t>
  </si>
  <si>
    <t>2.2. GyP_Experimentación</t>
  </si>
  <si>
    <t>2.3. Innovación</t>
  </si>
  <si>
    <t>2.3. GyP_Innovación</t>
  </si>
  <si>
    <t>2.4. Investigación</t>
  </si>
  <si>
    <t>2.4. GyP_Investigación</t>
  </si>
  <si>
    <t>3. Herramientas para uso y apropiación</t>
  </si>
  <si>
    <t>3.1. Diagnóstico general</t>
  </si>
  <si>
    <t>3.1. HUyA_ Diagnóstico</t>
  </si>
  <si>
    <t>3.2. Evaluación</t>
  </si>
  <si>
    <t>3.2. HUyA_ Evaluación</t>
  </si>
  <si>
    <t>3.3. Banco de datos</t>
  </si>
  <si>
    <t>3.3. HUyA_ Banco de datos</t>
  </si>
  <si>
    <t>3.4. Clasificación y mapa del conocimiento</t>
  </si>
  <si>
    <t>3.4. HUyA_ Clasificación Y MC</t>
  </si>
  <si>
    <t>3.5. Priorización</t>
  </si>
  <si>
    <t>3.5. HUyA_ Priorización</t>
  </si>
  <si>
    <t>4. Analítica institucional</t>
  </si>
  <si>
    <t>4.1. Diagnóstico general</t>
  </si>
  <si>
    <t>4.1. AI_Diagnóstico</t>
  </si>
  <si>
    <t>4.2. Planeación</t>
  </si>
  <si>
    <t>4.2. AI_Planeación</t>
  </si>
  <si>
    <t>4.3. Ejecución de análisis y visualización de datos e información</t>
  </si>
  <si>
    <t>4.3. AI_Análisis y V. datos</t>
  </si>
  <si>
    <t>5. Cultura de compartir y difundir</t>
  </si>
  <si>
    <t>5.1. Establecimiento de acciones fundamentales</t>
  </si>
  <si>
    <t>5.1. CCD_Acciones Fundamentales</t>
  </si>
  <si>
    <t>5.2. Estrategias de enseñanza-aprendizaje</t>
  </si>
  <si>
    <t>5.2. CCD_Ensañanza-Aprendizaje</t>
  </si>
  <si>
    <t>5.3. Consolidación de la cultura de compartir y difundir</t>
  </si>
  <si>
    <t>5.3. CCD_Consolidación CCD</t>
  </si>
  <si>
    <t>31-jun-20</t>
  </si>
  <si>
    <r>
      <t xml:space="preserve">Documento PIC 2020  enfocado en la oferta institucional del MCVT e incluye como insumos: Riesgo de fuga de capital intelectual; habilidades y competencias en innovación, investigación y analítica de datos; la Estrategia de Gestión de Conocimiento </t>
    </r>
    <r>
      <rPr>
        <strike/>
        <sz val="11"/>
        <color rgb="FF5C2C04"/>
        <rFont val="Arial Narrow"/>
        <family val="2"/>
      </rPr>
      <t>e</t>
    </r>
    <r>
      <rPr>
        <sz val="11"/>
        <color rgb="FF5C2C04"/>
        <rFont val="Arial Narrow"/>
        <family val="2"/>
      </rPr>
      <t xml:space="preserve"> Innovación</t>
    </r>
  </si>
  <si>
    <t>Se cuenta con el documento de estrategia de gestión del conocimiento e innovación del ministerio.</t>
  </si>
  <si>
    <t>Documento con la relación de servidores públicos competentes para formular, ejecutar, monitorear y/o evaluar proyectos de innovación, incluyendo características como: Formación, experiencia, producción intelectual, participación en proyectos de innovación, investigación, redes de conocimiento, entre otras.</t>
  </si>
  <si>
    <t>Diagnosticar la interoperabilidad de todos los sistemas de información del MCVT con fuentes internas y externas</t>
  </si>
  <si>
    <t>Dentro del documento "Estrategia de Gestión de Conocimiento e Innovación" se encuentra la sección relacionada con los mecanismos de seguimiento y evaluación. (Pág 18)</t>
  </si>
  <si>
    <r>
      <t>Documento que contiene la relación de análisis descriptivos, predictivos o prospectivos;  actividades, proyectos y resultados relacionados con Gestión de Conocimiento e Innovación adelantados por la dependencia en 2019 y los previstos para 2020. Se deben clasificar ideación, experimentación, innovación e Investigación (inclu</t>
    </r>
    <r>
      <rPr>
        <strike/>
        <sz val="11"/>
        <color rgb="FF5C2C04"/>
        <rFont val="Arial Narrow"/>
        <family val="2"/>
      </rPr>
      <t>y</t>
    </r>
    <r>
      <rPr>
        <sz val="11"/>
        <color rgb="FF5C2C04"/>
        <rFont val="Arial Narrow"/>
        <family val="2"/>
      </rPr>
      <t>e las necesidades de investigación asociadas a la oferta institucional)</t>
    </r>
  </si>
  <si>
    <t>Se cuenta con el primer documento "Guía Métodos de ideación" el cual contiene la propuesta de método de ideación para el ministerio. el método de ideación propuesto será puesto a prueba con los funcionarios de la OAP con el fin de utilizar la experimentación como metodología de evaluación y detección de oportunidades de mejora.</t>
  </si>
  <si>
    <r>
      <rPr>
        <b/>
        <sz val="11"/>
        <color rgb="FF5C2C04"/>
        <rFont val="Arial"/>
        <family val="2"/>
      </rPr>
      <t>11-10-2019:</t>
    </r>
    <r>
      <rPr>
        <sz val="11"/>
        <color rgb="FF5C2C04"/>
        <rFont val="Arial"/>
        <family val="2"/>
      </rPr>
      <t xml:space="preserve"> No se evidencia el monitoreo de la actividad, toda vez que la misma esta programada en el período comprendido entre el 01 de octubre 2019 al 31 de octubre 2019. 
</t>
    </r>
    <r>
      <rPr>
        <b/>
        <sz val="11"/>
        <color rgb="FF5C2C04"/>
        <rFont val="Arial"/>
        <family val="2"/>
      </rPr>
      <t xml:space="preserve">Por lo anterior, el estado de la actividad es "Sin iniciar". </t>
    </r>
  </si>
  <si>
    <t xml:space="preserve">11-10-2019: No se evidencia el monitoreo de la actividad, toda vez que la misma está programada en el período comprendido entre el 01 de noviembre 2019 al 30 de noviembre 2019.  
Por lo anterior, el estado de la actividad es "Sin iniciar". </t>
  </si>
  <si>
    <t xml:space="preserve">11-10-2019: No se evidencia el monitoreo de la  actividad, toda vez que la actividad está programada en el período comprendido entre el 01 de noviembre 2019 al 30 de noviembre 2019. 
Por lo anterior, el estado de la actividad es "Sin iniciar". </t>
  </si>
  <si>
    <t xml:space="preserve">11-10-2019: No se evidencia el monitoreo de la actividad, toda vez que la misma está programada en el período comprendido entre el 01 de noviembre 2019 al 30 de noviembre 2019. 
Por lo anterior, el estado de la actividad es "Sin iniciar". </t>
  </si>
  <si>
    <t>11-10-2019: Realizada la evaluación se corrobora la formulación de la estrategia de gestión del conocimiento y la innovación, no obstante, éste no se encuentra formalizado o socializado, acorde con el seguimiento realizado por la segunda línea de defensa.
Por lo anterior, no se puede determinar la eficacia de la acción planificada.</t>
  </si>
  <si>
    <t xml:space="preserve">11-10-2019: Realizada la evaluación se corrobora la remisión de los memorandos donde se informa el responsable que participará en el Grupo de Gestión de Conocimiento y La Innovación, no obstante no se evidencia la totalidad de las respuestas, acorde con el seguimiento realizado por la OAP; sin embargo, se alerta el incumplimiento de la actividad, toda vez que ésta cuenta con fecha de finalización 15/08/2019 y se recomienda ampliar la fecha de finalización para continuar con la ejecución de la actividad planificada.
Por lo anterior, no se puede determinar la eficacia de la actividad planificada. 
</t>
  </si>
  <si>
    <t>11-10-2019: Realizada la evaluación se corrobora dentro del documento borrador "Estrategia Gestión del conocimiento y la Innovación", el apartado "Mecanismos de seguimiento y evaluación"; no obstante, no se presentan acciones o estrategias claras para realizar el seguimiento y evaluación de los equipos, acorde con el seguimiento realizado por la OAP; por lo anterior, se recomienda incluir dichos mecanismos dentro de la estrategia, junto con su formalización y socialización, para dar cumplimiento de la actividad planificada.
Por lo anterior, no se puede determinar la eficacia de la actividad planificada.</t>
  </si>
  <si>
    <t>11-10-2019: Realizada la evaluación se corrobora la remisión del documento  en borrador "GUÍA: MÉTODO DE IDEACIÓN “LLUVIA DE IDEAS”, no obstante, este documento no cuenta con el diagnóstico por el cual se definieron los métodos de ideación a implementar, como se expone en la actividad planificada; por lo que se recomienda complementar el documento con el diagnóstico propuesto, junto con su formalización y socialización, para dar cumplimiento de la actividad planificada.
Por lo anterior, no se puede determinar la eficacia de la actividad planificada.</t>
  </si>
  <si>
    <t>11-10-2019: No se evidencia el monitoreo de la actividad, toda vez que la misma está programada en el período comprendido entre el 01 de octubre 2019 al 31 de octubre 2019. 
Por lo anterior, el estado de la actividad es "Sin iniciar".</t>
  </si>
  <si>
    <t>11-10-2019: No se evidencia el monitoreo de la actividad, toda vez que la misma está programada en el período comprendido entre el 01 de noviembre 2019 al 30 de noviembre 2019. 
Por lo anterior, el estado de la actividad es "Sin iniciar".</t>
  </si>
  <si>
    <t>11-10-2019: No se evidencia el monitoreo de la actividad, toda vez que la misma está programada en el período comprendido entre el 01 de octubre 2019 al 31 de octubre 2019. 
Por lo anterior, el estado de la actividad es "Sin iniciar.</t>
  </si>
  <si>
    <t xml:space="preserve">11-10-2019: Realizada la evaluación se corrobora la formulación de la estrategia de gestión del conocimiento y la innovación, no obstante, éste no se encuentra formalizado o socializado, acorde con el seguimiento realizado por la segunda línea de defensa.
Por lo anterior, no se puede determinar la eficacia de la acción planificada. </t>
  </si>
  <si>
    <t>11-10-2019: No se evidencia el monitoreo de la actividad, toda vez que la misma está programada en el período comprendido entre el 01 de octubre 2019 al 30 de octubre 2019. 
Por lo anterior, el estado de la actividad es "Sin iniciar".</t>
  </si>
  <si>
    <t>11-10-2019: No se evidencia el monitoreo de la actividad, toda vez que la misma está programada en el período comprendido entre el 01 de febrero 2020 al 28 de febrero 2020. 
Por lo anterior, el estado de la  actividad es "Sin iniciar".</t>
  </si>
  <si>
    <t>11-10-2019: No se evidencia el monitoreo de la actividad, toda vez que la misma está programada en el período comprendido entre el 01 de noviembre 2019 al 31 de noviembre 2019. 
Por lo anterior, el estado de la actividad es "Sin iniciar".</t>
  </si>
  <si>
    <t>11-10-2019: No se registra monitoreo de la actividad, toda vez que la  misma está programada en el período comprendido entre el 01 de octubre 2019 al 31 de octubre 2019. 
Por lo anterior, el estado de la actividad es "Sin iniciar".</t>
  </si>
  <si>
    <t xml:space="preserve">11-10-2019: No se registra monitoreo de la actividad, toda vez que la  misma está programada en el período comprendido entre el 01 de noviembre 2019 al 30 de noviembre 2019. 
Por lo anterior, el estado de la actividad es "Sin iniciar". </t>
  </si>
  <si>
    <t>11-10-2019: No se registra monitoreo de la actividad, toda vez que la misma está programada en el período comprendido entre el 01 de diciembre 2019 al 15 de diciembre 2019. 
Por lo anterior, el estado de la actividad es "Sin iniciar".</t>
  </si>
  <si>
    <t>11-10-2019: No se evidencia el monitoreo de la actividad y la misma está programada en el período comprendido entre el 01 de noviembre 2019 al 31 de noviembre 2019. 
Por lo anterior, el estado de la actividad es "Sin iniciar".</t>
  </si>
  <si>
    <t>11-10-2019: No se evidencia el monitoreo de la actividad, toda vez que lamisma está programada en el período comprendido entre el 01 de diciembre 2019 al 31 de diciembre 2019. 
Por lo anterior, el estado de la actividad es "Sin iniciar".</t>
  </si>
  <si>
    <t>11-10-2019: No se evidencia el monitoreo de la actividad, toda vez que lamisma está programada en el período comprendido entre el  01 de febrero 2020 al 28 de febrero 2020.
Por lo anterior, el estado de la actividad es "Sin iniciar".</t>
  </si>
  <si>
    <t>11-10-2019: Desde la OCI se alerta que no se ha definido el período de ejecución de la actividad por parte de la Oficina TIC. A pesar de que ya se realizó el primer seguimiento al autodiagnóstico por parte de la OAP.
Por lo anterior, el estado de la actividad es "Sin iniciar".</t>
  </si>
  <si>
    <t>11-10-2019: Desde la OCI se alerta que no se ha definido el período de ejecución de la actividad. A pesar de que ya se realizó el primer seguimiento al autodiagnóstico por parte de la OAP.
Por lo anterior, el estado de la actividad es "Sin iniciar".</t>
  </si>
  <si>
    <t>11-10-2019: No se evidencia el monitoreo de la actividad, toda vez que lamisma está programada en el período comprendido entre el 01 de octubre 2019 al 30 de octubre 2019. 
Por lo anterior, el estado de la actividad es "Sin iniciar".</t>
  </si>
  <si>
    <t>11-10-2019: No se evidencia el monitoreo de la actividad, toda vez que la misma está programada en el período comprendido entre el 01 de junio 2020 al 30 de junio 2020. 
Por lo anterior, el estado de la actividad es "Sin iniciar".</t>
  </si>
  <si>
    <t xml:space="preserve">11-10-2019: No se evidencia el monitoreo de la actividad, toda vez que la misma está programada en el período comprendido entre el  01 de noviembre 2019 al 30 de noviembre 2019.
Por lo anterior, el estado de la actividad es "Sin iniciar". </t>
  </si>
  <si>
    <t>11-10-2019: No se registra monitoreo de la actividad, toda vez que la misma está programada en el período comprendido entre el 01 de octubre 2019 al 31 de octubre 2019. 
Por lo anterior, el estado de la actividad es "Sin iniciar".</t>
  </si>
  <si>
    <t>11-10-2019: No se registra monitoreo de la actividad, toda vez que la misma está programada en el período comprendido entre el 01 de enero 2020 al 31 de enero 2020. 
Por lo anterior, el estado de la actividad es sin iniciar.</t>
  </si>
  <si>
    <t>11-10-2019: Desde la OCI se alerta que no se ha definido entregable, ni responsables, ni el periodo de la ejecucion de la actividad, ni observaciones relacionadas. 
Por lo anterior, el estado de la actividad es "Sin iniciar".</t>
  </si>
  <si>
    <t>11-10-2019: No se registra monitoreo de la actividad, toda vez que la misma está programada en el período comprendido entre el 01 de marzo 2020 al 31 de marzo 2020 y se recomienda revisar la pertinencia de incluir otros responsables de la ación como el Grupo del Talento Humano. 
Por lo anterior, el estado de la actividad es "Sin iniciar".</t>
  </si>
  <si>
    <t>11-10-2019: No se registra monitoreo de la actividad, toda vez que la misma está programada en el período comprendido entre el 01 de marzo 2020 al 31 de marzo 2020. 
Por lo anterior, el estado de la actividad es "Sin iniciar".</t>
  </si>
  <si>
    <t>11-10-2019: Desde la OCI se alerta que no se ha definido el período de ejecución de la actividad por parte del Grupo Comunicaciones Estratégicas, a pesar de que ya se realizó el primer seguimiento al autodiagnóstico por la OAP. 
Por lo anterior, el estado de la actividad es "Sin iniciar".</t>
  </si>
  <si>
    <t>11-10-2019: Desde la OCI se alerta que no se ha definido entregable, ni responsable, ni período de ejecución, ni observaciones relacionadas, a pesar de que ya se realizó el seguimiento por parte de la segunda línea de defensa - OAP. 
Por lo anterior, el estado de la actividad es "Sin iniciar".</t>
  </si>
  <si>
    <t>11-10-2019: No se registra monitoreo de la actividad, toda vez que la misma está programada en el período comprendido entre el 01 de diciembre 2019 al 15 de diciembre 2019.
Por lo anterior, el estado de la actividad es "Sin iniciar".</t>
  </si>
  <si>
    <t>11-10-2019: No se registra monitoreo de la actividad, toda vez que la misma está programada en el período comprendido entre el 01 de diciembre 2019 al 31 de diciembre 2019. 
Por lo anterior, el estado de la actividad es "Sin iniciar".</t>
  </si>
  <si>
    <t>11-10-2019: No se registra monitoreo de la actividad, toda vez que la misma está programada en el período comprendido entre el 01 de diciembre 2019 al 31 de diciembre 2019. 
Por lo anterior, el estado de la actividad es "Sin iniciar".</t>
  </si>
  <si>
    <r>
      <rPr>
        <b/>
        <sz val="11"/>
        <color rgb="FF5C2C04"/>
        <rFont val="Arial"/>
        <family val="2"/>
      </rPr>
      <t xml:space="preserve">11-10-2019: </t>
    </r>
    <r>
      <rPr>
        <sz val="11"/>
        <color rgb="FF5C2C04"/>
        <rFont val="Arial"/>
        <family val="2"/>
      </rPr>
      <t xml:space="preserve">No se evidencia el monitoreo de la actividad, toda vez que la misma está programada entre el 01 de junio 2020 al 30 de junio 2020. 
</t>
    </r>
    <r>
      <rPr>
        <b/>
        <sz val="11"/>
        <color rgb="FF5C2C04"/>
        <rFont val="Arial"/>
        <family val="2"/>
      </rPr>
      <t>Por lo anterior, el estado de la actividad es "Sin iniciar".</t>
    </r>
    <r>
      <rPr>
        <sz val="11"/>
        <color rgb="FF5C2C04"/>
        <rFont val="Arial"/>
        <family val="2"/>
      </rPr>
      <t xml:space="preserve"> </t>
    </r>
  </si>
  <si>
    <r>
      <rPr>
        <b/>
        <sz val="11"/>
        <color rgb="FF5C2C04"/>
        <rFont val="Arial"/>
        <family val="2"/>
      </rPr>
      <t xml:space="preserve">11-10-2019: </t>
    </r>
    <r>
      <rPr>
        <sz val="11"/>
        <color rgb="FF5C2C04"/>
        <rFont val="Arial"/>
        <family val="2"/>
      </rPr>
      <t xml:space="preserve">Teniendo en cuenta el seguimiento realizado por la OAP, se alerta el incumplimiento de la actividad, toda vez que esta tenía fecha de finalización 30/08/2019; así mismo, la OCI recomienda revisar la pertinencia de evaluar si el riesgo "Fuga de capital intelectual enfocado en  gestión de conocimiento e innovación del  MVCT" sólo se puede gestionar a través del proceso de Gestión del Talento Humano.
</t>
    </r>
    <r>
      <rPr>
        <b/>
        <sz val="11"/>
        <color rgb="FF5C2C04"/>
        <rFont val="Arial"/>
        <family val="2"/>
      </rPr>
      <t xml:space="preserve">Por lo anterior, no se puede determinar la eficacia de la actividad planificada. </t>
    </r>
  </si>
  <si>
    <t>11-10-2019: Desde la OCI se alerta que no se ha definido el plazo de implementación de la misma por parte de la Oficina TIC. Lo anterior, a pesar de que ya se realizó el primer seguimiento al autodiagnóstico por la OAP.
Por lo anterior, el estado de la actividad es "Sin iniciar".</t>
  </si>
  <si>
    <t>11-10-2019: No se evidencia el monitoreo de la actividad, debido a que la misma está programada a partir del 01 de diciembre 2019; así mismo, se recomienda desde la OCI revisar la pertinencia de la fecha de finalización, toda vez que inferior a la de inicio.
Por lo anterior, el estado de la actividad es "Sin iniciar".</t>
  </si>
  <si>
    <t>11-10-2019: Desde la OCI se alerta que no se ha definido el plazo de implementación de la actividad por parte de la Oficina TIC. A pesar de que ya se realizó el primer seguimiento al autodiagnóstico por parte de la OAP.
Por lo anterior, el estado de la actividad es "Sin iniciar".</t>
  </si>
  <si>
    <t>11-10-2019: Desde la OCI se alerta que no se ha definido el el plazo de implementación de la actividad por parte de la Oficina TIC. A pesar de que ya se realizó el primer seguimiento al autodiagnóstico por parte de la OAP.
Por lo anterior, el estado de la actividad es "Sin iniciar".</t>
  </si>
  <si>
    <t>11-10-2019: Desde la OCI se alerta que no se ha definido el plazo de implementación de la actividad. A pesar de que ya se realizó el primer seguimiento al autodiagnóstico por parte de la OAP.
Por lo anterior, el estado de la actividad es "Sin iniciar".</t>
  </si>
  <si>
    <t>11-10-2019: Desde la OCI se alerta que no se ha definido el entregable de la actividad, ni el plazo de implementación de la misma. A pesar de que ya se realizó el primer seguimiento al autodiagnóstico por parte de la OAP.
Por lo anterior, el estado de la actividad es "Sin iniciar".</t>
  </si>
  <si>
    <t>11-10-2019: No se evidencia el monitoreo de la actividad, toda vez que la misma está programada en el período comprendido entre el 01 de noviembre 2019 al 31 de noviembre 2019. 
Por lo anterior, el estado de la actividad es sin iniciar.</t>
  </si>
  <si>
    <t>31-nov-2019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</si>
</sst>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1"/>
      <name val="Arial"/>
      <family val="2"/>
    </font>
    <font>
      <b/>
      <sz val="18"/>
      <color rgb="FF002060"/>
      <name val="Arial"/>
      <family val="2"/>
    </font>
    <font>
      <sz val="11"/>
      <name val="Arial"/>
      <family val="2"/>
    </font>
    <font>
      <sz val="18"/>
      <color theme="1"/>
      <name val="Arial"/>
      <family val="2"/>
    </font>
    <font>
      <b/>
      <sz val="10"/>
      <color rgb="FF002060"/>
      <name val="Arial"/>
      <family val="2"/>
    </font>
    <font>
      <sz val="11"/>
      <color theme="1"/>
      <name val="Calibri"/>
      <family val="2"/>
      <scheme val="minor"/>
    </font>
    <font>
      <b/>
      <u/>
      <sz val="16"/>
      <color rgb="FF0000FF"/>
      <name val="Arial"/>
      <family val="2"/>
    </font>
    <font>
      <sz val="11"/>
      <color rgb="FF002060"/>
      <name val="Calibri"/>
      <family val="2"/>
      <scheme val="minor"/>
    </font>
    <font>
      <b/>
      <sz val="11"/>
      <color rgb="FF002060"/>
      <name val="Arial"/>
      <family val="2"/>
    </font>
    <font>
      <sz val="18"/>
      <color rgb="FF002060"/>
      <name val="Arial"/>
      <family val="2"/>
    </font>
    <font>
      <b/>
      <sz val="11"/>
      <color rgb="FF002060"/>
      <name val="Calibri"/>
      <family val="2"/>
      <scheme val="minor"/>
    </font>
    <font>
      <b/>
      <sz val="12"/>
      <name val="Arial"/>
      <family val="2"/>
    </font>
    <font>
      <b/>
      <sz val="16"/>
      <color theme="0"/>
      <name val="Arial"/>
      <family val="2"/>
    </font>
    <font>
      <b/>
      <sz val="16"/>
      <name val="Arial"/>
      <family val="2"/>
    </font>
    <font>
      <sz val="14"/>
      <color rgb="FF002060"/>
      <name val="Arial"/>
      <family val="2"/>
    </font>
    <font>
      <b/>
      <sz val="14"/>
      <name val="Arial"/>
      <family val="2"/>
    </font>
    <font>
      <sz val="11"/>
      <color theme="0"/>
      <name val="Calibri"/>
      <family val="2"/>
      <scheme val="minor"/>
    </font>
    <font>
      <sz val="11"/>
      <color theme="0"/>
      <name val="Arial"/>
      <family val="2"/>
    </font>
    <font>
      <sz val="14"/>
      <color theme="1"/>
      <name val="Arial"/>
      <family val="2"/>
    </font>
    <font>
      <b/>
      <sz val="11"/>
      <color theme="0"/>
      <name val="Calibri"/>
      <family val="2"/>
      <scheme val="minor"/>
    </font>
    <font>
      <b/>
      <sz val="11"/>
      <color theme="1"/>
      <name val="Calibri"/>
      <family val="2"/>
      <scheme val="minor"/>
    </font>
    <font>
      <sz val="9"/>
      <color theme="1"/>
      <name val="Georgia"/>
      <family val="1"/>
    </font>
    <font>
      <b/>
      <sz val="14"/>
      <color theme="0"/>
      <name val="Georgia"/>
      <family val="1"/>
    </font>
    <font>
      <b/>
      <sz val="9"/>
      <color theme="0"/>
      <name val="Georgia"/>
      <family val="1"/>
    </font>
    <font>
      <sz val="16"/>
      <color theme="0"/>
      <name val="Arial"/>
      <family val="2"/>
    </font>
    <font>
      <u/>
      <sz val="11"/>
      <color theme="10"/>
      <name val="Calibri"/>
      <family val="2"/>
      <scheme val="minor"/>
    </font>
    <font>
      <sz val="11"/>
      <color rgb="FF5C2C04"/>
      <name val="Arial Narrow"/>
      <family val="2"/>
    </font>
    <font>
      <sz val="10"/>
      <color rgb="FF5C2C04"/>
      <name val="Arial"/>
      <family val="2"/>
    </font>
    <font>
      <sz val="8"/>
      <name val="Calibri"/>
      <family val="2"/>
      <scheme val="minor"/>
    </font>
    <font>
      <sz val="9"/>
      <color rgb="FF00B050"/>
      <name val="Georgia"/>
      <family val="1"/>
    </font>
    <font>
      <sz val="8"/>
      <color theme="3"/>
      <name val="Arial"/>
      <family val="2"/>
    </font>
    <font>
      <strike/>
      <sz val="11"/>
      <color rgb="FF5C2C04"/>
      <name val="Arial Narrow"/>
      <family val="2"/>
    </font>
    <font>
      <sz val="11"/>
      <color rgb="FF5C2C04"/>
      <name val="Arial"/>
      <family val="2"/>
    </font>
    <font>
      <b/>
      <sz val="11"/>
      <color rgb="FF5C2C04"/>
      <name val="Arial"/>
      <family val="2"/>
    </font>
  </fonts>
  <fills count="2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theme="5" tint="-0.249977111117893"/>
        <bgColor indexed="64"/>
      </patternFill>
    </fill>
    <fill>
      <patternFill patternType="solid">
        <fgColor theme="9" tint="-0.2499465926084170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E6EBF6"/>
        <bgColor indexed="64"/>
      </patternFill>
    </fill>
    <fill>
      <patternFill patternType="solid">
        <fgColor theme="9" tint="0.39997558519241921"/>
        <bgColor indexed="64"/>
      </patternFill>
    </fill>
  </fills>
  <borders count="192">
    <border>
      <left/>
      <right/>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style="hair">
        <color rgb="FF002060"/>
      </top>
      <bottom style="medium">
        <color rgb="FF002060"/>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thin">
        <color rgb="FF002060"/>
      </left>
      <right style="thin">
        <color rgb="FF002060"/>
      </right>
      <top style="medium">
        <color rgb="FF002060"/>
      </top>
      <bottom style="hair">
        <color rgb="FF002060"/>
      </bottom>
      <diagonal/>
    </border>
    <border>
      <left style="medium">
        <color rgb="FF002060"/>
      </left>
      <right style="thin">
        <color rgb="FF002060"/>
      </right>
      <top/>
      <bottom/>
      <diagonal/>
    </border>
    <border>
      <left style="thin">
        <color rgb="FF002060"/>
      </left>
      <right style="hair">
        <color rgb="FF002060"/>
      </right>
      <top/>
      <bottom style="thin">
        <color rgb="FF002060"/>
      </bottom>
      <diagonal/>
    </border>
    <border>
      <left style="thin">
        <color rgb="FF002060"/>
      </left>
      <right style="hair">
        <color rgb="FF002060"/>
      </right>
      <top/>
      <bottom style="medium">
        <color rgb="FF002060"/>
      </bottom>
      <diagonal/>
    </border>
    <border>
      <left style="thin">
        <color rgb="FF002060"/>
      </left>
      <right/>
      <top/>
      <bottom/>
      <diagonal/>
    </border>
    <border>
      <left/>
      <right style="thin">
        <color rgb="FF002060"/>
      </right>
      <top/>
      <bottom/>
      <diagonal/>
    </border>
    <border>
      <left/>
      <right style="thin">
        <color rgb="FF002060"/>
      </right>
      <top/>
      <bottom style="thin">
        <color rgb="FF002060"/>
      </bottom>
      <diagonal/>
    </border>
    <border>
      <left/>
      <right style="thin">
        <color rgb="FF002060"/>
      </right>
      <top style="thin">
        <color rgb="FF002060"/>
      </top>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thin">
        <color rgb="FF002060"/>
      </left>
      <right/>
      <top style="thin">
        <color rgb="FF002060"/>
      </top>
      <bottom/>
      <diagonal/>
    </border>
    <border>
      <left style="thin">
        <color rgb="FF002060"/>
      </left>
      <right/>
      <top/>
      <bottom style="thin">
        <color rgb="FF002060"/>
      </bottom>
      <diagonal/>
    </border>
    <border>
      <left style="hair">
        <color rgb="FF002060"/>
      </left>
      <right/>
      <top/>
      <bottom/>
      <diagonal/>
    </border>
    <border>
      <left/>
      <right/>
      <top style="hair">
        <color rgb="FF002060"/>
      </top>
      <bottom style="medium">
        <color rgb="FF002060"/>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medium">
        <color rgb="FF002060"/>
      </left>
      <right style="thin">
        <color rgb="FF002060"/>
      </right>
      <top style="medium">
        <color rgb="FF002060"/>
      </top>
      <bottom/>
      <diagonal/>
    </border>
    <border>
      <left style="medium">
        <color rgb="FF002060"/>
      </left>
      <right style="thin">
        <color rgb="FF002060"/>
      </right>
      <top/>
      <bottom style="medium">
        <color rgb="FF002060"/>
      </bottom>
      <diagonal/>
    </border>
    <border>
      <left style="thin">
        <color rgb="FF002060"/>
      </left>
      <right style="hair">
        <color rgb="FF002060"/>
      </right>
      <top style="medium">
        <color rgb="FF002060"/>
      </top>
      <bottom/>
      <diagonal/>
    </border>
    <border>
      <left style="thin">
        <color rgb="FF002060"/>
      </left>
      <right style="hair">
        <color rgb="FF002060"/>
      </right>
      <top style="thin">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style="medium">
        <color rgb="FF002060"/>
      </bottom>
      <diagonal/>
    </border>
    <border>
      <left/>
      <right/>
      <top style="medium">
        <color rgb="FF002060"/>
      </top>
      <bottom style="medium">
        <color rgb="FF002060"/>
      </bottom>
      <diagonal/>
    </border>
    <border>
      <left/>
      <right style="thin">
        <color rgb="FF002060"/>
      </right>
      <top style="medium">
        <color rgb="FF002060"/>
      </top>
      <bottom style="medium">
        <color rgb="FF002060"/>
      </bottom>
      <diagonal/>
    </border>
    <border>
      <left/>
      <right style="thin">
        <color theme="4" tint="-0.499984740745262"/>
      </right>
      <top style="medium">
        <color rgb="FF002060"/>
      </top>
      <bottom style="medium">
        <color rgb="FF002060"/>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style="thin">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otted">
        <color rgb="FF002060"/>
      </left>
      <right style="dashed">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dashed">
        <color rgb="FF002060"/>
      </top>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medium">
        <color rgb="FF002060"/>
      </top>
      <bottom style="dashed">
        <color rgb="FF002060"/>
      </bottom>
      <diagonal/>
    </border>
    <border>
      <left/>
      <right/>
      <top style="thin">
        <color rgb="FF002060"/>
      </top>
      <bottom style="hair">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right style="thin">
        <color rgb="FF002060"/>
      </right>
      <top style="hair">
        <color rgb="FF002060"/>
      </top>
      <bottom style="thin">
        <color rgb="FF002060"/>
      </bottom>
      <diagonal/>
    </border>
    <border>
      <left style="thin">
        <color rgb="FF002060"/>
      </left>
      <right/>
      <top style="hair">
        <color rgb="FF002060"/>
      </top>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style="thin">
        <color rgb="FF002060"/>
      </top>
      <bottom style="dashed">
        <color rgb="FF002060"/>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style="thin">
        <color auto="1"/>
      </right>
      <top style="medium">
        <color rgb="FF002060"/>
      </top>
      <bottom/>
      <diagonal/>
    </border>
    <border>
      <left/>
      <right style="thin">
        <color auto="1"/>
      </right>
      <top/>
      <bottom style="medium">
        <color rgb="FF002060"/>
      </bottom>
      <diagonal/>
    </border>
    <border>
      <left style="medium">
        <color rgb="FF002060"/>
      </left>
      <right style="thin">
        <color auto="1"/>
      </right>
      <top style="medium">
        <color rgb="FF002060"/>
      </top>
      <bottom style="thin">
        <color auto="1"/>
      </bottom>
      <diagonal/>
    </border>
    <border>
      <left style="medium">
        <color rgb="FF002060"/>
      </left>
      <right style="thin">
        <color auto="1"/>
      </right>
      <top style="thin">
        <color auto="1"/>
      </top>
      <bottom style="thin">
        <color auto="1"/>
      </bottom>
      <diagonal/>
    </border>
    <border>
      <left style="thin">
        <color auto="1"/>
      </left>
      <right style="medium">
        <color rgb="FF002060"/>
      </right>
      <top/>
      <bottom/>
      <diagonal/>
    </border>
    <border>
      <left style="thin">
        <color auto="1"/>
      </left>
      <right style="medium">
        <color rgb="FF002060"/>
      </right>
      <top/>
      <bottom style="medium">
        <color rgb="FF002060"/>
      </bottom>
      <diagonal/>
    </border>
    <border>
      <left style="thin">
        <color rgb="FF002060"/>
      </left>
      <right/>
      <top style="dotted">
        <color rgb="FF002060"/>
      </top>
      <bottom style="dotted">
        <color rgb="FF002060"/>
      </bottom>
      <diagonal/>
    </border>
    <border>
      <left/>
      <right style="medium">
        <color rgb="FF002060"/>
      </right>
      <top style="dotted">
        <color rgb="FF002060"/>
      </top>
      <bottom style="dotted">
        <color rgb="FF002060"/>
      </bottom>
      <diagonal/>
    </border>
    <border>
      <left style="medium">
        <color rgb="FF002060"/>
      </left>
      <right style="thin">
        <color auto="1"/>
      </right>
      <top style="dotted">
        <color rgb="FF002060"/>
      </top>
      <bottom style="dotted">
        <color rgb="FF002060"/>
      </bottom>
      <diagonal/>
    </border>
    <border>
      <left style="medium">
        <color rgb="FF002060"/>
      </left>
      <right style="thin">
        <color auto="1"/>
      </right>
      <top style="medium">
        <color rgb="FF002060"/>
      </top>
      <bottom/>
      <diagonal/>
    </border>
    <border>
      <left style="medium">
        <color rgb="FF002060"/>
      </left>
      <right style="thin">
        <color auto="1"/>
      </right>
      <top/>
      <bottom style="thin">
        <color auto="1"/>
      </bottom>
      <diagonal/>
    </border>
    <border>
      <left style="thin">
        <color auto="1"/>
      </left>
      <right style="medium">
        <color rgb="FF002060"/>
      </right>
      <top style="medium">
        <color rgb="FF002060"/>
      </top>
      <bottom/>
      <diagonal/>
    </border>
    <border>
      <left style="medium">
        <color rgb="FF002060"/>
      </left>
      <right style="thin">
        <color auto="1"/>
      </right>
      <top/>
      <bottom style="medium">
        <color rgb="FF002060"/>
      </bottom>
      <diagonal/>
    </border>
    <border>
      <left style="thin">
        <color rgb="FF002060"/>
      </left>
      <right style="thin">
        <color rgb="FF002060"/>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medium">
        <color rgb="FF002060"/>
      </left>
      <right style="thin">
        <color rgb="FF002060"/>
      </right>
      <top style="thin">
        <color rgb="FF002060"/>
      </top>
      <bottom/>
      <diagonal/>
    </border>
    <border>
      <left style="medium">
        <color rgb="FF002060"/>
      </left>
      <right style="thin">
        <color rgb="FF002060"/>
      </right>
      <top/>
      <bottom style="thin">
        <color rgb="FF002060"/>
      </bottom>
      <diagonal/>
    </border>
    <border>
      <left style="thin">
        <color rgb="FF002060"/>
      </left>
      <right/>
      <top style="thin">
        <color rgb="FF002060"/>
      </top>
      <bottom style="medium">
        <color rgb="FF002060"/>
      </bottom>
      <diagonal/>
    </border>
    <border>
      <left style="thin">
        <color auto="1"/>
      </left>
      <right/>
      <top style="medium">
        <color rgb="FF002060"/>
      </top>
      <bottom/>
      <diagonal/>
    </border>
    <border>
      <left style="thin">
        <color auto="1"/>
      </left>
      <right/>
      <top/>
      <bottom style="medium">
        <color rgb="FF002060"/>
      </bottom>
      <diagonal/>
    </border>
    <border>
      <left/>
      <right/>
      <top style="dotted">
        <color rgb="FF002060"/>
      </top>
      <bottom style="thin">
        <color rgb="FF002060"/>
      </bottom>
      <diagonal/>
    </border>
    <border>
      <left/>
      <right/>
      <top style="dotted">
        <color rgb="FF002060"/>
      </top>
      <bottom style="dotted">
        <color rgb="FF002060"/>
      </bottom>
      <diagonal/>
    </border>
    <border>
      <left/>
      <right/>
      <top style="thin">
        <color indexed="64"/>
      </top>
      <bottom/>
      <diagonal/>
    </border>
    <border>
      <left/>
      <right style="medium">
        <color rgb="FF002060"/>
      </right>
      <top style="thin">
        <color rgb="FF002060"/>
      </top>
      <bottom/>
      <diagonal/>
    </border>
    <border>
      <left/>
      <right style="medium">
        <color rgb="FF002060"/>
      </right>
      <top style="dotted">
        <color rgb="FF002060"/>
      </top>
      <bottom style="thin">
        <color rgb="FF002060"/>
      </bottom>
      <diagonal/>
    </border>
    <border>
      <left/>
      <right style="medium">
        <color rgb="FF002060"/>
      </right>
      <top style="thin">
        <color auto="1"/>
      </top>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thin">
        <color auto="1"/>
      </top>
      <bottom/>
      <diagonal/>
    </border>
    <border>
      <left style="medium">
        <color rgb="FF002060"/>
      </left>
      <right style="thin">
        <color rgb="FF002060"/>
      </right>
      <top style="thin">
        <color rgb="FF002060"/>
      </top>
      <bottom style="dotted">
        <color rgb="FF002060"/>
      </bottom>
      <diagonal/>
    </border>
    <border>
      <left/>
      <right/>
      <top style="thin">
        <color rgb="FF002060"/>
      </top>
      <bottom style="dotted">
        <color rgb="FF002060"/>
      </bottom>
      <diagonal/>
    </border>
    <border>
      <left style="thin">
        <color rgb="FF002060"/>
      </left>
      <right style="thin">
        <color rgb="FF002060"/>
      </right>
      <top style="thin">
        <color rgb="FF002060"/>
      </top>
      <bottom style="dotted">
        <color rgb="FF002060"/>
      </bottom>
      <diagonal/>
    </border>
    <border>
      <left/>
      <right style="medium">
        <color rgb="FF002060"/>
      </right>
      <top style="thin">
        <color rgb="FF002060"/>
      </top>
      <bottom style="dotted">
        <color rgb="FF002060"/>
      </bottom>
      <diagonal/>
    </border>
    <border>
      <left style="medium">
        <color rgb="FF002060"/>
      </left>
      <right style="thin">
        <color rgb="FF002060"/>
      </right>
      <top style="dotted">
        <color rgb="FF002060"/>
      </top>
      <bottom style="dotted">
        <color rgb="FF002060"/>
      </bottom>
      <diagonal/>
    </border>
    <border>
      <left style="medium">
        <color rgb="FF002060"/>
      </left>
      <right style="thin">
        <color auto="1"/>
      </right>
      <top style="thin">
        <color auto="1"/>
      </top>
      <bottom/>
      <diagonal/>
    </border>
    <border>
      <left style="medium">
        <color rgb="FF002060"/>
      </left>
      <right style="thin">
        <color rgb="FF002060"/>
      </right>
      <top style="dotted">
        <color rgb="FF002060"/>
      </top>
      <bottom/>
      <diagonal/>
    </border>
    <border>
      <left/>
      <right/>
      <top style="dotted">
        <color rgb="FF002060"/>
      </top>
      <bottom/>
      <diagonal/>
    </border>
    <border>
      <left style="thin">
        <color rgb="FF002060"/>
      </left>
      <right style="thin">
        <color rgb="FF002060"/>
      </right>
      <top style="dotted">
        <color rgb="FF002060"/>
      </top>
      <bottom/>
      <diagonal/>
    </border>
    <border>
      <left/>
      <right style="medium">
        <color rgb="FF002060"/>
      </right>
      <top style="dotted">
        <color rgb="FF002060"/>
      </top>
      <bottom/>
      <diagonal/>
    </border>
    <border>
      <left style="thin">
        <color rgb="FF002060"/>
      </left>
      <right/>
      <top style="dotted">
        <color rgb="FF002060"/>
      </top>
      <bottom style="thin">
        <color rgb="FF002060"/>
      </bottom>
      <diagonal/>
    </border>
    <border>
      <left/>
      <right style="medium">
        <color rgb="FF002060"/>
      </right>
      <top/>
      <bottom style="thin">
        <color rgb="FF002060"/>
      </bottom>
      <diagonal/>
    </border>
    <border>
      <left style="medium">
        <color rgb="FF002060"/>
      </left>
      <right style="thin">
        <color rgb="FF002060"/>
      </right>
      <top style="thin">
        <color rgb="FF002060"/>
      </top>
      <bottom style="thin">
        <color rgb="FF002060"/>
      </bottom>
      <diagonal/>
    </border>
    <border>
      <left/>
      <right style="medium">
        <color rgb="FF002060"/>
      </right>
      <top style="thin">
        <color rgb="FF002060"/>
      </top>
      <bottom style="thin">
        <color rgb="FF002060"/>
      </bottom>
      <diagonal/>
    </border>
    <border>
      <left style="medium">
        <color rgb="FF002060"/>
      </left>
      <right style="thin">
        <color auto="1"/>
      </right>
      <top style="thin">
        <color auto="1"/>
      </top>
      <bottom style="medium">
        <color rgb="FF002060"/>
      </bottom>
      <diagonal/>
    </border>
    <border>
      <left style="thin">
        <color rgb="FF002060"/>
      </left>
      <right/>
      <top/>
      <bottom style="medium">
        <color rgb="FF002060"/>
      </bottom>
      <diagonal/>
    </border>
    <border>
      <left/>
      <right/>
      <top/>
      <bottom style="thin">
        <color indexed="64"/>
      </bottom>
      <diagonal/>
    </border>
    <border>
      <left style="thin">
        <color theme="4" tint="-0.499984740745262"/>
      </left>
      <right/>
      <top style="medium">
        <color theme="4" tint="-0.499984740745262"/>
      </top>
      <bottom style="medium">
        <color theme="4" tint="-0.499984740745262"/>
      </bottom>
      <diagonal/>
    </border>
    <border>
      <left style="thin">
        <color rgb="FF002060"/>
      </left>
      <right/>
      <top/>
      <bottom style="hair">
        <color rgb="FF002060"/>
      </bottom>
      <diagonal/>
    </border>
    <border>
      <left/>
      <right style="thin">
        <color theme="4" tint="-0.499984740745262"/>
      </right>
      <top style="medium">
        <color theme="4" tint="-0.499984740745262"/>
      </top>
      <bottom style="medium">
        <color theme="4" tint="-0.499984740745262"/>
      </bottom>
      <diagonal/>
    </border>
    <border>
      <left style="thin">
        <color rgb="FF002060"/>
      </left>
      <right/>
      <top style="medium">
        <color rgb="FF002060"/>
      </top>
      <bottom style="hair">
        <color rgb="FF002060"/>
      </bottom>
      <diagonal/>
    </border>
    <border>
      <left/>
      <right/>
      <top style="medium">
        <color rgb="FF002060"/>
      </top>
      <bottom style="hair">
        <color rgb="FF002060"/>
      </bottom>
      <diagonal/>
    </border>
    <border>
      <left/>
      <right style="thin">
        <color rgb="FF002060"/>
      </right>
      <top style="medium">
        <color rgb="FF002060"/>
      </top>
      <bottom style="hair">
        <color rgb="FF002060"/>
      </bottom>
      <diagonal/>
    </border>
    <border>
      <left style="hair">
        <color rgb="FF002060"/>
      </left>
      <right/>
      <top style="medium">
        <color rgb="FF002060"/>
      </top>
      <bottom/>
      <diagonal/>
    </border>
    <border>
      <left style="hair">
        <color rgb="FF002060"/>
      </left>
      <right/>
      <top/>
      <bottom style="medium">
        <color rgb="FF00206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theme="4" tint="-0.499984740745262"/>
      </left>
      <right/>
      <top style="medium">
        <color rgb="FF002060"/>
      </top>
      <bottom style="medium">
        <color rgb="FF002060"/>
      </bottom>
      <diagonal/>
    </border>
    <border>
      <left style="medium">
        <color rgb="FF002060"/>
      </left>
      <right style="medium">
        <color rgb="FF002060"/>
      </right>
      <top style="thin">
        <color rgb="FF002060"/>
      </top>
      <bottom style="thin">
        <color rgb="FF002060"/>
      </bottom>
      <diagonal/>
    </border>
    <border>
      <left style="thin">
        <color indexed="64"/>
      </left>
      <right/>
      <top/>
      <bottom/>
      <diagonal/>
    </border>
    <border>
      <left style="medium">
        <color rgb="FF002060"/>
      </left>
      <right/>
      <top style="thin">
        <color rgb="FF002060"/>
      </top>
      <bottom style="thin">
        <color rgb="FF002060"/>
      </bottom>
      <diagonal/>
    </border>
    <border>
      <left style="medium">
        <color rgb="FF002060"/>
      </left>
      <right/>
      <top style="thin">
        <color rgb="FF002060"/>
      </top>
      <bottom/>
      <diagonal/>
    </border>
    <border>
      <left style="medium">
        <color rgb="FF002060"/>
      </left>
      <right/>
      <top/>
      <bottom style="thin">
        <color rgb="FF002060"/>
      </bottom>
      <diagonal/>
    </border>
    <border>
      <left style="thin">
        <color theme="4" tint="-0.499984740745262"/>
      </left>
      <right/>
      <top style="medium">
        <color rgb="FF002060"/>
      </top>
      <bottom/>
      <diagonal/>
    </border>
    <border>
      <left style="thin">
        <color theme="4" tint="-0.499984740745262"/>
      </left>
      <right style="medium">
        <color rgb="FF002060"/>
      </right>
      <top style="medium">
        <color rgb="FF002060"/>
      </top>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right style="thin">
        <color rgb="FF000000"/>
      </right>
      <top style="thin">
        <color rgb="FF002060"/>
      </top>
      <bottom/>
      <diagonal/>
    </border>
    <border>
      <left/>
      <right style="thin">
        <color rgb="FF000000"/>
      </right>
      <top/>
      <bottom/>
      <diagonal/>
    </border>
    <border>
      <left/>
      <right style="thin">
        <color rgb="FF000000"/>
      </right>
      <top/>
      <bottom style="thin">
        <color rgb="FF002060"/>
      </bottom>
      <diagonal/>
    </border>
    <border>
      <left style="medium">
        <color rgb="FF002060"/>
      </left>
      <right style="medium">
        <color rgb="FF002060"/>
      </right>
      <top style="thin">
        <color rgb="FF002060"/>
      </top>
      <bottom/>
      <diagonal/>
    </border>
    <border>
      <left style="medium">
        <color rgb="FF002060"/>
      </left>
      <right style="medium">
        <color rgb="FF002060"/>
      </right>
      <top/>
      <bottom/>
      <diagonal/>
    </border>
    <border>
      <left style="medium">
        <color rgb="FF002060"/>
      </left>
      <right style="medium">
        <color rgb="FF002060"/>
      </right>
      <top/>
      <bottom style="thin">
        <color rgb="FF00206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rgb="FF002060"/>
      </left>
      <right style="dashed">
        <color rgb="FF002060"/>
      </right>
      <top/>
      <bottom/>
      <diagonal/>
    </border>
    <border>
      <left style="medium">
        <color indexed="64"/>
      </left>
      <right/>
      <top/>
      <bottom style="medium">
        <color indexed="64"/>
      </bottom>
      <diagonal/>
    </border>
    <border>
      <left style="dotted">
        <color rgb="FF002060"/>
      </left>
      <right style="dashed">
        <color rgb="FF002060"/>
      </right>
      <top style="dashed">
        <color rgb="FF002060"/>
      </top>
      <bottom/>
      <diagonal/>
    </border>
    <border>
      <left style="dashed">
        <color rgb="FF002060"/>
      </left>
      <right style="dashed">
        <color rgb="FF002060"/>
      </right>
      <top style="dashed">
        <color rgb="FF002060"/>
      </top>
      <bottom/>
      <diagonal/>
    </border>
  </borders>
  <cellStyleXfs count="3">
    <xf numFmtId="0" fontId="0" fillId="0" borderId="0"/>
    <xf numFmtId="0" fontId="20" fillId="0" borderId="0" applyNumberFormat="0" applyFill="0" applyBorder="0" applyAlignment="0" applyProtection="0"/>
    <xf numFmtId="0" fontId="50" fillId="0" borderId="0" applyNumberFormat="0" applyFill="0" applyBorder="0" applyAlignment="0" applyProtection="0"/>
  </cellStyleXfs>
  <cellXfs count="616">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7" fillId="0" borderId="30" xfId="0" applyFont="1" applyBorder="1" applyAlignment="1">
      <alignment horizontal="center" vertical="center"/>
    </xf>
    <xf numFmtId="0" fontId="7" fillId="0" borderId="30" xfId="0" applyFont="1" applyFill="1" applyBorder="1" applyAlignment="1">
      <alignment vertical="center"/>
    </xf>
    <xf numFmtId="0" fontId="8" fillId="0" borderId="30" xfId="0" applyFont="1" applyBorder="1" applyAlignment="1">
      <alignment vertical="center"/>
    </xf>
    <xf numFmtId="0" fontId="7" fillId="0" borderId="31" xfId="0" applyFont="1" applyBorder="1" applyAlignment="1">
      <alignment vertical="center"/>
    </xf>
    <xf numFmtId="0" fontId="8" fillId="0" borderId="0" xfId="0" applyFont="1" applyAlignment="1">
      <alignment vertical="center"/>
    </xf>
    <xf numFmtId="0" fontId="7" fillId="0" borderId="2" xfId="0" applyFont="1" applyFill="1" applyBorder="1" applyAlignment="1">
      <alignment vertical="center"/>
    </xf>
    <xf numFmtId="0" fontId="7" fillId="0" borderId="8" xfId="0" applyFont="1" applyBorder="1" applyAlignment="1">
      <alignment vertical="center"/>
    </xf>
    <xf numFmtId="0" fontId="7" fillId="0" borderId="8" xfId="0" applyFont="1" applyBorder="1" applyAlignment="1">
      <alignment horizontal="center" vertical="center"/>
    </xf>
    <xf numFmtId="0" fontId="7" fillId="0" borderId="3" xfId="0" applyFont="1" applyBorder="1" applyAlignment="1">
      <alignment vertical="center"/>
    </xf>
    <xf numFmtId="0" fontId="7" fillId="0" borderId="6" xfId="0" applyFont="1" applyFill="1" applyBorder="1" applyAlignment="1">
      <alignment vertical="center"/>
    </xf>
    <xf numFmtId="0" fontId="7" fillId="0" borderId="7" xfId="0" applyFont="1" applyBorder="1" applyAlignment="1">
      <alignment vertical="center"/>
    </xf>
    <xf numFmtId="0" fontId="13" fillId="0" borderId="6" xfId="0" applyFont="1" applyFill="1" applyBorder="1" applyAlignment="1">
      <alignment horizontal="center" vertical="center" wrapText="1"/>
    </xf>
    <xf numFmtId="0" fontId="7" fillId="0" borderId="5" xfId="0" applyFont="1" applyBorder="1" applyAlignment="1">
      <alignment vertical="center"/>
    </xf>
    <xf numFmtId="0" fontId="12" fillId="8" borderId="32" xfId="0" applyFont="1" applyFill="1" applyBorder="1" applyAlignment="1">
      <alignment horizontal="center" vertical="center"/>
    </xf>
    <xf numFmtId="0" fontId="7" fillId="0" borderId="2" xfId="0" applyFont="1" applyBorder="1"/>
    <xf numFmtId="0" fontId="7" fillId="0" borderId="8" xfId="0" applyFont="1" applyBorder="1"/>
    <xf numFmtId="0" fontId="7" fillId="0" borderId="3" xfId="0" applyFont="1" applyBorder="1"/>
    <xf numFmtId="0" fontId="7" fillId="0" borderId="0" xfId="0" applyFont="1"/>
    <xf numFmtId="0" fontId="7" fillId="0" borderId="6" xfId="0" applyFont="1" applyBorder="1"/>
    <xf numFmtId="0" fontId="7" fillId="0" borderId="7" xfId="0" applyFont="1" applyBorder="1"/>
    <xf numFmtId="0" fontId="7" fillId="0" borderId="0" xfId="0" applyFont="1" applyBorder="1"/>
    <xf numFmtId="0" fontId="7" fillId="4" borderId="0" xfId="0" applyFont="1" applyFill="1"/>
    <xf numFmtId="0" fontId="7" fillId="4" borderId="0" xfId="0" applyFont="1" applyFill="1" applyBorder="1"/>
    <xf numFmtId="164" fontId="7" fillId="0" borderId="0" xfId="0" applyNumberFormat="1" applyFont="1" applyBorder="1"/>
    <xf numFmtId="0" fontId="7" fillId="0" borderId="0" xfId="0" applyFont="1" applyFill="1" applyBorder="1"/>
    <xf numFmtId="2" fontId="7" fillId="0" borderId="0" xfId="0" applyNumberFormat="1" applyFont="1" applyBorder="1"/>
    <xf numFmtId="0" fontId="7" fillId="0" borderId="4" xfId="0" applyFont="1" applyBorder="1"/>
    <xf numFmtId="0" fontId="7" fillId="0" borderId="9" xfId="0" applyFont="1" applyBorder="1"/>
    <xf numFmtId="0" fontId="7" fillId="0" borderId="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1" fontId="7" fillId="0" borderId="0" xfId="0" applyNumberFormat="1" applyFont="1" applyBorder="1"/>
    <xf numFmtId="0" fontId="12" fillId="0" borderId="0" xfId="0" applyFont="1" applyBorder="1" applyAlignment="1">
      <alignment vertical="center"/>
    </xf>
    <xf numFmtId="0" fontId="22" fillId="0" borderId="0" xfId="0" applyFont="1" applyBorder="1" applyAlignment="1">
      <alignment vertical="center"/>
    </xf>
    <xf numFmtId="0" fontId="7" fillId="0" borderId="0" xfId="0" applyFont="1" applyAlignment="1">
      <alignment horizontal="left"/>
    </xf>
    <xf numFmtId="0" fontId="16" fillId="0" borderId="0" xfId="0" applyFont="1" applyAlignment="1">
      <alignment horizontal="center" vertical="center"/>
    </xf>
    <xf numFmtId="0" fontId="15" fillId="0" borderId="0" xfId="0" applyFont="1" applyBorder="1" applyAlignment="1">
      <alignment vertical="center"/>
    </xf>
    <xf numFmtId="0" fontId="27" fillId="0" borderId="0" xfId="0" applyFont="1" applyBorder="1" applyAlignment="1">
      <alignment vertical="center"/>
    </xf>
    <xf numFmtId="0" fontId="27" fillId="0" borderId="0" xfId="0" applyFont="1" applyFill="1" applyBorder="1" applyAlignment="1">
      <alignment vertical="center"/>
    </xf>
    <xf numFmtId="0" fontId="27" fillId="0" borderId="0" xfId="0" applyFont="1" applyBorder="1" applyAlignment="1">
      <alignment horizontal="center" vertical="center"/>
    </xf>
    <xf numFmtId="0" fontId="7" fillId="3" borderId="0" xfId="0" applyFont="1" applyFill="1" applyBorder="1" applyAlignment="1">
      <alignment vertical="center"/>
    </xf>
    <xf numFmtId="0" fontId="7" fillId="0" borderId="4" xfId="0" applyFont="1" applyFill="1" applyBorder="1" applyAlignment="1">
      <alignment vertical="center"/>
    </xf>
    <xf numFmtId="0" fontId="30" fillId="0" borderId="2" xfId="0" applyFont="1" applyBorder="1"/>
    <xf numFmtId="0" fontId="30" fillId="0" borderId="8" xfId="0" applyFont="1" applyBorder="1"/>
    <xf numFmtId="0" fontId="30" fillId="0" borderId="3" xfId="0" applyFont="1" applyBorder="1"/>
    <xf numFmtId="0" fontId="30" fillId="0" borderId="0" xfId="0" applyFont="1"/>
    <xf numFmtId="0" fontId="30" fillId="0" borderId="6" xfId="0" applyFont="1" applyBorder="1"/>
    <xf numFmtId="0" fontId="30" fillId="0" borderId="7" xfId="0" applyFont="1" applyBorder="1"/>
    <xf numFmtId="0" fontId="30" fillId="0" borderId="6" xfId="0" applyFont="1" applyFill="1" applyBorder="1"/>
    <xf numFmtId="0" fontId="30" fillId="0" borderId="7" xfId="0" applyFont="1" applyFill="1" applyBorder="1"/>
    <xf numFmtId="0" fontId="30" fillId="0" borderId="0" xfId="0" applyFont="1" applyFill="1"/>
    <xf numFmtId="0" fontId="30" fillId="0" borderId="0" xfId="0" applyFont="1" applyBorder="1"/>
    <xf numFmtId="49" fontId="31" fillId="0" borderId="0" xfId="1" applyNumberFormat="1" applyFont="1" applyFill="1" applyBorder="1" applyAlignment="1">
      <alignment horizontal="center" vertical="center"/>
    </xf>
    <xf numFmtId="0" fontId="30" fillId="0" borderId="4" xfId="0" applyFont="1" applyBorder="1"/>
    <xf numFmtId="0" fontId="30" fillId="0" borderId="9" xfId="0" applyFont="1" applyBorder="1"/>
    <xf numFmtId="0" fontId="30" fillId="0" borderId="5" xfId="0" applyFont="1" applyBorder="1"/>
    <xf numFmtId="0" fontId="0" fillId="0" borderId="0" xfId="0" applyAlignment="1">
      <alignment vertical="center" wrapText="1"/>
    </xf>
    <xf numFmtId="0" fontId="7" fillId="0" borderId="30"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27"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17" fillId="4" borderId="0" xfId="0" applyFont="1" applyFill="1"/>
    <xf numFmtId="0" fontId="15" fillId="0" borderId="0" xfId="0" applyFont="1" applyBorder="1" applyAlignment="1">
      <alignment horizontal="right" vertical="center"/>
    </xf>
    <xf numFmtId="0" fontId="15" fillId="3" borderId="0" xfId="0" applyFont="1" applyFill="1" applyBorder="1" applyAlignment="1">
      <alignment horizontal="right" vertical="center"/>
    </xf>
    <xf numFmtId="0" fontId="12" fillId="3" borderId="0" xfId="0" applyFont="1" applyFill="1" applyBorder="1" applyAlignment="1">
      <alignment vertical="center"/>
    </xf>
    <xf numFmtId="0" fontId="15"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27"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7" fillId="0" borderId="32" xfId="0" applyFont="1" applyBorder="1" applyAlignment="1">
      <alignment horizontal="center" vertical="center"/>
    </xf>
    <xf numFmtId="0" fontId="7" fillId="11" borderId="56" xfId="0" applyFont="1" applyFill="1" applyBorder="1" applyAlignment="1">
      <alignment vertical="center"/>
    </xf>
    <xf numFmtId="0" fontId="7" fillId="10" borderId="57" xfId="0" applyFont="1" applyFill="1" applyBorder="1" applyAlignment="1">
      <alignment vertical="center"/>
    </xf>
    <xf numFmtId="0" fontId="7" fillId="6" borderId="57" xfId="0" applyFont="1" applyFill="1" applyBorder="1" applyAlignment="1">
      <alignment vertical="center"/>
    </xf>
    <xf numFmtId="0" fontId="7" fillId="2" borderId="57" xfId="0" applyFont="1" applyFill="1" applyBorder="1" applyAlignment="1">
      <alignment vertical="center"/>
    </xf>
    <xf numFmtId="0" fontId="7" fillId="7" borderId="58" xfId="0" applyFont="1" applyFill="1" applyBorder="1" applyAlignment="1">
      <alignment vertical="center"/>
    </xf>
    <xf numFmtId="0" fontId="32" fillId="0" borderId="0" xfId="0" applyFont="1" applyBorder="1" applyAlignment="1">
      <alignment horizontal="right" vertical="center"/>
    </xf>
    <xf numFmtId="0" fontId="7" fillId="0" borderId="0" xfId="0" applyFont="1" applyBorder="1" applyAlignment="1">
      <alignment vertical="center"/>
    </xf>
    <xf numFmtId="0" fontId="27" fillId="0" borderId="0" xfId="0" applyFont="1" applyBorder="1" applyAlignment="1">
      <alignment horizontal="right" vertical="center"/>
    </xf>
    <xf numFmtId="0" fontId="7" fillId="0" borderId="9" xfId="0" applyFont="1" applyBorder="1" applyAlignment="1">
      <alignment vertical="center"/>
    </xf>
    <xf numFmtId="0" fontId="7" fillId="0" borderId="9" xfId="0" applyFont="1" applyBorder="1" applyAlignment="1">
      <alignment horizontal="center" vertical="center"/>
    </xf>
    <xf numFmtId="0" fontId="1" fillId="0" borderId="95" xfId="0" applyFont="1" applyFill="1" applyBorder="1" applyAlignment="1">
      <alignment horizontal="center" vertical="center" wrapText="1"/>
    </xf>
    <xf numFmtId="0" fontId="1" fillId="0" borderId="10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7" fillId="3" borderId="0" xfId="0" applyFont="1" applyFill="1" applyAlignment="1">
      <alignment horizontal="left" vertical="center" wrapText="1"/>
    </xf>
    <xf numFmtId="0" fontId="27" fillId="3" borderId="0" xfId="0" applyFont="1" applyFill="1" applyAlignment="1">
      <alignment horizontal="center" vertical="center" wrapText="1"/>
    </xf>
    <xf numFmtId="0" fontId="25" fillId="3" borderId="0" xfId="0" applyFont="1" applyFill="1" applyAlignment="1">
      <alignment horizontal="center" vertical="center" wrapText="1"/>
    </xf>
    <xf numFmtId="0" fontId="15" fillId="3" borderId="0" xfId="0" applyFont="1" applyFill="1" applyAlignment="1">
      <alignment horizontal="left" vertical="center" wrapText="1"/>
    </xf>
    <xf numFmtId="0" fontId="15" fillId="3" borderId="116" xfId="0" applyFont="1" applyFill="1" applyBorder="1" applyAlignment="1">
      <alignment horizontal="center" vertical="center" wrapText="1"/>
    </xf>
    <xf numFmtId="0" fontId="15" fillId="3" borderId="115" xfId="0" applyFont="1" applyFill="1" applyBorder="1" applyAlignment="1">
      <alignment horizontal="center" vertical="center" wrapText="1"/>
    </xf>
    <xf numFmtId="0" fontId="15" fillId="3" borderId="113" xfId="0" applyFont="1" applyFill="1" applyBorder="1" applyAlignment="1">
      <alignment horizontal="left" vertical="center" wrapText="1"/>
    </xf>
    <xf numFmtId="0" fontId="15" fillId="3" borderId="114" xfId="0" applyFont="1" applyFill="1" applyBorder="1" applyAlignment="1">
      <alignment horizontal="left" vertical="center" wrapText="1"/>
    </xf>
    <xf numFmtId="0" fontId="15" fillId="3" borderId="119" xfId="0"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117" xfId="0" applyFont="1" applyFill="1" applyBorder="1" applyAlignment="1">
      <alignment horizontal="center" vertical="center" wrapText="1"/>
    </xf>
    <xf numFmtId="0" fontId="15" fillId="3" borderId="110" xfId="0" applyFont="1" applyFill="1" applyBorder="1" applyAlignment="1">
      <alignment horizontal="center" vertical="center" wrapText="1"/>
    </xf>
    <xf numFmtId="0" fontId="15" fillId="3" borderId="122" xfId="0" applyFont="1" applyFill="1" applyBorder="1" applyAlignment="1">
      <alignment horizontal="left" vertical="center" wrapText="1"/>
    </xf>
    <xf numFmtId="0" fontId="15" fillId="3" borderId="126" xfId="0" applyFont="1" applyFill="1" applyBorder="1" applyAlignment="1">
      <alignment horizontal="left" vertical="center" wrapText="1"/>
    </xf>
    <xf numFmtId="0" fontId="15" fillId="3" borderId="127"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28" xfId="0" applyFont="1" applyFill="1" applyBorder="1" applyAlignment="1">
      <alignment horizontal="left" vertical="center" wrapText="1"/>
    </xf>
    <xf numFmtId="0" fontId="15" fillId="3" borderId="129" xfId="0" applyFont="1" applyFill="1" applyBorder="1" applyAlignment="1">
      <alignment horizontal="left" vertical="center" wrapText="1"/>
    </xf>
    <xf numFmtId="0" fontId="15" fillId="3" borderId="130"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31" xfId="0" applyFont="1" applyFill="1" applyBorder="1" applyAlignment="1">
      <alignment horizontal="left" vertical="center" wrapText="1"/>
    </xf>
    <xf numFmtId="0" fontId="15" fillId="3" borderId="132" xfId="0" applyFont="1" applyFill="1" applyBorder="1" applyAlignment="1">
      <alignment horizontal="left" vertical="center" wrapText="1"/>
    </xf>
    <xf numFmtId="0" fontId="15" fillId="3" borderId="133" xfId="0" applyFont="1" applyFill="1" applyBorder="1" applyAlignment="1">
      <alignment horizontal="left" vertical="center" wrapText="1"/>
    </xf>
    <xf numFmtId="0" fontId="15" fillId="3" borderId="37" xfId="0" applyFont="1" applyFill="1" applyBorder="1" applyAlignment="1">
      <alignment horizontal="left" vertical="center" wrapText="1"/>
    </xf>
    <xf numFmtId="0" fontId="15" fillId="3" borderId="36"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134" xfId="0" applyFont="1" applyFill="1" applyBorder="1" applyAlignment="1">
      <alignment horizontal="left" vertical="center" wrapText="1"/>
    </xf>
    <xf numFmtId="0" fontId="15" fillId="3" borderId="135" xfId="0" applyFont="1" applyFill="1" applyBorder="1" applyAlignment="1">
      <alignment horizontal="left" vertical="center" wrapText="1"/>
    </xf>
    <xf numFmtId="0" fontId="15" fillId="3" borderId="137" xfId="0" applyFont="1" applyFill="1" applyBorder="1" applyAlignment="1">
      <alignment horizontal="left" vertical="center" wrapText="1"/>
    </xf>
    <xf numFmtId="0" fontId="15" fillId="3" borderId="138" xfId="0" applyFont="1" applyFill="1" applyBorder="1" applyAlignment="1">
      <alignment horizontal="left" vertical="center" wrapText="1"/>
    </xf>
    <xf numFmtId="0" fontId="15" fillId="3" borderId="139" xfId="0" applyFont="1" applyFill="1" applyBorder="1" applyAlignment="1">
      <alignment horizontal="left" vertical="center" wrapText="1"/>
    </xf>
    <xf numFmtId="0" fontId="15" fillId="3" borderId="141" xfId="0" applyFont="1" applyFill="1" applyBorder="1" applyAlignment="1">
      <alignment horizontal="center" vertical="center" wrapText="1"/>
    </xf>
    <xf numFmtId="0" fontId="15" fillId="3" borderId="143" xfId="0" applyFont="1" applyFill="1" applyBorder="1" applyAlignment="1">
      <alignment horizontal="left" vertical="center" wrapText="1"/>
    </xf>
    <xf numFmtId="0" fontId="15" fillId="3" borderId="144" xfId="0" applyFont="1" applyFill="1" applyBorder="1" applyAlignment="1">
      <alignment horizontal="left" vertical="center" wrapText="1"/>
    </xf>
    <xf numFmtId="0" fontId="15" fillId="3" borderId="145" xfId="0" applyFont="1" applyFill="1" applyBorder="1" applyAlignment="1">
      <alignment horizontal="left" vertical="center" wrapText="1"/>
    </xf>
    <xf numFmtId="0" fontId="15" fillId="3" borderId="109" xfId="0" applyFont="1" applyFill="1" applyBorder="1" applyAlignment="1">
      <alignment horizontal="center" vertical="center" wrapText="1"/>
    </xf>
    <xf numFmtId="0" fontId="15" fillId="3" borderId="8" xfId="0" applyFont="1" applyFill="1" applyBorder="1" applyAlignment="1">
      <alignment horizontal="left" vertical="center" wrapText="1"/>
    </xf>
    <xf numFmtId="0" fontId="15" fillId="3" borderId="146" xfId="0" applyFont="1" applyFill="1" applyBorder="1" applyAlignment="1">
      <alignment horizontal="left" vertical="center" wrapText="1"/>
    </xf>
    <xf numFmtId="0" fontId="15" fillId="3" borderId="55" xfId="0" applyFont="1" applyFill="1" applyBorder="1" applyAlignment="1">
      <alignment horizontal="left" vertical="center" wrapText="1"/>
    </xf>
    <xf numFmtId="0" fontId="15" fillId="3" borderId="33" xfId="0" applyFont="1" applyFill="1" applyBorder="1" applyAlignment="1">
      <alignment horizontal="left" vertical="center" wrapText="1"/>
    </xf>
    <xf numFmtId="0" fontId="15" fillId="3" borderId="147" xfId="0" applyFont="1" applyFill="1" applyBorder="1" applyAlignment="1">
      <alignment horizontal="left" vertical="center" wrapText="1"/>
    </xf>
    <xf numFmtId="0" fontId="33" fillId="3" borderId="148" xfId="0" applyFont="1" applyFill="1" applyBorder="1" applyAlignment="1">
      <alignment horizontal="center" vertical="center" wrapText="1"/>
    </xf>
    <xf numFmtId="0" fontId="15" fillId="3" borderId="12"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3" borderId="149" xfId="0" applyFont="1" applyFill="1" applyBorder="1" applyAlignment="1">
      <alignment horizontal="left" vertical="center" wrapText="1"/>
    </xf>
    <xf numFmtId="0" fontId="1" fillId="0" borderId="34" xfId="0" applyFont="1" applyFill="1" applyBorder="1" applyAlignment="1">
      <alignment horizontal="center" vertical="center" wrapText="1"/>
    </xf>
    <xf numFmtId="0" fontId="1" fillId="0" borderId="134" xfId="0" applyFont="1" applyFill="1" applyBorder="1" applyAlignment="1">
      <alignment horizontal="center" vertical="center" wrapText="1"/>
    </xf>
    <xf numFmtId="0" fontId="15" fillId="3" borderId="150" xfId="0" applyFont="1" applyFill="1" applyBorder="1" applyAlignment="1">
      <alignment horizontal="center" vertical="center" wrapText="1"/>
    </xf>
    <xf numFmtId="0" fontId="15" fillId="3" borderId="9" xfId="0" applyFont="1" applyFill="1" applyBorder="1" applyAlignment="1">
      <alignment horizontal="left" vertical="center" wrapText="1"/>
    </xf>
    <xf numFmtId="0" fontId="7" fillId="3" borderId="0" xfId="0" applyFont="1" applyFill="1" applyAlignment="1">
      <alignment vertical="center"/>
    </xf>
    <xf numFmtId="0" fontId="7" fillId="3" borderId="0" xfId="0" applyFont="1" applyFill="1" applyAlignment="1">
      <alignment horizontal="center" vertical="center"/>
    </xf>
    <xf numFmtId="0" fontId="40" fillId="3" borderId="125" xfId="0" applyFont="1" applyFill="1" applyBorder="1" applyAlignment="1">
      <alignment horizontal="center" vertical="center" wrapText="1"/>
    </xf>
    <xf numFmtId="0" fontId="40" fillId="3" borderId="120" xfId="0" applyFont="1" applyFill="1" applyBorder="1" applyAlignment="1">
      <alignment horizontal="center" vertical="center" wrapText="1"/>
    </xf>
    <xf numFmtId="0" fontId="40" fillId="3" borderId="121" xfId="0" applyFont="1" applyFill="1" applyBorder="1" applyAlignment="1">
      <alignment horizontal="center" vertical="center" wrapText="1"/>
    </xf>
    <xf numFmtId="0" fontId="40" fillId="15" borderId="103" xfId="0" applyFont="1" applyFill="1" applyBorder="1" applyAlignment="1">
      <alignment horizontal="center" vertical="center" wrapText="1"/>
    </xf>
    <xf numFmtId="0" fontId="40" fillId="9" borderId="104" xfId="0" applyFont="1" applyFill="1" applyBorder="1" applyAlignment="1">
      <alignment horizontal="center" vertical="center" wrapText="1"/>
    </xf>
    <xf numFmtId="0" fontId="40" fillId="16" borderId="103" xfId="0" applyFont="1" applyFill="1" applyBorder="1" applyAlignment="1">
      <alignment horizontal="center" vertical="center" wrapText="1"/>
    </xf>
    <xf numFmtId="0" fontId="7" fillId="0" borderId="0" xfId="0" applyFont="1" applyBorder="1" applyAlignment="1">
      <alignment horizontal="center"/>
    </xf>
    <xf numFmtId="0" fontId="12" fillId="0" borderId="0" xfId="0" applyFont="1" applyBorder="1" applyAlignment="1">
      <alignment horizontal="center"/>
    </xf>
    <xf numFmtId="0" fontId="42" fillId="0" borderId="0" xfId="0" applyFont="1"/>
    <xf numFmtId="0" fontId="41" fillId="0" borderId="0" xfId="0" applyFont="1"/>
    <xf numFmtId="0" fontId="7" fillId="0" borderId="0" xfId="0" applyNumberFormat="1" applyFont="1" applyBorder="1"/>
    <xf numFmtId="1" fontId="7" fillId="4" borderId="0" xfId="0" applyNumberFormat="1" applyFont="1" applyFill="1" applyBorder="1"/>
    <xf numFmtId="0" fontId="16" fillId="0" borderId="0" xfId="0" applyFont="1" applyBorder="1" applyAlignment="1"/>
    <xf numFmtId="0" fontId="46" fillId="0" borderId="0" xfId="0" applyFont="1"/>
    <xf numFmtId="0" fontId="48" fillId="19" borderId="32" xfId="0" applyFont="1" applyFill="1" applyBorder="1" applyAlignment="1">
      <alignment horizontal="center" vertical="center" wrapText="1"/>
    </xf>
    <xf numFmtId="0" fontId="48" fillId="19" borderId="162" xfId="0" applyFont="1" applyFill="1" applyBorder="1" applyAlignment="1">
      <alignment horizontal="center" vertical="center" wrapText="1"/>
    </xf>
    <xf numFmtId="0" fontId="46" fillId="3" borderId="32" xfId="0" applyFont="1" applyFill="1" applyBorder="1" applyAlignment="1">
      <alignment horizontal="left" vertical="center" wrapText="1"/>
    </xf>
    <xf numFmtId="0" fontId="46" fillId="20" borderId="32" xfId="0" applyFont="1" applyFill="1" applyBorder="1" applyAlignment="1">
      <alignment horizontal="left" vertical="center" wrapText="1"/>
    </xf>
    <xf numFmtId="0" fontId="46" fillId="20" borderId="68" xfId="0" applyFont="1" applyFill="1" applyBorder="1" applyAlignment="1">
      <alignment horizontal="left" vertical="center" wrapText="1"/>
    </xf>
    <xf numFmtId="0" fontId="46" fillId="0" borderId="163" xfId="0" applyFont="1" applyBorder="1" applyAlignment="1">
      <alignment wrapText="1"/>
    </xf>
    <xf numFmtId="0" fontId="0" fillId="0" borderId="32" xfId="0" applyBorder="1"/>
    <xf numFmtId="0" fontId="44" fillId="19" borderId="0" xfId="0" applyFont="1" applyFill="1" applyBorder="1" applyAlignment="1">
      <alignment horizontal="center" vertical="center"/>
    </xf>
    <xf numFmtId="0" fontId="0" fillId="0" borderId="32" xfId="0" applyBorder="1" applyAlignment="1">
      <alignment horizontal="left"/>
    </xf>
    <xf numFmtId="0" fontId="45" fillId="0" borderId="32" xfId="0" applyFont="1" applyBorder="1" applyAlignment="1">
      <alignment horizontal="left"/>
    </xf>
    <xf numFmtId="0" fontId="44" fillId="19" borderId="162" xfId="0" applyFont="1" applyFill="1" applyBorder="1" applyAlignment="1">
      <alignment horizontal="center" vertical="center"/>
    </xf>
    <xf numFmtId="0" fontId="2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1" fillId="3" borderId="0" xfId="0" applyFont="1" applyFill="1" applyAlignment="1" applyProtection="1">
      <alignment vertical="center"/>
      <protection locked="0"/>
    </xf>
    <xf numFmtId="0" fontId="4" fillId="3" borderId="0" xfId="0" applyFont="1" applyFill="1" applyAlignment="1" applyProtection="1">
      <alignment horizontal="left" vertical="center" wrapText="1"/>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3" xfId="0" applyFont="1" applyBorder="1" applyAlignment="1" applyProtection="1">
      <alignment horizontal="center" vertical="center"/>
      <protection locked="0"/>
    </xf>
    <xf numFmtId="0" fontId="1" fillId="0" borderId="53" xfId="0" applyFont="1" applyBorder="1" applyAlignment="1" applyProtection="1">
      <alignment vertical="center"/>
      <protection locked="0"/>
    </xf>
    <xf numFmtId="0" fontId="4" fillId="0" borderId="53"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4" fillId="0" borderId="54" xfId="0" applyFont="1" applyBorder="1" applyAlignment="1" applyProtection="1">
      <alignment vertical="center"/>
      <protection locked="0"/>
    </xf>
    <xf numFmtId="0" fontId="5" fillId="12" borderId="152" xfId="0" applyFont="1" applyFill="1" applyBorder="1" applyAlignment="1" applyProtection="1">
      <alignment horizontal="center" vertical="center"/>
      <protection locked="0"/>
    </xf>
    <xf numFmtId="0" fontId="5" fillId="12" borderId="67"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6" xfId="0" applyFont="1" applyBorder="1" applyAlignment="1" applyProtection="1">
      <alignment vertical="center"/>
      <protection locked="0"/>
    </xf>
    <xf numFmtId="0" fontId="23"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23" fillId="0" borderId="0" xfId="0" applyFont="1" applyBorder="1" applyAlignment="1" applyProtection="1">
      <alignment horizontal="left" vertical="center" wrapText="1"/>
      <protection locked="0"/>
    </xf>
    <xf numFmtId="0" fontId="4" fillId="0" borderId="6"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1" fontId="6" fillId="0" borderId="0" xfId="0" applyNumberFormat="1" applyFont="1" applyFill="1" applyBorder="1" applyAlignment="1" applyProtection="1">
      <alignment horizontal="center" vertical="center"/>
      <protection locked="0"/>
    </xf>
    <xf numFmtId="1" fontId="6" fillId="0" borderId="0"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protection locked="0"/>
    </xf>
    <xf numFmtId="0" fontId="7" fillId="0" borderId="27" xfId="0" applyFont="1" applyFill="1" applyBorder="1" applyAlignment="1" applyProtection="1">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wrapText="1"/>
      <protection locked="0"/>
    </xf>
    <xf numFmtId="0" fontId="39" fillId="3" borderId="0" xfId="0" applyFont="1" applyFill="1" applyAlignment="1" applyProtection="1">
      <alignment vertical="center"/>
      <protection locked="0"/>
    </xf>
    <xf numFmtId="0" fontId="39" fillId="0" borderId="6" xfId="0" applyFont="1" applyBorder="1" applyAlignment="1" applyProtection="1">
      <alignment vertical="center"/>
      <protection locked="0"/>
    </xf>
    <xf numFmtId="0" fontId="39" fillId="0" borderId="0"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40" fillId="3" borderId="9" xfId="0" applyFont="1" applyFill="1" applyBorder="1" applyAlignment="1" applyProtection="1">
      <alignment vertical="center" wrapText="1"/>
      <protection locked="0"/>
    </xf>
    <xf numFmtId="0" fontId="39" fillId="0" borderId="0" xfId="0" applyFont="1" applyAlignment="1" applyProtection="1">
      <alignment vertical="center"/>
      <protection locked="0"/>
    </xf>
    <xf numFmtId="0" fontId="25" fillId="4" borderId="164" xfId="0" applyFont="1" applyFill="1" applyBorder="1" applyAlignment="1" applyProtection="1">
      <alignment horizontal="center" vertical="center" textRotation="90"/>
      <protection locked="0"/>
    </xf>
    <xf numFmtId="0" fontId="25" fillId="4" borderId="165" xfId="0" applyFont="1" applyFill="1" applyBorder="1" applyAlignment="1" applyProtection="1">
      <alignment horizontal="center" vertical="center" textRotation="90"/>
      <protection locked="0"/>
    </xf>
    <xf numFmtId="0" fontId="36" fillId="4" borderId="166" xfId="0" applyFont="1" applyFill="1" applyBorder="1" applyAlignment="1" applyProtection="1">
      <alignment horizontal="center" vertical="center" wrapText="1"/>
      <protection locked="0"/>
    </xf>
    <xf numFmtId="0" fontId="36" fillId="4" borderId="172" xfId="0" applyFont="1" applyFill="1" applyBorder="1" applyAlignment="1" applyProtection="1">
      <alignment horizontal="center" vertical="center" wrapText="1"/>
      <protection locked="0"/>
    </xf>
    <xf numFmtId="0" fontId="36" fillId="4" borderId="173" xfId="0" applyFont="1" applyFill="1" applyBorder="1" applyAlignment="1" applyProtection="1">
      <alignment horizontal="center" vertical="center" wrapText="1"/>
      <protection locked="0"/>
    </xf>
    <xf numFmtId="0" fontId="1" fillId="0" borderId="18"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4" fillId="0" borderId="4"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9" xfId="0" applyFont="1" applyBorder="1" applyAlignment="1" applyProtection="1">
      <alignment horizontal="center" vertical="center"/>
      <protection locked="0"/>
    </xf>
    <xf numFmtId="0" fontId="1" fillId="0" borderId="9" xfId="0" applyFont="1" applyBorder="1" applyAlignment="1" applyProtection="1">
      <alignment vertical="center"/>
      <protection locked="0"/>
    </xf>
    <xf numFmtId="0" fontId="11" fillId="0" borderId="9" xfId="0" applyFont="1" applyBorder="1" applyAlignment="1" applyProtection="1">
      <alignment horizontal="left" vertical="center" wrapText="1"/>
      <protection locked="0"/>
    </xf>
    <xf numFmtId="0" fontId="6" fillId="0" borderId="9" xfId="0" applyFont="1" applyBorder="1" applyAlignment="1" applyProtection="1">
      <alignment vertical="center"/>
      <protection locked="0"/>
    </xf>
    <xf numFmtId="0" fontId="11" fillId="3" borderId="0" xfId="0" applyFont="1" applyFill="1" applyAlignment="1" applyProtection="1">
      <alignment horizontal="left" vertical="center" wrapText="1"/>
      <protection locked="0"/>
    </xf>
    <xf numFmtId="0" fontId="6" fillId="3" borderId="0" xfId="0" applyFont="1" applyFill="1" applyAlignment="1" applyProtection="1">
      <alignment vertical="center"/>
      <protection locked="0"/>
    </xf>
    <xf numFmtId="0" fontId="4"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1" fillId="0" borderId="0" xfId="0" applyFont="1" applyAlignment="1" applyProtection="1">
      <alignment horizontal="left" vertical="center" wrapText="1"/>
      <protection locked="0"/>
    </xf>
    <xf numFmtId="0" fontId="6"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vertical="center" wrapText="1"/>
      <protection locked="0"/>
    </xf>
    <xf numFmtId="0" fontId="5" fillId="12" borderId="15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49" fontId="37" fillId="7" borderId="81" xfId="0" applyNumberFormat="1"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36" fillId="4" borderId="166" xfId="0" applyFont="1" applyFill="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1" fillId="0" borderId="92"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1" fillId="0" borderId="101" xfId="0" applyFont="1" applyFill="1" applyBorder="1" applyAlignment="1">
      <alignment horizontal="center" vertical="center" wrapText="1"/>
    </xf>
    <xf numFmtId="0" fontId="7" fillId="0" borderId="0" xfId="0" applyFont="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19" fillId="0" borderId="9" xfId="0" applyFont="1" applyBorder="1" applyAlignment="1">
      <alignment horizontal="left" vertical="center"/>
    </xf>
    <xf numFmtId="0" fontId="55" fillId="0" borderId="9" xfId="0" applyFont="1" applyBorder="1" applyAlignment="1" applyProtection="1">
      <alignment vertical="center"/>
      <protection locked="0"/>
    </xf>
    <xf numFmtId="0" fontId="55" fillId="3" borderId="0" xfId="0" applyFont="1" applyFill="1" applyAlignment="1" applyProtection="1">
      <alignment vertical="center"/>
      <protection locked="0"/>
    </xf>
    <xf numFmtId="0" fontId="55" fillId="0" borderId="0" xfId="0" applyFont="1" applyAlignment="1" applyProtection="1">
      <alignment horizontal="center" vertical="center"/>
      <protection locked="0"/>
    </xf>
    <xf numFmtId="0" fontId="55" fillId="0" borderId="0" xfId="0" applyFont="1" applyAlignment="1" applyProtection="1">
      <alignment vertical="center"/>
      <protection locked="0"/>
    </xf>
    <xf numFmtId="0" fontId="7" fillId="0" borderId="0" xfId="0" applyFont="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33" fillId="3" borderId="39" xfId="0" applyFont="1" applyFill="1" applyBorder="1" applyAlignment="1">
      <alignment horizontal="center" vertical="center" wrapText="1"/>
    </xf>
    <xf numFmtId="0" fontId="4" fillId="0" borderId="0" xfId="0" applyFont="1" applyAlignment="1" applyProtection="1">
      <alignment horizontal="left" vertical="center" wrapText="1"/>
      <protection locked="0"/>
    </xf>
    <xf numFmtId="0" fontId="10" fillId="12" borderId="0" xfId="0" applyFont="1" applyFill="1" applyBorder="1" applyAlignment="1">
      <alignment horizontal="center" vertical="center"/>
    </xf>
    <xf numFmtId="0" fontId="1" fillId="0" borderId="93"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35" fillId="0" borderId="36" xfId="0" applyFont="1" applyBorder="1" applyAlignment="1">
      <alignment horizontal="center" vertical="center" wrapText="1"/>
    </xf>
    <xf numFmtId="0" fontId="25" fillId="4" borderId="86" xfId="0" applyFont="1" applyFill="1" applyBorder="1" applyAlignment="1">
      <alignment horizontal="center" vertical="center" wrapText="1"/>
    </xf>
    <xf numFmtId="0" fontId="25" fillId="4" borderId="9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14" borderId="191" xfId="0" applyFont="1" applyFill="1" applyBorder="1" applyAlignment="1">
      <alignment vertical="center" wrapText="1"/>
    </xf>
    <xf numFmtId="0" fontId="3" fillId="14" borderId="191" xfId="0" applyFont="1" applyFill="1" applyBorder="1" applyAlignment="1">
      <alignment horizontal="center" vertical="center" wrapText="1"/>
    </xf>
    <xf numFmtId="0" fontId="51" fillId="0" borderId="32" xfId="0" applyFont="1" applyBorder="1" applyAlignment="1">
      <alignment horizontal="left" vertical="center" wrapText="1" indent="1"/>
    </xf>
    <xf numFmtId="15" fontId="51" fillId="0" borderId="32" xfId="0" applyNumberFormat="1" applyFont="1" applyBorder="1" applyAlignment="1">
      <alignment horizontal="left" vertical="center" indent="1"/>
    </xf>
    <xf numFmtId="0" fontId="52" fillId="0" borderId="32" xfId="0" applyFont="1" applyFill="1" applyBorder="1" applyAlignment="1">
      <alignment horizontal="left" vertical="center" wrapText="1" indent="1"/>
    </xf>
    <xf numFmtId="0" fontId="51" fillId="0" borderId="32" xfId="0" applyFont="1" applyFill="1" applyBorder="1" applyAlignment="1">
      <alignment horizontal="left" vertical="center" wrapText="1" indent="1"/>
    </xf>
    <xf numFmtId="15" fontId="51" fillId="6" borderId="32" xfId="0" applyNumberFormat="1" applyFont="1" applyFill="1" applyBorder="1" applyAlignment="1">
      <alignment horizontal="left" vertical="center" indent="1"/>
    </xf>
    <xf numFmtId="0" fontId="51" fillId="0" borderId="32" xfId="0" applyFont="1" applyBorder="1" applyAlignment="1">
      <alignment horizontal="center" vertical="center"/>
    </xf>
    <xf numFmtId="0" fontId="52" fillId="0" borderId="32" xfId="0" applyFont="1" applyFill="1" applyBorder="1" applyAlignment="1">
      <alignment horizontal="center" vertical="center" wrapText="1"/>
    </xf>
    <xf numFmtId="0" fontId="7" fillId="0" borderId="7" xfId="0" applyFont="1" applyFill="1" applyBorder="1" applyAlignment="1">
      <alignment horizontal="left" vertical="center" indent="1"/>
    </xf>
    <xf numFmtId="0" fontId="1" fillId="0" borderId="92" xfId="0" applyFont="1" applyFill="1" applyBorder="1" applyAlignment="1">
      <alignment horizontal="left" vertical="center" wrapText="1" indent="1"/>
    </xf>
    <xf numFmtId="0" fontId="6" fillId="4" borderId="48" xfId="0" applyFont="1" applyFill="1" applyBorder="1" applyAlignment="1" applyProtection="1">
      <alignment horizontal="left" vertical="center" indent="1"/>
      <protection locked="0"/>
    </xf>
    <xf numFmtId="0" fontId="7" fillId="0" borderId="7" xfId="0" applyFont="1" applyBorder="1" applyAlignment="1">
      <alignment horizontal="left" vertical="center" indent="1"/>
    </xf>
    <xf numFmtId="0" fontId="6" fillId="4" borderId="54" xfId="0" applyFont="1" applyFill="1" applyBorder="1" applyAlignment="1" applyProtection="1">
      <alignment horizontal="left" vertical="center" indent="1"/>
      <protection locked="0"/>
    </xf>
    <xf numFmtId="0" fontId="1" fillId="0" borderId="91" xfId="0" applyFont="1" applyFill="1" applyBorder="1" applyAlignment="1">
      <alignment horizontal="left" vertical="center" wrapText="1" indent="1"/>
    </xf>
    <xf numFmtId="0" fontId="1" fillId="0" borderId="94" xfId="0" applyFont="1" applyFill="1" applyBorder="1" applyAlignment="1">
      <alignment horizontal="left" vertical="center" wrapText="1" indent="1"/>
    </xf>
    <xf numFmtId="0" fontId="6" fillId="0" borderId="54" xfId="0" applyFont="1" applyFill="1" applyBorder="1" applyAlignment="1" applyProtection="1">
      <alignment horizontal="left" vertical="center" indent="1"/>
      <protection locked="0"/>
    </xf>
    <xf numFmtId="0" fontId="1" fillId="0" borderId="102" xfId="0" applyFont="1" applyFill="1" applyBorder="1" applyAlignment="1">
      <alignment horizontal="left" vertical="center" wrapText="1" indent="1"/>
    </xf>
    <xf numFmtId="0" fontId="1" fillId="0" borderId="101" xfId="0" applyFont="1" applyFill="1" applyBorder="1" applyAlignment="1">
      <alignment horizontal="left" vertical="center" wrapText="1" indent="1"/>
    </xf>
    <xf numFmtId="0" fontId="1" fillId="0" borderId="95" xfId="0" applyFont="1" applyFill="1" applyBorder="1" applyAlignment="1">
      <alignment horizontal="left" vertical="center" wrapText="1" indent="1"/>
    </xf>
    <xf numFmtId="0" fontId="1" fillId="0" borderId="17" xfId="0" applyFont="1" applyFill="1" applyBorder="1" applyAlignment="1">
      <alignment horizontal="left" vertical="center" wrapText="1" indent="1"/>
    </xf>
    <xf numFmtId="0" fontId="1" fillId="0" borderId="36" xfId="0" applyFont="1" applyFill="1" applyBorder="1" applyAlignment="1">
      <alignment horizontal="left" vertical="center" wrapText="1" indent="1"/>
    </xf>
    <xf numFmtId="0" fontId="1" fillId="0" borderId="93" xfId="0" applyFont="1" applyFill="1" applyBorder="1" applyAlignment="1">
      <alignment horizontal="left" vertical="center" wrapText="1" indent="1"/>
    </xf>
    <xf numFmtId="0" fontId="1" fillId="0" borderId="34" xfId="0" applyFont="1" applyFill="1" applyBorder="1" applyAlignment="1">
      <alignment horizontal="left" vertical="center" wrapText="1" indent="1"/>
    </xf>
    <xf numFmtId="0" fontId="1" fillId="0" borderId="134" xfId="0" applyFont="1" applyFill="1" applyBorder="1" applyAlignment="1">
      <alignment horizontal="left" vertical="center" wrapText="1" indent="1"/>
    </xf>
    <xf numFmtId="0" fontId="6" fillId="0" borderId="189" xfId="0" applyFont="1" applyFill="1" applyBorder="1" applyAlignment="1" applyProtection="1">
      <alignment horizontal="left" vertical="center" indent="1"/>
      <protection locked="0"/>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51" fillId="0" borderId="32" xfId="0" applyFont="1" applyBorder="1" applyAlignment="1">
      <alignment horizontal="center" vertical="center" wrapText="1"/>
    </xf>
    <xf numFmtId="15" fontId="51" fillId="0" borderId="32"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justify" vertical="center" wrapText="1"/>
    </xf>
    <xf numFmtId="0" fontId="10" fillId="12" borderId="0" xfId="0" applyFont="1" applyFill="1" applyBorder="1" applyAlignment="1">
      <alignment horizontal="justify" vertical="center"/>
    </xf>
    <xf numFmtId="0" fontId="7" fillId="0" borderId="0" xfId="0" applyFont="1" applyBorder="1" applyAlignment="1">
      <alignment horizontal="justify" vertical="center" wrapText="1"/>
    </xf>
    <xf numFmtId="0" fontId="57" fillId="0" borderId="32" xfId="0" applyFont="1" applyBorder="1" applyAlignment="1">
      <alignment horizontal="justify" vertical="center" wrapText="1"/>
    </xf>
    <xf numFmtId="0" fontId="58" fillId="0" borderId="32" xfId="0" applyFont="1" applyBorder="1" applyAlignment="1">
      <alignment horizontal="justify" vertical="center" wrapText="1"/>
    </xf>
    <xf numFmtId="0" fontId="57" fillId="0" borderId="32" xfId="0" applyFont="1" applyFill="1" applyBorder="1" applyAlignment="1">
      <alignment horizontal="justify" vertical="center" wrapText="1"/>
    </xf>
    <xf numFmtId="0" fontId="7" fillId="0" borderId="9" xfId="0" applyFont="1" applyBorder="1" applyAlignment="1">
      <alignment horizontal="justify" vertical="center" wrapText="1"/>
    </xf>
    <xf numFmtId="0" fontId="7" fillId="0" borderId="0" xfId="0" applyFont="1" applyAlignment="1">
      <alignment horizontal="justify" vertical="center" wrapText="1"/>
    </xf>
    <xf numFmtId="49" fontId="31" fillId="5" borderId="0" xfId="1" applyNumberFormat="1" applyFont="1" applyFill="1" applyBorder="1" applyAlignment="1">
      <alignment horizontal="center" vertical="center"/>
    </xf>
    <xf numFmtId="0" fontId="21" fillId="12" borderId="0"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9" fillId="4" borderId="0" xfId="0" applyFont="1" applyFill="1" applyBorder="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horizontal="center" vertical="center"/>
    </xf>
    <xf numFmtId="0" fontId="27" fillId="0" borderId="0" xfId="0" applyFont="1" applyAlignment="1">
      <alignment vertical="center" wrapText="1"/>
    </xf>
    <xf numFmtId="0" fontId="33" fillId="3" borderId="7" xfId="0" applyFont="1" applyFill="1" applyBorder="1" applyAlignment="1">
      <alignment horizontal="center" vertical="center" wrapText="1"/>
    </xf>
    <xf numFmtId="0" fontId="33" fillId="3" borderId="61"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33" fillId="3" borderId="123" xfId="0" applyFont="1" applyFill="1" applyBorder="1" applyAlignment="1">
      <alignment horizontal="center" vertical="center" wrapText="1"/>
    </xf>
    <xf numFmtId="0" fontId="33" fillId="3" borderId="124" xfId="0" applyFont="1" applyFill="1" applyBorder="1" applyAlignment="1">
      <alignment horizontal="center" vertical="center" wrapText="1"/>
    </xf>
    <xf numFmtId="0" fontId="33" fillId="3" borderId="136" xfId="0" applyFont="1" applyFill="1" applyBorder="1" applyAlignment="1">
      <alignment horizontal="center" vertical="center" wrapText="1"/>
    </xf>
    <xf numFmtId="0" fontId="33" fillId="3" borderId="140" xfId="0" applyFont="1" applyFill="1" applyBorder="1" applyAlignment="1">
      <alignment horizontal="center" vertical="center" wrapText="1"/>
    </xf>
    <xf numFmtId="0" fontId="33" fillId="3" borderId="142" xfId="0" applyFont="1" applyFill="1" applyBorder="1" applyAlignment="1">
      <alignment horizontal="center" vertical="center" wrapText="1"/>
    </xf>
    <xf numFmtId="0" fontId="5" fillId="12" borderId="105" xfId="0" applyFont="1" applyFill="1" applyBorder="1" applyAlignment="1">
      <alignment horizontal="center" vertical="center"/>
    </xf>
    <xf numFmtId="0" fontId="5" fillId="12" borderId="71" xfId="0" applyFont="1" applyFill="1" applyBorder="1" applyAlignment="1">
      <alignment horizontal="center" vertical="center"/>
    </xf>
    <xf numFmtId="0" fontId="5" fillId="12" borderId="106" xfId="0" applyFont="1" applyFill="1" applyBorder="1" applyAlignment="1">
      <alignment horizontal="center" vertical="center"/>
    </xf>
    <xf numFmtId="0" fontId="40" fillId="4" borderId="2"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40" fillId="4" borderId="61" xfId="0" applyFont="1" applyFill="1" applyBorder="1" applyAlignment="1">
      <alignment horizontal="center" vertical="center" wrapText="1"/>
    </xf>
    <xf numFmtId="0" fontId="40" fillId="4" borderId="6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07"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08" xfId="0" applyFont="1" applyFill="1" applyBorder="1" applyAlignment="1">
      <alignment horizontal="center" vertical="center" wrapText="1"/>
    </xf>
    <xf numFmtId="0" fontId="16" fillId="3" borderId="0" xfId="0" applyFont="1" applyFill="1" applyAlignment="1">
      <alignment horizontal="center" vertical="center"/>
    </xf>
    <xf numFmtId="0" fontId="33" fillId="3" borderId="118" xfId="0" applyFont="1" applyFill="1" applyBorder="1" applyAlignment="1">
      <alignment horizontal="center" vertical="center" wrapText="1"/>
    </xf>
    <xf numFmtId="0" fontId="33" fillId="3" borderId="111" xfId="0" applyFont="1" applyFill="1" applyBorder="1" applyAlignment="1">
      <alignment horizontal="center" vertical="center" wrapText="1"/>
    </xf>
    <xf numFmtId="0" fontId="33" fillId="3" borderId="112" xfId="0" applyFont="1" applyFill="1" applyBorder="1" applyAlignment="1">
      <alignment horizontal="center" vertical="center" wrapText="1"/>
    </xf>
    <xf numFmtId="0" fontId="33" fillId="3" borderId="62" xfId="0" applyFont="1" applyFill="1" applyBorder="1" applyAlignment="1">
      <alignment horizontal="center" vertical="center" wrapText="1"/>
    </xf>
    <xf numFmtId="0" fontId="4" fillId="0" borderId="183" xfId="0" applyFont="1" applyBorder="1" applyAlignment="1" applyProtection="1">
      <alignment horizontal="left" vertical="center" wrapText="1"/>
      <protection locked="0"/>
    </xf>
    <xf numFmtId="0" fontId="4" fillId="0" borderId="184" xfId="0" applyFont="1" applyBorder="1" applyAlignment="1" applyProtection="1">
      <alignment horizontal="left" vertical="center" wrapText="1"/>
      <protection locked="0"/>
    </xf>
    <xf numFmtId="0" fontId="4" fillId="0" borderId="185" xfId="0" applyFont="1" applyBorder="1" applyAlignment="1" applyProtection="1">
      <alignment horizontal="left" vertical="center" wrapText="1"/>
      <protection locked="0"/>
    </xf>
    <xf numFmtId="0" fontId="4" fillId="0" borderId="167" xfId="0" applyFont="1" applyBorder="1" applyAlignment="1" applyProtection="1">
      <alignment horizontal="left" vertical="center" wrapText="1"/>
      <protection locked="0"/>
    </xf>
    <xf numFmtId="0" fontId="1" fillId="0" borderId="7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76" xfId="0" applyFont="1" applyBorder="1" applyAlignment="1" applyProtection="1">
      <alignment horizontal="left" vertical="center" wrapText="1"/>
      <protection locked="0"/>
    </xf>
    <xf numFmtId="0" fontId="1" fillId="0" borderId="77"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78" xfId="0" applyFont="1" applyBorder="1" applyAlignment="1" applyProtection="1">
      <alignment horizontal="left" vertical="center" wrapText="1"/>
      <protection locked="0"/>
    </xf>
    <xf numFmtId="49" fontId="37" fillId="13" borderId="79" xfId="0" applyNumberFormat="1" applyFont="1" applyFill="1" applyBorder="1" applyAlignment="1" applyProtection="1">
      <alignment horizontal="center" vertical="center"/>
      <protection locked="0"/>
    </xf>
    <xf numFmtId="49" fontId="37" fillId="13" borderId="155" xfId="0" applyNumberFormat="1" applyFont="1" applyFill="1" applyBorder="1" applyAlignment="1" applyProtection="1">
      <alignment horizontal="center" vertical="center"/>
      <protection locked="0"/>
    </xf>
    <xf numFmtId="49" fontId="37" fillId="10" borderId="153" xfId="0" applyNumberFormat="1" applyFont="1" applyFill="1" applyBorder="1" applyAlignment="1" applyProtection="1">
      <alignment horizontal="center" vertical="center" wrapText="1"/>
      <protection locked="0"/>
    </xf>
    <xf numFmtId="49" fontId="37" fillId="10" borderId="155" xfId="0" applyNumberFormat="1" applyFont="1" applyFill="1" applyBorder="1" applyAlignment="1" applyProtection="1">
      <alignment horizontal="center" vertical="center" wrapText="1"/>
      <protection locked="0"/>
    </xf>
    <xf numFmtId="49" fontId="37" fillId="6" borderId="153" xfId="0" applyNumberFormat="1" applyFont="1" applyFill="1" applyBorder="1" applyAlignment="1" applyProtection="1">
      <alignment horizontal="center" vertical="center" wrapText="1"/>
      <protection locked="0"/>
    </xf>
    <xf numFmtId="49" fontId="37" fillId="6" borderId="155" xfId="0" applyNumberFormat="1" applyFont="1" applyFill="1" applyBorder="1" applyAlignment="1" applyProtection="1">
      <alignment horizontal="center" vertical="center" wrapText="1"/>
      <protection locked="0"/>
    </xf>
    <xf numFmtId="49" fontId="38" fillId="2" borderId="153" xfId="0" applyNumberFormat="1" applyFont="1" applyFill="1" applyBorder="1" applyAlignment="1" applyProtection="1">
      <alignment horizontal="center" vertical="center"/>
      <protection locked="0"/>
    </xf>
    <xf numFmtId="49" fontId="38" fillId="2" borderId="155" xfId="0" applyNumberFormat="1" applyFont="1" applyFill="1" applyBorder="1" applyAlignment="1" applyProtection="1">
      <alignment horizontal="center" vertical="center"/>
      <protection locked="0"/>
    </xf>
    <xf numFmtId="0" fontId="1" fillId="0" borderId="97" xfId="0" applyFont="1" applyBorder="1" applyAlignment="1" applyProtection="1">
      <alignment horizontal="left" vertical="center" wrapText="1"/>
      <protection locked="0"/>
    </xf>
    <xf numFmtId="0" fontId="1" fillId="0" borderId="98" xfId="0" applyFont="1" applyBorder="1" applyAlignment="1" applyProtection="1">
      <alignment horizontal="left" vertical="center" wrapText="1"/>
      <protection locked="0"/>
    </xf>
    <xf numFmtId="0" fontId="1" fillId="0" borderId="99" xfId="0" applyFont="1" applyBorder="1" applyAlignment="1" applyProtection="1">
      <alignment horizontal="left" vertical="center" wrapText="1"/>
      <protection locked="0"/>
    </xf>
    <xf numFmtId="0" fontId="1" fillId="17" borderId="46" xfId="0" applyFont="1" applyFill="1" applyBorder="1" applyAlignment="1" applyProtection="1">
      <alignment horizontal="left" vertical="center" wrapText="1"/>
      <protection locked="0"/>
    </xf>
    <xf numFmtId="0" fontId="1" fillId="17" borderId="96" xfId="0" applyFont="1" applyFill="1" applyBorder="1" applyAlignment="1" applyProtection="1">
      <alignment horizontal="left" vertical="center" wrapText="1"/>
      <protection locked="0"/>
    </xf>
    <xf numFmtId="0" fontId="1" fillId="17" borderId="47" xfId="0" applyFont="1" applyFill="1" applyBorder="1" applyAlignment="1" applyProtection="1">
      <alignment horizontal="left" vertical="center" wrapText="1"/>
      <protection locked="0"/>
    </xf>
    <xf numFmtId="0" fontId="1" fillId="17" borderId="156" xfId="0" applyFont="1" applyFill="1" applyBorder="1" applyAlignment="1" applyProtection="1">
      <alignment horizontal="left" vertical="center" wrapText="1"/>
      <protection locked="0"/>
    </xf>
    <xf numFmtId="0" fontId="1" fillId="17" borderId="157" xfId="0" applyFont="1" applyFill="1" applyBorder="1" applyAlignment="1" applyProtection="1">
      <alignment horizontal="left" vertical="center" wrapText="1"/>
      <protection locked="0"/>
    </xf>
    <xf numFmtId="0" fontId="1" fillId="17" borderId="158" xfId="0" applyFont="1" applyFill="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9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17" borderId="75" xfId="0" applyFont="1" applyFill="1" applyBorder="1" applyAlignment="1" applyProtection="1">
      <alignment horizontal="left" vertical="center" wrapText="1"/>
      <protection locked="0"/>
    </xf>
    <xf numFmtId="0" fontId="1" fillId="17" borderId="1" xfId="0" applyFont="1" applyFill="1" applyBorder="1" applyAlignment="1" applyProtection="1">
      <alignment horizontal="left" vertical="center" wrapText="1"/>
      <protection locked="0"/>
    </xf>
    <xf numFmtId="0" fontId="1" fillId="17" borderId="76" xfId="0" applyFont="1" applyFill="1" applyBorder="1" applyAlignment="1" applyProtection="1">
      <alignment horizontal="left" vertical="center" wrapText="1"/>
      <protection locked="0"/>
    </xf>
    <xf numFmtId="0" fontId="1" fillId="0" borderId="156" xfId="0" applyFont="1" applyBorder="1" applyAlignment="1" applyProtection="1">
      <alignment horizontal="left" vertical="center" wrapText="1"/>
      <protection locked="0"/>
    </xf>
    <xf numFmtId="0" fontId="1" fillId="0" borderId="157" xfId="0" applyFont="1" applyBorder="1" applyAlignment="1" applyProtection="1">
      <alignment horizontal="left" vertical="center" wrapText="1"/>
      <protection locked="0"/>
    </xf>
    <xf numFmtId="0" fontId="1" fillId="0" borderId="158" xfId="0" applyFont="1" applyBorder="1" applyAlignment="1" applyProtection="1">
      <alignment horizontal="left" vertical="center" wrapText="1"/>
      <protection locked="0"/>
    </xf>
    <xf numFmtId="0" fontId="40" fillId="3" borderId="9" xfId="0" applyFont="1" applyFill="1" applyBorder="1" applyAlignment="1" applyProtection="1">
      <alignment horizontal="center" vertical="center"/>
      <protection locked="0"/>
    </xf>
    <xf numFmtId="164" fontId="34" fillId="0" borderId="37" xfId="0" applyNumberFormat="1" applyFont="1" applyFill="1" applyBorder="1" applyAlignment="1" applyProtection="1">
      <alignment horizontal="center" vertical="center"/>
      <protection locked="0"/>
    </xf>
    <xf numFmtId="164" fontId="34" fillId="0" borderId="20" xfId="0" applyNumberFormat="1" applyFont="1" applyFill="1" applyBorder="1" applyAlignment="1" applyProtection="1">
      <alignment horizontal="center" vertical="center"/>
      <protection locked="0"/>
    </xf>
    <xf numFmtId="164" fontId="34" fillId="0" borderId="33" xfId="0" applyNumberFormat="1"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6" fillId="4" borderId="151" xfId="0" applyFont="1" applyFill="1" applyBorder="1" applyAlignment="1" applyProtection="1">
      <alignment horizontal="center" vertical="center"/>
      <protection locked="0"/>
    </xf>
    <xf numFmtId="0" fontId="4" fillId="0" borderId="169" xfId="0" applyFont="1" applyBorder="1" applyAlignment="1" applyProtection="1">
      <alignment horizontal="left" vertical="center" wrapText="1"/>
      <protection locked="0"/>
    </xf>
    <xf numFmtId="0" fontId="11" fillId="0" borderId="64"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 fillId="3" borderId="65" xfId="0" applyFont="1" applyFill="1" applyBorder="1" applyAlignment="1" applyProtection="1">
      <alignment horizontal="justify" vertical="center"/>
      <protection locked="0"/>
    </xf>
    <xf numFmtId="0" fontId="1" fillId="3" borderId="45" xfId="0" applyFont="1" applyFill="1" applyBorder="1" applyAlignment="1" applyProtection="1">
      <alignment horizontal="justify" vertical="center"/>
      <protection locked="0"/>
    </xf>
    <xf numFmtId="0" fontId="1" fillId="3" borderId="50" xfId="0" applyFont="1" applyFill="1" applyBorder="1" applyAlignment="1" applyProtection="1">
      <alignment horizontal="justify" vertical="center"/>
      <protection locked="0"/>
    </xf>
    <xf numFmtId="0" fontId="1" fillId="3" borderId="43" xfId="0" applyFont="1" applyFill="1" applyBorder="1" applyAlignment="1" applyProtection="1">
      <alignment horizontal="justify" vertical="center"/>
      <protection locked="0"/>
    </xf>
    <xf numFmtId="0" fontId="1" fillId="3" borderId="66" xfId="0" applyFont="1" applyFill="1" applyBorder="1" applyAlignment="1" applyProtection="1">
      <alignment horizontal="justify" vertical="center"/>
      <protection locked="0"/>
    </xf>
    <xf numFmtId="0" fontId="1" fillId="3" borderId="44" xfId="0" applyFont="1" applyFill="1" applyBorder="1" applyAlignment="1" applyProtection="1">
      <alignment horizontal="justify" vertical="center"/>
      <protection locked="0"/>
    </xf>
    <xf numFmtId="0" fontId="4" fillId="10" borderId="176" xfId="0" applyFont="1" applyFill="1" applyBorder="1" applyAlignment="1" applyProtection="1">
      <alignment horizontal="left" vertical="center" wrapText="1"/>
      <protection locked="0"/>
    </xf>
    <xf numFmtId="0" fontId="4" fillId="10" borderId="177" xfId="0" applyFont="1" applyFill="1" applyBorder="1" applyAlignment="1" applyProtection="1">
      <alignment horizontal="left" vertical="center" wrapText="1"/>
      <protection locked="0"/>
    </xf>
    <xf numFmtId="0" fontId="4" fillId="10" borderId="178" xfId="0" applyFont="1" applyFill="1" applyBorder="1" applyAlignment="1" applyProtection="1">
      <alignment horizontal="left" vertical="center" wrapText="1"/>
      <protection locked="0"/>
    </xf>
    <xf numFmtId="0" fontId="6" fillId="4" borderId="49" xfId="0" applyFont="1" applyFill="1" applyBorder="1" applyAlignment="1" applyProtection="1">
      <alignment horizontal="center" vertical="center"/>
      <protection locked="0"/>
    </xf>
    <xf numFmtId="164" fontId="24" fillId="0" borderId="82" xfId="0" applyNumberFormat="1" applyFont="1" applyFill="1" applyBorder="1" applyAlignment="1" applyProtection="1">
      <alignment horizontal="center" vertical="center"/>
      <protection locked="0"/>
    </xf>
    <xf numFmtId="164" fontId="24" fillId="0" borderId="83" xfId="0" applyNumberFormat="1" applyFont="1" applyFill="1" applyBorder="1" applyAlignment="1" applyProtection="1">
      <alignment horizontal="center" vertical="center"/>
      <protection locked="0"/>
    </xf>
    <xf numFmtId="164" fontId="24" fillId="0" borderId="84" xfId="0" applyNumberFormat="1" applyFont="1" applyFill="1" applyBorder="1" applyAlignment="1" applyProtection="1">
      <alignment horizontal="center" vertical="center"/>
      <protection locked="0"/>
    </xf>
    <xf numFmtId="0" fontId="40" fillId="3" borderId="9" xfId="0" applyFont="1" applyFill="1" applyBorder="1" applyAlignment="1" applyProtection="1">
      <alignment horizontal="center" vertical="center" wrapText="1"/>
      <protection locked="0"/>
    </xf>
    <xf numFmtId="0" fontId="40" fillId="3" borderId="0" xfId="0" applyFont="1" applyFill="1" applyBorder="1" applyAlignment="1" applyProtection="1">
      <alignment horizontal="center" vertical="center"/>
      <protection locked="0"/>
    </xf>
    <xf numFmtId="0" fontId="1" fillId="3" borderId="75"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76" xfId="0" applyFont="1" applyFill="1" applyBorder="1" applyAlignment="1" applyProtection="1">
      <alignment horizontal="left" vertical="top" wrapText="1"/>
      <protection locked="0"/>
    </xf>
    <xf numFmtId="0" fontId="1" fillId="0" borderId="75"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76" xfId="0" applyFont="1" applyBorder="1" applyAlignment="1" applyProtection="1">
      <alignment horizontal="left" vertical="top" wrapText="1"/>
      <protection locked="0"/>
    </xf>
    <xf numFmtId="0" fontId="1" fillId="0" borderId="97" xfId="0" applyFont="1" applyBorder="1" applyAlignment="1" applyProtection="1">
      <alignment horizontal="left" vertical="top" wrapText="1"/>
      <protection locked="0"/>
    </xf>
    <xf numFmtId="0" fontId="1" fillId="0" borderId="98" xfId="0" applyFont="1" applyBorder="1" applyAlignment="1" applyProtection="1">
      <alignment horizontal="left" vertical="top" wrapText="1"/>
      <protection locked="0"/>
    </xf>
    <xf numFmtId="0" fontId="1" fillId="0" borderId="99" xfId="0" applyFont="1" applyBorder="1" applyAlignment="1" applyProtection="1">
      <alignment horizontal="left" vertical="top" wrapText="1"/>
      <protection locked="0"/>
    </xf>
    <xf numFmtId="0" fontId="1" fillId="0" borderId="167" xfId="0" applyFont="1" applyBorder="1" applyAlignment="1" applyProtection="1">
      <alignment horizontal="left" vertical="center" wrapText="1"/>
      <protection locked="0"/>
    </xf>
    <xf numFmtId="0" fontId="4" fillId="10" borderId="167" xfId="0" applyFont="1" applyFill="1" applyBorder="1" applyAlignment="1" applyProtection="1">
      <alignment horizontal="left" vertical="center" wrapText="1"/>
      <protection locked="0"/>
    </xf>
    <xf numFmtId="0" fontId="6" fillId="4" borderId="74" xfId="0" applyFont="1" applyFill="1" applyBorder="1" applyAlignment="1" applyProtection="1">
      <alignment horizontal="center" vertical="center"/>
      <protection locked="0"/>
    </xf>
    <xf numFmtId="0" fontId="4" fillId="17" borderId="10" xfId="0" applyFont="1" applyFill="1" applyBorder="1" applyAlignment="1" applyProtection="1">
      <alignment horizontal="left" vertical="center" wrapText="1"/>
      <protection locked="0"/>
    </xf>
    <xf numFmtId="0" fontId="4" fillId="17" borderId="0" xfId="0" applyFont="1" applyFill="1" applyAlignment="1" applyProtection="1">
      <alignment horizontal="left" vertical="center" wrapText="1"/>
      <protection locked="0"/>
    </xf>
    <xf numFmtId="0" fontId="4" fillId="17" borderId="55" xfId="0" applyFont="1" applyFill="1" applyBorder="1" applyAlignment="1" applyProtection="1">
      <alignment horizontal="left" vertical="center" wrapText="1"/>
      <protection locked="0"/>
    </xf>
    <xf numFmtId="0" fontId="2" fillId="0" borderId="34"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1" fillId="3" borderId="46" xfId="0" applyFont="1" applyFill="1" applyBorder="1" applyAlignment="1" applyProtection="1">
      <alignment horizontal="left" vertical="center" wrapText="1"/>
      <protection locked="0"/>
    </xf>
    <xf numFmtId="0" fontId="1" fillId="3" borderId="96" xfId="0" applyFont="1" applyFill="1" applyBorder="1" applyAlignment="1" applyProtection="1">
      <alignment horizontal="left" vertical="center" wrapText="1"/>
      <protection locked="0"/>
    </xf>
    <xf numFmtId="0" fontId="1" fillId="3" borderId="47" xfId="0" applyFont="1" applyFill="1" applyBorder="1" applyAlignment="1" applyProtection="1">
      <alignment horizontal="left" vertical="center" wrapText="1"/>
      <protection locked="0"/>
    </xf>
    <xf numFmtId="0" fontId="2" fillId="0" borderId="37"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164" fontId="28" fillId="0" borderId="37" xfId="0" applyNumberFormat="1" applyFont="1" applyFill="1" applyBorder="1" applyAlignment="1" applyProtection="1">
      <alignment horizontal="center" vertical="center"/>
      <protection locked="0"/>
    </xf>
    <xf numFmtId="164" fontId="28" fillId="0" borderId="20" xfId="0" applyNumberFormat="1" applyFont="1" applyFill="1" applyBorder="1" applyAlignment="1" applyProtection="1">
      <alignment horizontal="center" vertical="center"/>
      <protection locked="0"/>
    </xf>
    <xf numFmtId="164" fontId="28" fillId="0" borderId="33" xfId="0" applyNumberFormat="1" applyFont="1" applyFill="1" applyBorder="1" applyAlignment="1" applyProtection="1">
      <alignment horizontal="center" vertical="center"/>
      <protection locked="0"/>
    </xf>
    <xf numFmtId="0" fontId="49" fillId="12" borderId="68" xfId="0" applyFont="1" applyFill="1" applyBorder="1" applyAlignment="1" applyProtection="1">
      <alignment horizontal="left" vertical="center"/>
      <protection locked="0"/>
    </xf>
    <xf numFmtId="0" fontId="49" fillId="12" borderId="69" xfId="0" applyFont="1" applyFill="1" applyBorder="1" applyAlignment="1" applyProtection="1">
      <alignment horizontal="left" vertical="center"/>
      <protection locked="0"/>
    </xf>
    <xf numFmtId="0" fontId="1" fillId="0" borderId="159" xfId="0" applyFont="1" applyBorder="1" applyAlignment="1" applyProtection="1">
      <alignment horizontal="justify" vertical="center"/>
      <protection locked="0"/>
    </xf>
    <xf numFmtId="0" fontId="1" fillId="0" borderId="59" xfId="0" applyFont="1" applyBorder="1" applyAlignment="1" applyProtection="1">
      <alignment horizontal="justify" vertical="center"/>
      <protection locked="0"/>
    </xf>
    <xf numFmtId="0" fontId="1" fillId="0" borderId="50" xfId="0" applyFont="1" applyBorder="1" applyAlignment="1" applyProtection="1">
      <alignment horizontal="justify" vertical="center"/>
      <protection locked="0"/>
    </xf>
    <xf numFmtId="0" fontId="1" fillId="0" borderId="43" xfId="0" applyFont="1" applyBorder="1" applyAlignment="1" applyProtection="1">
      <alignment horizontal="justify" vertical="center"/>
      <protection locked="0"/>
    </xf>
    <xf numFmtId="0" fontId="1" fillId="0" borderId="66" xfId="0" applyFont="1" applyBorder="1" applyAlignment="1" applyProtection="1">
      <alignment horizontal="justify" vertical="center"/>
      <protection locked="0"/>
    </xf>
    <xf numFmtId="0" fontId="1" fillId="0" borderId="44" xfId="0" applyFont="1" applyBorder="1" applyAlignment="1" applyProtection="1">
      <alignment horizontal="justify" vertical="center"/>
      <protection locked="0"/>
    </xf>
    <xf numFmtId="0" fontId="11" fillId="0" borderId="63" xfId="0" applyFont="1" applyBorder="1" applyAlignment="1" applyProtection="1">
      <alignment horizontal="center" vertical="center"/>
      <protection locked="0"/>
    </xf>
    <xf numFmtId="0" fontId="1" fillId="0" borderId="65" xfId="0" applyFont="1" applyBorder="1" applyAlignment="1" applyProtection="1">
      <alignment horizontal="justify" vertical="center"/>
      <protection locked="0"/>
    </xf>
    <xf numFmtId="0" fontId="1" fillId="0" borderId="45" xfId="0" applyFont="1" applyBorder="1" applyAlignment="1" applyProtection="1">
      <alignment horizontal="justify" vertical="center"/>
      <protection locked="0"/>
    </xf>
    <xf numFmtId="0" fontId="36" fillId="4" borderId="70" xfId="0" applyFont="1" applyFill="1" applyBorder="1" applyAlignment="1" applyProtection="1">
      <alignment horizontal="center" vertical="center"/>
      <protection locked="0"/>
    </xf>
    <xf numFmtId="0" fontId="36" fillId="4" borderId="71" xfId="0" applyFont="1" applyFill="1" applyBorder="1" applyAlignment="1" applyProtection="1">
      <alignment horizontal="center" vertical="center"/>
      <protection locked="0"/>
    </xf>
    <xf numFmtId="0" fontId="36" fillId="4" borderId="72" xfId="0" applyFont="1" applyFill="1" applyBorder="1" applyAlignment="1" applyProtection="1">
      <alignment horizontal="center" vertical="center"/>
      <protection locked="0"/>
    </xf>
    <xf numFmtId="0" fontId="1" fillId="0" borderId="160" xfId="0" applyFont="1" applyBorder="1" applyAlignment="1" applyProtection="1">
      <alignment horizontal="justify" vertical="center"/>
      <protection locked="0"/>
    </xf>
    <xf numFmtId="0" fontId="1" fillId="0" borderId="60" xfId="0" applyFont="1" applyBorder="1" applyAlignment="1" applyProtection="1">
      <alignment horizontal="justify" vertical="center"/>
      <protection locked="0"/>
    </xf>
    <xf numFmtId="0" fontId="26" fillId="0" borderId="21"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36" fillId="4" borderId="73" xfId="0" applyFont="1" applyFill="1" applyBorder="1" applyAlignment="1" applyProtection="1">
      <alignment horizontal="center" vertical="center"/>
      <protection locked="0"/>
    </xf>
    <xf numFmtId="0" fontId="26" fillId="0" borderId="61" xfId="0" applyFont="1" applyBorder="1" applyAlignment="1" applyProtection="1">
      <alignment horizontal="center" vertical="center" textRotation="90"/>
      <protection locked="0"/>
    </xf>
    <xf numFmtId="0" fontId="26" fillId="0" borderId="39" xfId="0" applyFont="1" applyBorder="1" applyAlignment="1" applyProtection="1">
      <alignment horizontal="center" vertical="center" textRotation="90"/>
      <protection locked="0"/>
    </xf>
    <xf numFmtId="0" fontId="26" fillId="0" borderId="62" xfId="0" applyFont="1" applyBorder="1" applyAlignment="1" applyProtection="1">
      <alignment horizontal="center" vertical="center" textRotation="90"/>
      <protection locked="0"/>
    </xf>
    <xf numFmtId="164" fontId="28" fillId="0" borderId="37" xfId="0" applyNumberFormat="1" applyFont="1" applyBorder="1" applyAlignment="1" applyProtection="1">
      <alignment horizontal="center" vertical="center"/>
      <protection locked="0"/>
    </xf>
    <xf numFmtId="164" fontId="28" fillId="0" borderId="20" xfId="0" applyNumberFormat="1" applyFont="1" applyBorder="1" applyAlignment="1" applyProtection="1">
      <alignment horizontal="center" vertical="center"/>
      <protection locked="0"/>
    </xf>
    <xf numFmtId="164" fontId="28" fillId="0" borderId="36" xfId="0" applyNumberFormat="1" applyFont="1" applyBorder="1" applyAlignment="1" applyProtection="1">
      <alignment horizontal="center" vertical="center"/>
      <protection locked="0"/>
    </xf>
    <xf numFmtId="0" fontId="6" fillId="4" borderId="100" xfId="0" applyFont="1" applyFill="1" applyBorder="1" applyAlignment="1" applyProtection="1">
      <alignment horizontal="center" vertical="center"/>
      <protection locked="0"/>
    </xf>
    <xf numFmtId="0" fontId="6" fillId="4" borderId="154" xfId="0" applyFont="1" applyFill="1" applyBorder="1" applyAlignment="1" applyProtection="1">
      <alignment horizontal="center" vertical="center"/>
      <protection locked="0"/>
    </xf>
    <xf numFmtId="164" fontId="28" fillId="0" borderId="34" xfId="0" applyNumberFormat="1" applyFont="1" applyFill="1" applyBorder="1" applyAlignment="1" applyProtection="1">
      <alignment horizontal="center" vertical="center"/>
      <protection locked="0"/>
    </xf>
    <xf numFmtId="164" fontId="28" fillId="0" borderId="36" xfId="0" applyNumberFormat="1" applyFont="1" applyFill="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4" fillId="2" borderId="167" xfId="0" applyFont="1" applyFill="1" applyBorder="1" applyAlignment="1" applyProtection="1">
      <alignment horizontal="left" vertical="center" wrapText="1"/>
      <protection locked="0"/>
    </xf>
    <xf numFmtId="0" fontId="4" fillId="10" borderId="10" xfId="0" applyFont="1" applyFill="1" applyBorder="1" applyAlignment="1" applyProtection="1">
      <alignment horizontal="left" vertical="center" wrapText="1"/>
      <protection locked="0"/>
    </xf>
    <xf numFmtId="0" fontId="4" fillId="10" borderId="0" xfId="0" applyFont="1" applyFill="1" applyAlignment="1" applyProtection="1">
      <alignment horizontal="left" vertical="center" wrapText="1"/>
      <protection locked="0"/>
    </xf>
    <xf numFmtId="0" fontId="4" fillId="10" borderId="55" xfId="0" applyFont="1" applyFill="1" applyBorder="1" applyAlignment="1" applyProtection="1">
      <alignment horizontal="left" vertical="center" wrapText="1"/>
      <protection locked="0"/>
    </xf>
    <xf numFmtId="0" fontId="4" fillId="0" borderId="167" xfId="0" applyFont="1" applyFill="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1" fillId="0" borderId="179" xfId="0" applyFont="1" applyBorder="1" applyAlignment="1" applyProtection="1">
      <alignment horizontal="left" vertical="top" wrapText="1"/>
      <protection locked="0"/>
    </xf>
    <xf numFmtId="0" fontId="1" fillId="0" borderId="180" xfId="0" applyFont="1" applyBorder="1" applyAlignment="1" applyProtection="1">
      <alignment horizontal="left" vertical="top" wrapText="1"/>
      <protection locked="0"/>
    </xf>
    <xf numFmtId="0" fontId="1" fillId="0" borderId="181" xfId="0" applyFont="1" applyBorder="1" applyAlignment="1" applyProtection="1">
      <alignment horizontal="left" vertical="top" wrapText="1"/>
      <protection locked="0"/>
    </xf>
    <xf numFmtId="0" fontId="1" fillId="0" borderId="179" xfId="0" applyFont="1" applyBorder="1" applyAlignment="1" applyProtection="1">
      <alignment horizontal="left" vertical="center" wrapText="1"/>
      <protection locked="0"/>
    </xf>
    <xf numFmtId="0" fontId="1" fillId="0" borderId="180" xfId="0" applyFont="1" applyBorder="1" applyAlignment="1" applyProtection="1">
      <alignment horizontal="left" vertical="center" wrapText="1"/>
      <protection locked="0"/>
    </xf>
    <xf numFmtId="0" fontId="1" fillId="0" borderId="181" xfId="0" applyFont="1" applyBorder="1" applyAlignment="1" applyProtection="1">
      <alignment horizontal="left" vertical="center" wrapText="1"/>
      <protection locked="0"/>
    </xf>
    <xf numFmtId="0" fontId="0" fillId="0" borderId="176" xfId="0" applyFont="1" applyBorder="1" applyAlignment="1" applyProtection="1">
      <alignment horizontal="left" vertical="center" wrapText="1"/>
      <protection locked="0"/>
    </xf>
    <xf numFmtId="0" fontId="0" fillId="0" borderId="177" xfId="0" applyFont="1" applyBorder="1" applyAlignment="1" applyProtection="1">
      <alignment horizontal="left" vertical="center" wrapText="1"/>
      <protection locked="0"/>
    </xf>
    <xf numFmtId="0" fontId="0" fillId="0" borderId="178" xfId="0" applyFont="1" applyBorder="1" applyAlignment="1" applyProtection="1">
      <alignment horizontal="left" vertical="center" wrapText="1"/>
      <protection locked="0"/>
    </xf>
    <xf numFmtId="0" fontId="11" fillId="3" borderId="64"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40" xfId="0" applyFont="1" applyFill="1" applyBorder="1" applyAlignment="1" applyProtection="1">
      <alignment horizontal="center" vertical="center"/>
      <protection locked="0"/>
    </xf>
    <xf numFmtId="164" fontId="34" fillId="0" borderId="36" xfId="0" applyNumberFormat="1" applyFont="1" applyFill="1" applyBorder="1" applyAlignment="1" applyProtection="1">
      <alignment horizontal="center" vertical="center"/>
      <protection locked="0"/>
    </xf>
    <xf numFmtId="0" fontId="4" fillId="0" borderId="170"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71" xfId="0" applyFont="1" applyBorder="1" applyAlignment="1" applyProtection="1">
      <alignment horizontal="left" vertical="center" wrapText="1"/>
      <protection locked="0"/>
    </xf>
    <xf numFmtId="164" fontId="34" fillId="0" borderId="34" xfId="0" applyNumberFormat="1" applyFont="1" applyFill="1" applyBorder="1" applyAlignment="1" applyProtection="1">
      <alignment horizontal="center" vertical="center"/>
      <protection locked="0"/>
    </xf>
    <xf numFmtId="164" fontId="26" fillId="0" borderId="37" xfId="0" applyNumberFormat="1" applyFont="1" applyBorder="1" applyAlignment="1" applyProtection="1">
      <alignment horizontal="center" vertical="center"/>
      <protection locked="0"/>
    </xf>
    <xf numFmtId="164" fontId="26" fillId="0" borderId="20" xfId="0" applyNumberFormat="1" applyFont="1" applyBorder="1" applyAlignment="1" applyProtection="1">
      <alignment horizontal="center" vertical="center"/>
      <protection locked="0"/>
    </xf>
    <xf numFmtId="164" fontId="26" fillId="0" borderId="36" xfId="0" applyNumberFormat="1" applyFont="1" applyBorder="1" applyAlignment="1" applyProtection="1">
      <alignment horizontal="center" vertical="center"/>
      <protection locked="0"/>
    </xf>
    <xf numFmtId="0" fontId="1" fillId="3" borderId="65" xfId="0" applyFont="1" applyFill="1" applyBorder="1" applyAlignment="1" applyProtection="1">
      <alignment horizontal="left" vertical="center" wrapText="1"/>
      <protection locked="0"/>
    </xf>
    <xf numFmtId="0" fontId="1" fillId="3" borderId="45" xfId="0" applyFont="1" applyFill="1" applyBorder="1" applyAlignment="1" applyProtection="1">
      <alignment horizontal="left" vertical="center" wrapText="1"/>
      <protection locked="0"/>
    </xf>
    <xf numFmtId="0" fontId="1" fillId="3" borderId="50" xfId="0" applyFont="1" applyFill="1" applyBorder="1" applyAlignment="1" applyProtection="1">
      <alignment horizontal="left" vertical="center" wrapText="1"/>
      <protection locked="0"/>
    </xf>
    <xf numFmtId="0" fontId="1" fillId="3" borderId="43" xfId="0" applyFont="1" applyFill="1" applyBorder="1" applyAlignment="1" applyProtection="1">
      <alignment horizontal="left" vertical="center" wrapText="1"/>
      <protection locked="0"/>
    </xf>
    <xf numFmtId="0" fontId="1" fillId="3" borderId="66" xfId="0" applyFont="1" applyFill="1" applyBorder="1" applyAlignment="1" applyProtection="1">
      <alignment horizontal="left" vertical="center" wrapText="1"/>
      <protection locked="0"/>
    </xf>
    <xf numFmtId="0" fontId="1" fillId="3" borderId="44" xfId="0" applyFont="1" applyFill="1" applyBorder="1" applyAlignment="1" applyProtection="1">
      <alignment horizontal="left" vertical="center" wrapText="1"/>
      <protection locked="0"/>
    </xf>
    <xf numFmtId="0" fontId="1" fillId="0" borderId="65"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50"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66"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49" fontId="37" fillId="21" borderId="80" xfId="0" applyNumberFormat="1" applyFont="1" applyFill="1" applyBorder="1" applyAlignment="1" applyProtection="1">
      <alignment horizontal="center" vertical="center"/>
      <protection locked="0"/>
    </xf>
    <xf numFmtId="49" fontId="37" fillId="21" borderId="155" xfId="0" applyNumberFormat="1"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wrapText="1"/>
      <protection locked="0"/>
    </xf>
    <xf numFmtId="0" fontId="17" fillId="0" borderId="30" xfId="0" applyFont="1" applyFill="1" applyBorder="1" applyAlignment="1" applyProtection="1">
      <alignment horizontal="center" vertical="center" wrapText="1"/>
      <protection locked="0"/>
    </xf>
    <xf numFmtId="0" fontId="17" fillId="0" borderId="28"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1" fillId="3" borderId="97" xfId="0" applyFont="1" applyFill="1" applyBorder="1" applyAlignment="1" applyProtection="1">
      <alignment horizontal="left" vertical="center" wrapText="1"/>
      <protection locked="0"/>
    </xf>
    <xf numFmtId="0" fontId="1" fillId="3" borderId="98" xfId="0" applyFont="1" applyFill="1" applyBorder="1" applyAlignment="1" applyProtection="1">
      <alignment horizontal="left" vertical="center" wrapText="1"/>
      <protection locked="0"/>
    </xf>
    <xf numFmtId="0" fontId="1" fillId="3" borderId="99" xfId="0" applyFont="1" applyFill="1" applyBorder="1" applyAlignment="1" applyProtection="1">
      <alignment horizontal="left" vertical="center" wrapText="1"/>
      <protection locked="0"/>
    </xf>
    <xf numFmtId="0" fontId="1" fillId="3" borderId="75"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76" xfId="0" applyFont="1" applyFill="1" applyBorder="1" applyAlignment="1" applyProtection="1">
      <alignment horizontal="left" vertical="center" wrapText="1"/>
      <protection locked="0"/>
    </xf>
    <xf numFmtId="0" fontId="6" fillId="0" borderId="169" xfId="0" applyFont="1" applyBorder="1" applyAlignment="1" applyProtection="1">
      <alignment horizontal="left" vertical="center" wrapText="1"/>
      <protection locked="0"/>
    </xf>
    <xf numFmtId="0" fontId="2" fillId="0" borderId="20"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4" fillId="2" borderId="176" xfId="0" applyFont="1" applyFill="1" applyBorder="1" applyAlignment="1" applyProtection="1">
      <alignment horizontal="left" vertical="center" wrapText="1"/>
      <protection locked="0"/>
    </xf>
    <xf numFmtId="0" fontId="4" fillId="2" borderId="177" xfId="0" applyFont="1" applyFill="1" applyBorder="1" applyAlignment="1" applyProtection="1">
      <alignment horizontal="left" vertical="center" wrapText="1"/>
      <protection locked="0"/>
    </xf>
    <xf numFmtId="0" fontId="4" fillId="2" borderId="182" xfId="0" applyFont="1" applyFill="1" applyBorder="1" applyAlignment="1" applyProtection="1">
      <alignment horizontal="left" vertical="center" wrapText="1"/>
      <protection locked="0"/>
    </xf>
    <xf numFmtId="0" fontId="6" fillId="3" borderId="48"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4" fillId="10" borderId="179" xfId="0" applyFont="1" applyFill="1" applyBorder="1" applyAlignment="1" applyProtection="1">
      <alignment horizontal="left" vertical="center" wrapText="1"/>
      <protection locked="0"/>
    </xf>
    <xf numFmtId="0" fontId="4" fillId="10" borderId="180" xfId="0" applyFont="1" applyFill="1" applyBorder="1" applyAlignment="1" applyProtection="1">
      <alignment horizontal="left" vertical="center" wrapText="1"/>
      <protection locked="0"/>
    </xf>
    <xf numFmtId="0" fontId="4" fillId="10" borderId="181" xfId="0" applyFont="1" applyFill="1" applyBorder="1" applyAlignment="1" applyProtection="1">
      <alignment horizontal="left" vertical="center" wrapText="1"/>
      <protection locked="0"/>
    </xf>
    <xf numFmtId="0" fontId="4" fillId="17" borderId="179" xfId="0" applyFont="1" applyFill="1" applyBorder="1" applyAlignment="1" applyProtection="1">
      <alignment horizontal="left" vertical="center" wrapText="1"/>
      <protection locked="0"/>
    </xf>
    <xf numFmtId="0" fontId="4" fillId="17" borderId="180" xfId="0" applyFont="1" applyFill="1" applyBorder="1" applyAlignment="1" applyProtection="1">
      <alignment horizontal="left" vertical="center" wrapText="1"/>
      <protection locked="0"/>
    </xf>
    <xf numFmtId="0" fontId="4" fillId="17" borderId="181" xfId="0" applyFont="1" applyFill="1" applyBorder="1" applyAlignment="1" applyProtection="1">
      <alignment horizontal="left" vertical="center" wrapText="1"/>
      <protection locked="0"/>
    </xf>
    <xf numFmtId="0" fontId="55" fillId="0" borderId="162" xfId="0" applyFont="1" applyBorder="1" applyAlignment="1" applyProtection="1">
      <alignment horizontal="left" vertical="center" wrapText="1"/>
      <protection locked="0"/>
    </xf>
    <xf numFmtId="0" fontId="55" fillId="0" borderId="186" xfId="0" applyFont="1" applyBorder="1" applyAlignment="1" applyProtection="1">
      <alignment horizontal="left" vertical="center" wrapText="1"/>
      <protection locked="0"/>
    </xf>
    <xf numFmtId="0" fontId="55" fillId="0" borderId="187" xfId="0" applyFont="1" applyBorder="1" applyAlignment="1" applyProtection="1">
      <alignment horizontal="left" vertical="center" wrapText="1"/>
      <protection locked="0"/>
    </xf>
    <xf numFmtId="0" fontId="55" fillId="0" borderId="162" xfId="0" applyFont="1" applyFill="1" applyBorder="1" applyAlignment="1" applyProtection="1">
      <alignment horizontal="left" vertical="center" wrapText="1"/>
      <protection locked="0"/>
    </xf>
    <xf numFmtId="0" fontId="55" fillId="0" borderId="186" xfId="0" applyFont="1" applyFill="1" applyBorder="1" applyAlignment="1" applyProtection="1">
      <alignment horizontal="left" vertical="center" wrapText="1"/>
      <protection locked="0"/>
    </xf>
    <xf numFmtId="0" fontId="55" fillId="0" borderId="187" xfId="0" applyFont="1" applyFill="1" applyBorder="1" applyAlignment="1" applyProtection="1">
      <alignment horizontal="left" vertical="center" wrapText="1"/>
      <protection locked="0"/>
    </xf>
    <xf numFmtId="0" fontId="16" fillId="0" borderId="0" xfId="0" applyFont="1" applyAlignment="1">
      <alignment horizontal="center"/>
    </xf>
    <xf numFmtId="0" fontId="43" fillId="0" borderId="6" xfId="0" applyFont="1" applyBorder="1" applyAlignment="1">
      <alignment horizontal="center"/>
    </xf>
    <xf numFmtId="0" fontId="43" fillId="0" borderId="0" xfId="0" applyFont="1" applyBorder="1" applyAlignment="1">
      <alignment horizontal="center"/>
    </xf>
    <xf numFmtId="0" fontId="43" fillId="0" borderId="7"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16" fillId="0" borderId="7" xfId="0" applyFont="1" applyBorder="1" applyAlignment="1">
      <alignment horizontal="center"/>
    </xf>
    <xf numFmtId="0" fontId="10" fillId="12"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3" fillId="0" borderId="6" xfId="0" applyFont="1" applyBorder="1" applyAlignment="1">
      <alignment horizontal="center" vertical="center"/>
    </xf>
    <xf numFmtId="0" fontId="43" fillId="0" borderId="0" xfId="0" applyFont="1" applyBorder="1" applyAlignment="1">
      <alignment horizontal="center" vertical="center"/>
    </xf>
    <xf numFmtId="0" fontId="43" fillId="0" borderId="7" xfId="0" applyFont="1" applyBorder="1" applyAlignment="1">
      <alignment horizontal="center" vertical="center"/>
    </xf>
    <xf numFmtId="0" fontId="3" fillId="14" borderId="87" xfId="0" applyFont="1" applyFill="1" applyBorder="1" applyAlignment="1">
      <alignment horizontal="center" vertical="center" wrapText="1"/>
    </xf>
    <xf numFmtId="0" fontId="3" fillId="14" borderId="19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5" fillId="0" borderId="34" xfId="0" applyFont="1" applyBorder="1" applyAlignment="1">
      <alignment horizontal="center" vertical="center" wrapText="1"/>
    </xf>
    <xf numFmtId="0" fontId="35" fillId="0" borderId="33" xfId="0" applyFont="1" applyBorder="1" applyAlignment="1">
      <alignment horizontal="center" vertical="center" wrapText="1"/>
    </xf>
    <xf numFmtId="0" fontId="29" fillId="0" borderId="34"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36" xfId="0" applyFont="1" applyBorder="1" applyAlignment="1">
      <alignment horizontal="center" vertical="center" wrapText="1"/>
    </xf>
    <xf numFmtId="0" fontId="29" fillId="0" borderId="37" xfId="0" applyFont="1" applyFill="1" applyBorder="1" applyAlignment="1">
      <alignment horizontal="center" vertical="center" wrapText="1"/>
    </xf>
    <xf numFmtId="0" fontId="33" fillId="0" borderId="61"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6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1" fillId="0" borderId="93" xfId="0" applyFont="1" applyFill="1" applyBorder="1" applyAlignment="1">
      <alignment horizontal="left" vertical="center" wrapText="1" indent="1"/>
    </xf>
    <xf numFmtId="0" fontId="1" fillId="0" borderId="36" xfId="0" applyFont="1" applyFill="1" applyBorder="1" applyAlignment="1">
      <alignment horizontal="left" vertical="center" wrapText="1" indent="1"/>
    </xf>
    <xf numFmtId="0" fontId="6" fillId="4" borderId="48" xfId="0" applyFont="1" applyFill="1" applyBorder="1" applyAlignment="1" applyProtection="1">
      <alignment horizontal="left" vertical="center" indent="1"/>
      <protection locked="0"/>
    </xf>
    <xf numFmtId="0" fontId="6" fillId="4" borderId="49" xfId="0" applyFont="1" applyFill="1" applyBorder="1" applyAlignment="1" applyProtection="1">
      <alignment horizontal="left" vertical="center" indent="1"/>
      <protection locked="0"/>
    </xf>
    <xf numFmtId="0" fontId="51" fillId="0" borderId="32" xfId="0" applyFont="1" applyBorder="1" applyAlignment="1">
      <alignment horizontal="left" vertical="center" wrapText="1" indent="1"/>
    </xf>
    <xf numFmtId="0" fontId="1" fillId="0" borderId="91" xfId="0" applyFont="1" applyFill="1" applyBorder="1" applyAlignment="1">
      <alignment horizontal="left" vertical="center" wrapText="1" indent="1"/>
    </xf>
    <xf numFmtId="0" fontId="10" fillId="12" borderId="11" xfId="0" applyFont="1" applyFill="1" applyBorder="1" applyAlignment="1">
      <alignment horizontal="center" vertical="center"/>
    </xf>
    <xf numFmtId="0" fontId="10" fillId="12" borderId="12" xfId="0" applyFont="1" applyFill="1" applyBorder="1" applyAlignment="1">
      <alignment horizontal="center" vertical="center"/>
    </xf>
    <xf numFmtId="0" fontId="25" fillId="4" borderId="85" xfId="0" applyFont="1" applyFill="1" applyBorder="1" applyAlignment="1">
      <alignment horizontal="center" vertical="center" wrapText="1"/>
    </xf>
    <xf numFmtId="0" fontId="25" fillId="4" borderId="89" xfId="0" applyFont="1" applyFill="1" applyBorder="1" applyAlignment="1">
      <alignment horizontal="center" vertical="center" wrapText="1"/>
    </xf>
    <xf numFmtId="0" fontId="25" fillId="4" borderId="86" xfId="0" applyFont="1" applyFill="1" applyBorder="1" applyAlignment="1">
      <alignment horizontal="center" vertical="center" wrapText="1"/>
    </xf>
    <xf numFmtId="0" fontId="25" fillId="4" borderId="90" xfId="0" applyFont="1" applyFill="1" applyBorder="1" applyAlignment="1">
      <alignment horizontal="center" vertical="center" wrapText="1"/>
    </xf>
    <xf numFmtId="0" fontId="25" fillId="4" borderId="86" xfId="0" applyFont="1" applyFill="1" applyBorder="1" applyAlignment="1">
      <alignment horizontal="left" vertical="center" wrapText="1"/>
    </xf>
    <xf numFmtId="0" fontId="25" fillId="4" borderId="90" xfId="0" applyFont="1" applyFill="1" applyBorder="1" applyAlignment="1">
      <alignment horizontal="left" vertical="center" wrapText="1"/>
    </xf>
    <xf numFmtId="0" fontId="3" fillId="14" borderId="88" xfId="0" applyFont="1" applyFill="1" applyBorder="1" applyAlignment="1">
      <alignment horizontal="left" vertical="center" wrapText="1"/>
    </xf>
    <xf numFmtId="0" fontId="3" fillId="14" borderId="190" xfId="0" applyFont="1" applyFill="1" applyBorder="1" applyAlignment="1">
      <alignment horizontal="left" vertical="center" wrapText="1"/>
    </xf>
    <xf numFmtId="0" fontId="3" fillId="14" borderId="174" xfId="0" applyFont="1" applyFill="1" applyBorder="1" applyAlignment="1">
      <alignment horizontal="center" vertical="center" wrapText="1"/>
    </xf>
    <xf numFmtId="0" fontId="3" fillId="14" borderId="175" xfId="0" applyFont="1" applyFill="1" applyBorder="1" applyAlignment="1">
      <alignment horizontal="center" vertical="center" wrapText="1"/>
    </xf>
    <xf numFmtId="0" fontId="3" fillId="14" borderId="88" xfId="0" applyFont="1" applyFill="1" applyBorder="1" applyAlignment="1">
      <alignment horizontal="center" vertical="center" wrapText="1"/>
    </xf>
    <xf numFmtId="0" fontId="3" fillId="14" borderId="190" xfId="0" applyFont="1" applyFill="1" applyBorder="1" applyAlignment="1">
      <alignment horizontal="center" vertical="center" wrapText="1"/>
    </xf>
    <xf numFmtId="0" fontId="25" fillId="4" borderId="188" xfId="0" applyFont="1" applyFill="1" applyBorder="1" applyAlignment="1">
      <alignment horizontal="center" vertical="center" wrapText="1"/>
    </xf>
    <xf numFmtId="0" fontId="35" fillId="0" borderId="61"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37" xfId="0" applyFont="1" applyBorder="1" applyAlignment="1">
      <alignment horizontal="center" vertical="center" wrapText="1"/>
    </xf>
    <xf numFmtId="0" fontId="1" fillId="0" borderId="33" xfId="0" applyFont="1" applyFill="1" applyBorder="1" applyAlignment="1">
      <alignment horizontal="left" vertical="center" wrapText="1" indent="1"/>
    </xf>
    <xf numFmtId="0" fontId="1" fillId="0" borderId="93"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6" fillId="0" borderId="52" xfId="0" applyFont="1" applyFill="1" applyBorder="1" applyAlignment="1" applyProtection="1">
      <alignment horizontal="left" vertical="center" indent="1"/>
      <protection locked="0"/>
    </xf>
    <xf numFmtId="0" fontId="6" fillId="0" borderId="54" xfId="0" applyFont="1" applyFill="1" applyBorder="1" applyAlignment="1" applyProtection="1">
      <alignment horizontal="left" vertical="center" indent="1"/>
      <protection locked="0"/>
    </xf>
    <xf numFmtId="0" fontId="1" fillId="0" borderId="37" xfId="0" applyFont="1" applyFill="1" applyBorder="1" applyAlignment="1">
      <alignment horizontal="left" vertical="center" wrapText="1" indent="1"/>
    </xf>
    <xf numFmtId="0" fontId="6" fillId="4" borderId="74" xfId="0" applyFont="1" applyFill="1" applyBorder="1" applyAlignment="1" applyProtection="1">
      <alignment horizontal="left" vertical="center" indent="1"/>
      <protection locked="0"/>
    </xf>
    <xf numFmtId="0" fontId="47" fillId="18" borderId="68" xfId="0" applyFont="1" applyFill="1" applyBorder="1" applyAlignment="1">
      <alignment horizontal="center" vertical="center" wrapText="1"/>
    </xf>
    <xf numFmtId="0" fontId="47" fillId="18" borderId="69" xfId="0" applyFont="1" applyFill="1" applyBorder="1" applyAlignment="1">
      <alignment horizontal="center" vertical="center" wrapText="1"/>
    </xf>
    <xf numFmtId="0" fontId="47" fillId="18" borderId="161" xfId="0" applyFont="1" applyFill="1" applyBorder="1" applyAlignment="1">
      <alignment horizontal="center" vertical="center" wrapText="1"/>
    </xf>
    <xf numFmtId="0" fontId="44" fillId="18" borderId="168" xfId="0" applyFont="1" applyFill="1" applyBorder="1" applyAlignment="1">
      <alignment horizontal="center"/>
    </xf>
    <xf numFmtId="0" fontId="44" fillId="18" borderId="0" xfId="0" applyFont="1" applyFill="1" applyBorder="1" applyAlignment="1">
      <alignment horizontal="center"/>
    </xf>
  </cellXfs>
  <cellStyles count="3">
    <cellStyle name="Hipervínculo" xfId="1" builtinId="8"/>
    <cellStyle name="Hyperlink" xfId="2" xr:uid="{00000000-0005-0000-0000-000001000000}"/>
    <cellStyle name="Normal" xfId="0" builtinId="0"/>
  </cellStyles>
  <dxfs count="342">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0" tint="-4.9989318521683403E-2"/>
        </patternFill>
      </fill>
    </dxf>
    <dxf>
      <fill>
        <patternFill>
          <bgColor theme="0" tint="-0.24994659260841701"/>
        </patternFill>
      </fill>
    </dxf>
  </dxfs>
  <tableStyles count="0" defaultTableStyle="TableStyleMedium2" defaultPivotStyle="PivotStyleLight16"/>
  <colors>
    <mruColors>
      <color rgb="FF5C2C04"/>
      <color rgb="FFEE0000"/>
      <color rgb="FFFF6600"/>
      <color rgb="FF009900"/>
      <color rgb="FF0070C0"/>
      <color rgb="FF00C070"/>
      <color rgb="FFFF0000"/>
      <color rgb="FF3399FF"/>
      <color rgb="FF8E00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Gráficas!$J$120</c:f>
          <c:strCache>
            <c:ptCount val="1"/>
            <c:pt idx="0">
              <c:v>Diagnóstico general</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2E62-41D7-81B4-37F37B5697E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E62-41D7-81B4-37F37B5697EE}"/>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2E62-41D7-81B4-37F37B5697EE}"/>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2E62-41D7-81B4-37F37B5697EE}"/>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2E62-41D7-81B4-37F37B5697EE}"/>
              </c:ext>
            </c:extLst>
          </c:dPt>
          <c:dPt>
            <c:idx val="5"/>
            <c:bubble3D val="0"/>
            <c:spPr>
              <a:noFill/>
              <a:ln w="19050">
                <a:noFill/>
              </a:ln>
              <a:effectLst/>
            </c:spPr>
            <c:extLst>
              <c:ext xmlns:c16="http://schemas.microsoft.com/office/drawing/2014/chart" uri="{C3380CC4-5D6E-409C-BE32-E72D297353CC}">
                <c16:uniqueId val="{0000000B-2E62-41D7-81B4-37F37B5697EE}"/>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2E62-41D7-81B4-37F37B5697EE}"/>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2E62-41D7-81B4-37F37B5697EE}"/>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2E62-41D7-81B4-37F37B5697EE}"/>
              </c:ext>
            </c:extLst>
          </c:dPt>
          <c:dPt>
            <c:idx val="2"/>
            <c:bubble3D val="0"/>
            <c:spPr>
              <a:noFill/>
              <a:ln w="19050">
                <a:noFill/>
              </a:ln>
              <a:effectLst/>
            </c:spPr>
            <c:extLst>
              <c:ext xmlns:c16="http://schemas.microsoft.com/office/drawing/2014/chart" uri="{C3380CC4-5D6E-409C-BE32-E72D297353CC}">
                <c16:uniqueId val="{00000012-2E62-41D7-81B4-37F37B5697EE}"/>
              </c:ext>
            </c:extLst>
          </c:dPt>
          <c:dLbls>
            <c:dLbl>
              <c:idx val="1"/>
              <c:tx>
                <c:strRef>
                  <c:f>Gráficas!$L$120</c:f>
                  <c:strCache>
                    <c:ptCount val="1"/>
                    <c:pt idx="0">
                      <c:v>30,0</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{5CB41B71-C6F8-47A3-8524-9CC33CEA0708}</c15:txfldGUID>
                      <c15:f>Gráficas!$L$120</c15:f>
                      <c15:dlblFieldTableCache>
                        <c:ptCount val="1"/>
                        <c:pt idx="0">
                          <c:v>30,0</c:v>
                        </c:pt>
                      </c15:dlblFieldTableCache>
                    </c15:dlblFTEntry>
                  </c15:dlblFieldTable>
                  <c15:showDataLabelsRange val="0"/>
                </c:ext>
                <c:ext xmlns:c16="http://schemas.microsoft.com/office/drawing/2014/chart" uri="{C3380CC4-5D6E-409C-BE32-E72D297353CC}">
                  <c16:uniqueId val="{00000010-2E62-41D7-81B4-37F37B5697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Gráficas!$L$120:$L$122</c:f>
              <c:numCache>
                <c:formatCode>0</c:formatCode>
                <c:ptCount val="3"/>
                <c:pt idx="0" formatCode="0.0">
                  <c:v>30</c:v>
                </c:pt>
                <c:pt idx="1">
                  <c:v>2</c:v>
                </c:pt>
                <c:pt idx="2">
                  <c:v>168</c:v>
                </c:pt>
              </c:numCache>
            </c:numRef>
          </c:val>
          <c:extLst>
            <c:ext xmlns:c16="http://schemas.microsoft.com/office/drawing/2014/chart" uri="{C3380CC4-5D6E-409C-BE32-E72D297353CC}">
              <c16:uniqueId val="{00000013-2E62-41D7-81B4-37F37B5697EE}"/>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Gráficas!$J$97</c:f>
          <c:strCache>
            <c:ptCount val="1"/>
            <c:pt idx="0">
              <c:v>Innovación</c:v>
            </c:pt>
          </c:strCache>
        </c:strRef>
      </c:tx>
      <c:layout>
        <c:manualLayout>
          <c:xMode val="edge"/>
          <c:yMode val="edge"/>
          <c:x val="0.39963888888888893"/>
          <c:y val="2.714932126696832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5986-410E-8358-1D5C80EEAD2C}"/>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5986-410E-8358-1D5C80EEAD2C}"/>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5986-410E-8358-1D5C80EEAD2C}"/>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5986-410E-8358-1D5C80EEAD2C}"/>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5986-410E-8358-1D5C80EEAD2C}"/>
              </c:ext>
            </c:extLst>
          </c:dPt>
          <c:dPt>
            <c:idx val="5"/>
            <c:bubble3D val="0"/>
            <c:spPr>
              <a:noFill/>
              <a:ln w="19050">
                <a:noFill/>
              </a:ln>
              <a:effectLst/>
            </c:spPr>
            <c:extLst>
              <c:ext xmlns:c16="http://schemas.microsoft.com/office/drawing/2014/chart" uri="{C3380CC4-5D6E-409C-BE32-E72D297353CC}">
                <c16:uniqueId val="{0000000B-5986-410E-8358-1D5C80EEAD2C}"/>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5986-410E-8358-1D5C80EEAD2C}"/>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5986-410E-8358-1D5C80EEAD2C}"/>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5986-410E-8358-1D5C80EEAD2C}"/>
              </c:ext>
            </c:extLst>
          </c:dPt>
          <c:dPt>
            <c:idx val="2"/>
            <c:bubble3D val="0"/>
            <c:spPr>
              <a:noFill/>
              <a:ln w="19050">
                <a:noFill/>
              </a:ln>
              <a:effectLst/>
            </c:spPr>
            <c:extLst>
              <c:ext xmlns:c16="http://schemas.microsoft.com/office/drawing/2014/chart" uri="{C3380CC4-5D6E-409C-BE32-E72D297353CC}">
                <c16:uniqueId val="{00000012-5986-410E-8358-1D5C80EEAD2C}"/>
              </c:ext>
            </c:extLst>
          </c:dPt>
          <c:dLbls>
            <c:dLbl>
              <c:idx val="1"/>
              <c:tx>
                <c:strRef>
                  <c:f>Gráficas!$L$97</c:f>
                  <c:strCache>
                    <c:ptCount val="1"/>
                    <c:pt idx="0">
                      <c:v>14,3</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{2DE8A9B7-B998-4889-AC61-E9E61F3EF6CA}</c15:txfldGUID>
                      <c15:f>Gráficas!$L$97</c15:f>
                      <c15:dlblFieldTableCache>
                        <c:ptCount val="1"/>
                        <c:pt idx="0">
                          <c:v>14,3</c:v>
                        </c:pt>
                      </c15:dlblFieldTableCache>
                    </c15:dlblFTEntry>
                  </c15:dlblFieldTable>
                  <c15:showDataLabelsRange val="0"/>
                </c:ext>
                <c:ext xmlns:c16="http://schemas.microsoft.com/office/drawing/2014/chart" uri="{C3380CC4-5D6E-409C-BE32-E72D297353CC}">
                  <c16:uniqueId val="{00000010-5986-410E-8358-1D5C80EEAD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Gráficas!$L$97:$L$99</c:f>
              <c:numCache>
                <c:formatCode>0</c:formatCode>
                <c:ptCount val="3"/>
                <c:pt idx="0" formatCode="0.0">
                  <c:v>14.3</c:v>
                </c:pt>
                <c:pt idx="1">
                  <c:v>2</c:v>
                </c:pt>
                <c:pt idx="2">
                  <c:v>183.7</c:v>
                </c:pt>
              </c:numCache>
            </c:numRef>
          </c:val>
          <c:extLst>
            <c:ext xmlns:c16="http://schemas.microsoft.com/office/drawing/2014/chart" uri="{C3380CC4-5D6E-409C-BE32-E72D297353CC}">
              <c16:uniqueId val="{00000013-5986-410E-8358-1D5C80EEAD2C}"/>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Gráficas!$J$100</c:f>
          <c:strCache>
            <c:ptCount val="1"/>
            <c:pt idx="0">
              <c:v>Investigación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C915-4322-BFB7-CB9AC36D193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C915-4322-BFB7-CB9AC36D1932}"/>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C915-4322-BFB7-CB9AC36D1932}"/>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C915-4322-BFB7-CB9AC36D1932}"/>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C915-4322-BFB7-CB9AC36D1932}"/>
              </c:ext>
            </c:extLst>
          </c:dPt>
          <c:dPt>
            <c:idx val="5"/>
            <c:bubble3D val="0"/>
            <c:spPr>
              <a:noFill/>
              <a:ln w="19050">
                <a:noFill/>
              </a:ln>
              <a:effectLst/>
            </c:spPr>
            <c:extLst>
              <c:ext xmlns:c16="http://schemas.microsoft.com/office/drawing/2014/chart" uri="{C3380CC4-5D6E-409C-BE32-E72D297353CC}">
                <c16:uniqueId val="{0000000B-C915-4322-BFB7-CB9AC36D1932}"/>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C915-4322-BFB7-CB9AC36D1932}"/>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C915-4322-BFB7-CB9AC36D193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C915-4322-BFB7-CB9AC36D1932}"/>
              </c:ext>
            </c:extLst>
          </c:dPt>
          <c:dPt>
            <c:idx val="2"/>
            <c:bubble3D val="0"/>
            <c:spPr>
              <a:noFill/>
              <a:ln w="19050">
                <a:noFill/>
              </a:ln>
              <a:effectLst/>
            </c:spPr>
            <c:extLst>
              <c:ext xmlns:c16="http://schemas.microsoft.com/office/drawing/2014/chart" uri="{C3380CC4-5D6E-409C-BE32-E72D297353CC}">
                <c16:uniqueId val="{00000012-C915-4322-BFB7-CB9AC36D1932}"/>
              </c:ext>
            </c:extLst>
          </c:dPt>
          <c:dLbls>
            <c:dLbl>
              <c:idx val="1"/>
              <c:tx>
                <c:strRef>
                  <c:f>Gráficas!$L$100</c:f>
                  <c:strCache>
                    <c:ptCount val="1"/>
                    <c:pt idx="0">
                      <c:v>7,5</c:v>
                    </c:pt>
                  </c:strCache>
                </c:strRef>
              </c:tx>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{A3F8C3D1-3FF1-48DC-BE7B-501E5A447A00}</c15:txfldGUID>
                      <c15:f>Gráficas!$L$100</c15:f>
                      <c15:dlblFieldTableCache>
                        <c:ptCount val="1"/>
                        <c:pt idx="0">
                          <c:v>7,5</c:v>
                        </c:pt>
                      </c15:dlblFieldTableCache>
                    </c15:dlblFTEntry>
                  </c15:dlblFieldTable>
                  <c15:showDataLabelsRange val="0"/>
                </c:ext>
                <c:ext xmlns:c16="http://schemas.microsoft.com/office/drawing/2014/chart" uri="{C3380CC4-5D6E-409C-BE32-E72D297353CC}">
                  <c16:uniqueId val="{00000010-C915-4322-BFB7-CB9AC36D19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Gráficas!$L$100:$L$102</c:f>
              <c:numCache>
                <c:formatCode>0</c:formatCode>
                <c:ptCount val="3"/>
                <c:pt idx="0" formatCode="0.0">
                  <c:v>7.5</c:v>
                </c:pt>
                <c:pt idx="1">
                  <c:v>2</c:v>
                </c:pt>
                <c:pt idx="2">
                  <c:v>190.5</c:v>
                </c:pt>
              </c:numCache>
            </c:numRef>
          </c:val>
          <c:extLst>
            <c:ext xmlns:c16="http://schemas.microsoft.com/office/drawing/2014/chart" uri="{C3380CC4-5D6E-409C-BE32-E72D297353CC}">
              <c16:uniqueId val="{00000013-C915-4322-BFB7-CB9AC36D193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Gráficas!$J$94</c:f>
          <c:strCache>
            <c:ptCount val="1"/>
            <c:pt idx="0">
              <c:v>Experimentación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906D-47A7-912E-D5660D788C5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06D-47A7-912E-D5660D788C58}"/>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906D-47A7-912E-D5660D788C58}"/>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906D-47A7-912E-D5660D788C58}"/>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906D-47A7-912E-D5660D788C58}"/>
              </c:ext>
            </c:extLst>
          </c:dPt>
          <c:dPt>
            <c:idx val="5"/>
            <c:bubble3D val="0"/>
            <c:spPr>
              <a:noFill/>
              <a:ln w="19050">
                <a:noFill/>
              </a:ln>
              <a:effectLst/>
            </c:spPr>
            <c:extLst>
              <c:ext xmlns:c16="http://schemas.microsoft.com/office/drawing/2014/chart" uri="{C3380CC4-5D6E-409C-BE32-E72D297353CC}">
                <c16:uniqueId val="{0000000B-906D-47A7-912E-D5660D788C58}"/>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906D-47A7-912E-D5660D788C58}"/>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906D-47A7-912E-D5660D788C58}"/>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906D-47A7-912E-D5660D788C58}"/>
              </c:ext>
            </c:extLst>
          </c:dPt>
          <c:dPt>
            <c:idx val="2"/>
            <c:bubble3D val="0"/>
            <c:spPr>
              <a:noFill/>
              <a:ln w="19050">
                <a:noFill/>
              </a:ln>
              <a:effectLst/>
            </c:spPr>
            <c:extLst>
              <c:ext xmlns:c16="http://schemas.microsoft.com/office/drawing/2014/chart" uri="{C3380CC4-5D6E-409C-BE32-E72D297353CC}">
                <c16:uniqueId val="{00000012-906D-47A7-912E-D5660D788C58}"/>
              </c:ext>
            </c:extLst>
          </c:dPt>
          <c:dLbls>
            <c:dLbl>
              <c:idx val="1"/>
              <c:tx>
                <c:strRef>
                  <c:f>Gráficas!$L$94</c:f>
                  <c:strCache>
                    <c:ptCount val="1"/>
                    <c:pt idx="0">
                      <c:v>60,0</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{CC7773FE-C70B-4D83-89E9-8E6C139863B7}</c15:txfldGUID>
                      <c15:f>Gráficas!$L$94</c15:f>
                      <c15:dlblFieldTableCache>
                        <c:ptCount val="1"/>
                        <c:pt idx="0">
                          <c:v>60,0</c:v>
                        </c:pt>
                      </c15:dlblFieldTableCache>
                    </c15:dlblFTEntry>
                  </c15:dlblFieldTable>
                  <c15:showDataLabelsRange val="0"/>
                </c:ext>
                <c:ext xmlns:c16="http://schemas.microsoft.com/office/drawing/2014/chart" uri="{C3380CC4-5D6E-409C-BE32-E72D297353CC}">
                  <c16:uniqueId val="{00000010-906D-47A7-912E-D5660D788C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Gráficas!$L$94:$L$96</c:f>
              <c:numCache>
                <c:formatCode>0</c:formatCode>
                <c:ptCount val="3"/>
                <c:pt idx="0" formatCode="0.0">
                  <c:v>60</c:v>
                </c:pt>
                <c:pt idx="1">
                  <c:v>2</c:v>
                </c:pt>
                <c:pt idx="2">
                  <c:v>138</c:v>
                </c:pt>
              </c:numCache>
            </c:numRef>
          </c:val>
          <c:extLst>
            <c:ext xmlns:c16="http://schemas.microsoft.com/office/drawing/2014/chart" uri="{C3380CC4-5D6E-409C-BE32-E72D297353CC}">
              <c16:uniqueId val="{00000013-906D-47A7-912E-D5660D788C5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Gráficas!$J$132</c:f>
          <c:strCache>
            <c:ptCount val="1"/>
            <c:pt idx="0">
              <c:v>Priorización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8040-4A9F-A7F1-1B3E16ADB69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8040-4A9F-A7F1-1B3E16ADB69B}"/>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8040-4A9F-A7F1-1B3E16ADB69B}"/>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8040-4A9F-A7F1-1B3E16ADB69B}"/>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8040-4A9F-A7F1-1B3E16ADB69B}"/>
              </c:ext>
            </c:extLst>
          </c:dPt>
          <c:dPt>
            <c:idx val="5"/>
            <c:bubble3D val="0"/>
            <c:spPr>
              <a:noFill/>
              <a:ln w="19050">
                <a:noFill/>
              </a:ln>
              <a:effectLst/>
            </c:spPr>
            <c:extLst>
              <c:ext xmlns:c16="http://schemas.microsoft.com/office/drawing/2014/chart" uri="{C3380CC4-5D6E-409C-BE32-E72D297353CC}">
                <c16:uniqueId val="{0000000B-8040-4A9F-A7F1-1B3E16ADB69B}"/>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8040-4A9F-A7F1-1B3E16ADB69B}"/>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8040-4A9F-A7F1-1B3E16ADB69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8040-4A9F-A7F1-1B3E16ADB69B}"/>
              </c:ext>
            </c:extLst>
          </c:dPt>
          <c:dPt>
            <c:idx val="2"/>
            <c:bubble3D val="0"/>
            <c:spPr>
              <a:noFill/>
              <a:ln w="19050">
                <a:noFill/>
              </a:ln>
              <a:effectLst/>
            </c:spPr>
            <c:extLst>
              <c:ext xmlns:c16="http://schemas.microsoft.com/office/drawing/2014/chart" uri="{C3380CC4-5D6E-409C-BE32-E72D297353CC}">
                <c16:uniqueId val="{00000012-8040-4A9F-A7F1-1B3E16ADB69B}"/>
              </c:ext>
            </c:extLst>
          </c:dPt>
          <c:dLbls>
            <c:dLbl>
              <c:idx val="1"/>
              <c:tx>
                <c:strRef>
                  <c:f>Gráficas!$L$132</c:f>
                  <c:strCache>
                    <c:ptCount val="1"/>
                    <c:pt idx="0">
                      <c:v>20,0</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{8AD90193-6D46-4CD9-91AF-81D0F86A827F}</c15:txfldGUID>
                      <c15:f>Gráficas!$L$132</c15:f>
                      <c15:dlblFieldTableCache>
                        <c:ptCount val="1"/>
                        <c:pt idx="0">
                          <c:v>20,0</c:v>
                        </c:pt>
                      </c15:dlblFieldTableCache>
                    </c15:dlblFTEntry>
                  </c15:dlblFieldTable>
                  <c15:showDataLabelsRange val="0"/>
                </c:ext>
                <c:ext xmlns:c16="http://schemas.microsoft.com/office/drawing/2014/chart" uri="{C3380CC4-5D6E-409C-BE32-E72D297353CC}">
                  <c16:uniqueId val="{00000010-8040-4A9F-A7F1-1B3E16ADB6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Gráficas!$L$132:$L$134</c:f>
              <c:numCache>
                <c:formatCode>0</c:formatCode>
                <c:ptCount val="3"/>
                <c:pt idx="0" formatCode="0.0">
                  <c:v>20</c:v>
                </c:pt>
                <c:pt idx="1">
                  <c:v>2</c:v>
                </c:pt>
                <c:pt idx="2">
                  <c:v>178</c:v>
                </c:pt>
              </c:numCache>
            </c:numRef>
          </c:val>
          <c:extLst>
            <c:ext xmlns:c16="http://schemas.microsoft.com/office/drawing/2014/chart" uri="{C3380CC4-5D6E-409C-BE32-E72D297353CC}">
              <c16:uniqueId val="{00000013-8040-4A9F-A7F1-1B3E16ADB69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Gráficas!$J$129</c:f>
          <c:strCache>
            <c:ptCount val="1"/>
            <c:pt idx="0">
              <c:v>Clasificación y mapa del conocimiento</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B025-410B-B0A8-8C622B657D8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B025-410B-B0A8-8C622B657D8B}"/>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B025-410B-B0A8-8C622B657D8B}"/>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B025-410B-B0A8-8C622B657D8B}"/>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B025-410B-B0A8-8C622B657D8B}"/>
              </c:ext>
            </c:extLst>
          </c:dPt>
          <c:dPt>
            <c:idx val="5"/>
            <c:bubble3D val="0"/>
            <c:spPr>
              <a:noFill/>
              <a:ln w="19050">
                <a:noFill/>
              </a:ln>
              <a:effectLst/>
            </c:spPr>
            <c:extLst>
              <c:ext xmlns:c16="http://schemas.microsoft.com/office/drawing/2014/chart" uri="{C3380CC4-5D6E-409C-BE32-E72D297353CC}">
                <c16:uniqueId val="{0000000B-B025-410B-B0A8-8C622B657D8B}"/>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B025-410B-B0A8-8C622B657D8B}"/>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explosion val="2"/>
          <c:dPt>
            <c:idx val="0"/>
            <c:bubble3D val="0"/>
            <c:spPr>
              <a:noFill/>
              <a:ln w="19050">
                <a:noFill/>
              </a:ln>
              <a:effectLst/>
            </c:spPr>
            <c:extLst>
              <c:ext xmlns:c16="http://schemas.microsoft.com/office/drawing/2014/chart" uri="{C3380CC4-5D6E-409C-BE32-E72D297353CC}">
                <c16:uniqueId val="{0000000E-B025-410B-B0A8-8C622B657D8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B025-410B-B0A8-8C622B657D8B}"/>
              </c:ext>
            </c:extLst>
          </c:dPt>
          <c:dPt>
            <c:idx val="2"/>
            <c:bubble3D val="0"/>
            <c:spPr>
              <a:noFill/>
              <a:ln w="19050">
                <a:noFill/>
              </a:ln>
              <a:effectLst/>
            </c:spPr>
            <c:extLst>
              <c:ext xmlns:c16="http://schemas.microsoft.com/office/drawing/2014/chart" uri="{C3380CC4-5D6E-409C-BE32-E72D297353CC}">
                <c16:uniqueId val="{00000012-B025-410B-B0A8-8C622B657D8B}"/>
              </c:ext>
            </c:extLst>
          </c:dPt>
          <c:dLbls>
            <c:dLbl>
              <c:idx val="1"/>
              <c:tx>
                <c:strRef>
                  <c:f>Gráficas!$L$129</c:f>
                  <c:strCache>
                    <c:ptCount val="1"/>
                    <c:pt idx="0">
                      <c:v>25,0</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{7273A347-E366-4D96-8A31-CA1F072D833F}</c15:txfldGUID>
                      <c15:f>Gráficas!$L$129</c15:f>
                      <c15:dlblFieldTableCache>
                        <c:ptCount val="1"/>
                        <c:pt idx="0">
                          <c:v>25,0</c:v>
                        </c:pt>
                      </c15:dlblFieldTableCache>
                    </c15:dlblFTEntry>
                  </c15:dlblFieldTable>
                  <c15:showDataLabelsRange val="0"/>
                </c:ext>
                <c:ext xmlns:c16="http://schemas.microsoft.com/office/drawing/2014/chart" uri="{C3380CC4-5D6E-409C-BE32-E72D297353CC}">
                  <c16:uniqueId val="{00000010-B025-410B-B0A8-8C622B657D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Gráficas!$L$129:$L$131</c:f>
              <c:numCache>
                <c:formatCode>General</c:formatCode>
                <c:ptCount val="3"/>
                <c:pt idx="0" formatCode="0.0">
                  <c:v>25</c:v>
                </c:pt>
                <c:pt idx="1">
                  <c:v>2</c:v>
                </c:pt>
                <c:pt idx="2" formatCode="0">
                  <c:v>173</c:v>
                </c:pt>
              </c:numCache>
            </c:numRef>
          </c:val>
          <c:extLst>
            <c:ext xmlns:c16="http://schemas.microsoft.com/office/drawing/2014/chart" uri="{C3380CC4-5D6E-409C-BE32-E72D297353CC}">
              <c16:uniqueId val="{00000013-B025-410B-B0A8-8C622B657D8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Gráficas!$J$126</c:f>
          <c:strCache>
            <c:ptCount val="1"/>
            <c:pt idx="0">
              <c:v>Banco de datos</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3562-4B1F-9C53-01EF005B2339}"/>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3562-4B1F-9C53-01EF005B2339}"/>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3562-4B1F-9C53-01EF005B2339}"/>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3562-4B1F-9C53-01EF005B2339}"/>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3562-4B1F-9C53-01EF005B2339}"/>
              </c:ext>
            </c:extLst>
          </c:dPt>
          <c:dPt>
            <c:idx val="5"/>
            <c:bubble3D val="0"/>
            <c:spPr>
              <a:noFill/>
              <a:ln w="19050">
                <a:noFill/>
              </a:ln>
              <a:effectLst/>
            </c:spPr>
            <c:extLst>
              <c:ext xmlns:c16="http://schemas.microsoft.com/office/drawing/2014/chart" uri="{C3380CC4-5D6E-409C-BE32-E72D297353CC}">
                <c16:uniqueId val="{0000000B-3562-4B1F-9C53-01EF005B2339}"/>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3562-4B1F-9C53-01EF005B2339}"/>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3562-4B1F-9C53-01EF005B2339}"/>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3562-4B1F-9C53-01EF005B2339}"/>
              </c:ext>
            </c:extLst>
          </c:dPt>
          <c:dPt>
            <c:idx val="2"/>
            <c:bubble3D val="0"/>
            <c:spPr>
              <a:noFill/>
              <a:ln w="19050">
                <a:noFill/>
              </a:ln>
              <a:effectLst/>
            </c:spPr>
            <c:extLst>
              <c:ext xmlns:c16="http://schemas.microsoft.com/office/drawing/2014/chart" uri="{C3380CC4-5D6E-409C-BE32-E72D297353CC}">
                <c16:uniqueId val="{00000012-3562-4B1F-9C53-01EF005B2339}"/>
              </c:ext>
            </c:extLst>
          </c:dPt>
          <c:dLbls>
            <c:dLbl>
              <c:idx val="1"/>
              <c:tx>
                <c:strRef>
                  <c:f>Gráficas!$L$126</c:f>
                  <c:strCache>
                    <c:ptCount val="1"/>
                    <c:pt idx="0">
                      <c:v>55,0</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{26B9D717-FB36-4FCA-87EF-670CCF584262}</c15:txfldGUID>
                      <c15:f>Gráficas!$L$126</c15:f>
                      <c15:dlblFieldTableCache>
                        <c:ptCount val="1"/>
                        <c:pt idx="0">
                          <c:v>55,0</c:v>
                        </c:pt>
                      </c15:dlblFieldTableCache>
                    </c15:dlblFTEntry>
                  </c15:dlblFieldTable>
                  <c15:showDataLabelsRange val="0"/>
                </c:ext>
                <c:ext xmlns:c16="http://schemas.microsoft.com/office/drawing/2014/chart" uri="{C3380CC4-5D6E-409C-BE32-E72D297353CC}">
                  <c16:uniqueId val="{00000010-3562-4B1F-9C53-01EF005B23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Gráficas!$L$126:$L$128</c:f>
              <c:numCache>
                <c:formatCode>General</c:formatCode>
                <c:ptCount val="3"/>
                <c:pt idx="0" formatCode="0.0">
                  <c:v>55</c:v>
                </c:pt>
                <c:pt idx="1">
                  <c:v>2</c:v>
                </c:pt>
                <c:pt idx="2" formatCode="0">
                  <c:v>143</c:v>
                </c:pt>
              </c:numCache>
            </c:numRef>
          </c:val>
          <c:extLst>
            <c:ext xmlns:c16="http://schemas.microsoft.com/office/drawing/2014/chart" uri="{C3380CC4-5D6E-409C-BE32-E72D297353CC}">
              <c16:uniqueId val="{00000013-3562-4B1F-9C53-01EF005B2339}"/>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Gráficas!$J$123</c:f>
          <c:strCache>
            <c:ptCount val="1"/>
            <c:pt idx="0">
              <c:v>Evaluación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CA54-49B5-999E-80F504DAC8B6}"/>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CA54-49B5-999E-80F504DAC8B6}"/>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CA54-49B5-999E-80F504DAC8B6}"/>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CA54-49B5-999E-80F504DAC8B6}"/>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CA54-49B5-999E-80F504DAC8B6}"/>
              </c:ext>
            </c:extLst>
          </c:dPt>
          <c:dPt>
            <c:idx val="5"/>
            <c:bubble3D val="0"/>
            <c:spPr>
              <a:noFill/>
              <a:ln w="19050">
                <a:noFill/>
              </a:ln>
              <a:effectLst/>
            </c:spPr>
            <c:extLst>
              <c:ext xmlns:c16="http://schemas.microsoft.com/office/drawing/2014/chart" uri="{C3380CC4-5D6E-409C-BE32-E72D297353CC}">
                <c16:uniqueId val="{0000000B-CA54-49B5-999E-80F504DAC8B6}"/>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CA54-49B5-999E-80F504DAC8B6}"/>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CA54-49B5-999E-80F504DAC8B6}"/>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CA54-49B5-999E-80F504DAC8B6}"/>
              </c:ext>
            </c:extLst>
          </c:dPt>
          <c:dPt>
            <c:idx val="2"/>
            <c:bubble3D val="0"/>
            <c:spPr>
              <a:noFill/>
              <a:ln w="19050">
                <a:noFill/>
              </a:ln>
              <a:effectLst/>
            </c:spPr>
            <c:extLst>
              <c:ext xmlns:c16="http://schemas.microsoft.com/office/drawing/2014/chart" uri="{C3380CC4-5D6E-409C-BE32-E72D297353CC}">
                <c16:uniqueId val="{00000012-CA54-49B5-999E-80F504DAC8B6}"/>
              </c:ext>
            </c:extLst>
          </c:dPt>
          <c:dLbls>
            <c:dLbl>
              <c:idx val="1"/>
              <c:tx>
                <c:strRef>
                  <c:f>Gráficas!$L$123</c:f>
                  <c:strCache>
                    <c:ptCount val="1"/>
                    <c:pt idx="0">
                      <c:v>30,0</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{61AC3270-92CD-423F-9B24-35F341B9F7D6}</c15:txfldGUID>
                      <c15:f>Gráficas!$L$123</c15:f>
                      <c15:dlblFieldTableCache>
                        <c:ptCount val="1"/>
                        <c:pt idx="0">
                          <c:v>30,0</c:v>
                        </c:pt>
                      </c15:dlblFieldTableCache>
                    </c15:dlblFTEntry>
                  </c15:dlblFieldTable>
                  <c15:showDataLabelsRange val="0"/>
                </c:ext>
                <c:ext xmlns:c16="http://schemas.microsoft.com/office/drawing/2014/chart" uri="{C3380CC4-5D6E-409C-BE32-E72D297353CC}">
                  <c16:uniqueId val="{00000010-CA54-49B5-999E-80F504DAC8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Gráficas!$L$123:$L$125</c:f>
              <c:numCache>
                <c:formatCode>0</c:formatCode>
                <c:ptCount val="3"/>
                <c:pt idx="0" formatCode="0.0">
                  <c:v>30</c:v>
                </c:pt>
                <c:pt idx="1">
                  <c:v>2</c:v>
                </c:pt>
                <c:pt idx="2">
                  <c:v>168</c:v>
                </c:pt>
              </c:numCache>
            </c:numRef>
          </c:val>
          <c:extLst>
            <c:ext xmlns:c16="http://schemas.microsoft.com/office/drawing/2014/chart" uri="{C3380CC4-5D6E-409C-BE32-E72D297353CC}">
              <c16:uniqueId val="{00000013-CA54-49B5-999E-80F504DAC8B6}"/>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Gráficas!$J$155</c:f>
          <c:strCache>
            <c:ptCount val="1"/>
            <c:pt idx="0">
              <c:v>Diagnóstico general</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C02B-4B2A-B700-3E946A46DE2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C02B-4B2A-B700-3E946A46DE25}"/>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C02B-4B2A-B700-3E946A46DE25}"/>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C02B-4B2A-B700-3E946A46DE25}"/>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C02B-4B2A-B700-3E946A46DE25}"/>
              </c:ext>
            </c:extLst>
          </c:dPt>
          <c:dPt>
            <c:idx val="5"/>
            <c:bubble3D val="0"/>
            <c:spPr>
              <a:noFill/>
              <a:ln w="19050">
                <a:noFill/>
              </a:ln>
              <a:effectLst/>
            </c:spPr>
            <c:extLst>
              <c:ext xmlns:c16="http://schemas.microsoft.com/office/drawing/2014/chart" uri="{C3380CC4-5D6E-409C-BE32-E72D297353CC}">
                <c16:uniqueId val="{0000000B-C02B-4B2A-B700-3E946A46DE25}"/>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C02B-4B2A-B700-3E946A46DE25}"/>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C02B-4B2A-B700-3E946A46DE25}"/>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C02B-4B2A-B700-3E946A46DE25}"/>
              </c:ext>
            </c:extLst>
          </c:dPt>
          <c:dPt>
            <c:idx val="2"/>
            <c:bubble3D val="0"/>
            <c:spPr>
              <a:noFill/>
              <a:ln w="19050">
                <a:noFill/>
              </a:ln>
              <a:effectLst/>
            </c:spPr>
            <c:extLst>
              <c:ext xmlns:c16="http://schemas.microsoft.com/office/drawing/2014/chart" uri="{C3380CC4-5D6E-409C-BE32-E72D297353CC}">
                <c16:uniqueId val="{00000012-C02B-4B2A-B700-3E946A46DE25}"/>
              </c:ext>
            </c:extLst>
          </c:dPt>
          <c:dLbls>
            <c:dLbl>
              <c:idx val="1"/>
              <c:tx>
                <c:strRef>
                  <c:f>Gráficas!$L$155</c:f>
                  <c:strCache>
                    <c:ptCount val="1"/>
                    <c:pt idx="0">
                      <c:v>15,5</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{612E257E-C5FE-43AB-87F9-2C90FA306A99}</c15:txfldGUID>
                      <c15:f>Gráficas!$L$155</c15:f>
                      <c15:dlblFieldTableCache>
                        <c:ptCount val="1"/>
                        <c:pt idx="0">
                          <c:v>15,5</c:v>
                        </c:pt>
                      </c15:dlblFieldTableCache>
                    </c15:dlblFTEntry>
                  </c15:dlblFieldTable>
                  <c15:showDataLabelsRange val="0"/>
                </c:ext>
                <c:ext xmlns:c16="http://schemas.microsoft.com/office/drawing/2014/chart" uri="{C3380CC4-5D6E-409C-BE32-E72D297353CC}">
                  <c16:uniqueId val="{00000010-C02B-4B2A-B700-3E946A46DE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Gráficas!$L$155:$L$157</c:f>
              <c:numCache>
                <c:formatCode>General</c:formatCode>
                <c:ptCount val="3"/>
                <c:pt idx="0" formatCode="0.0">
                  <c:v>15.5</c:v>
                </c:pt>
                <c:pt idx="1">
                  <c:v>2</c:v>
                </c:pt>
                <c:pt idx="2">
                  <c:v>182.5</c:v>
                </c:pt>
              </c:numCache>
            </c:numRef>
          </c:val>
          <c:extLst>
            <c:ext xmlns:c16="http://schemas.microsoft.com/office/drawing/2014/chart" uri="{C3380CC4-5D6E-409C-BE32-E72D297353CC}">
              <c16:uniqueId val="{00000013-C02B-4B2A-B700-3E946A46DE25}"/>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Gráficas!$J$161</c:f>
          <c:strCache>
            <c:ptCount val="1"/>
            <c:pt idx="0">
              <c:v>Ejecución de análisis y visualización de datos e información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97E8-457A-8080-F96E83F6C12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7E8-457A-8080-F96E83F6C12E}"/>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97E8-457A-8080-F96E83F6C12E}"/>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97E8-457A-8080-F96E83F6C12E}"/>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97E8-457A-8080-F96E83F6C12E}"/>
              </c:ext>
            </c:extLst>
          </c:dPt>
          <c:dPt>
            <c:idx val="5"/>
            <c:bubble3D val="0"/>
            <c:spPr>
              <a:noFill/>
              <a:ln w="19050">
                <a:noFill/>
              </a:ln>
              <a:effectLst/>
            </c:spPr>
            <c:extLst>
              <c:ext xmlns:c16="http://schemas.microsoft.com/office/drawing/2014/chart" uri="{C3380CC4-5D6E-409C-BE32-E72D297353CC}">
                <c16:uniqueId val="{0000000B-97E8-457A-8080-F96E83F6C12E}"/>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97E8-457A-8080-F96E83F6C12E}"/>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97E8-457A-8080-F96E83F6C12E}"/>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97E8-457A-8080-F96E83F6C12E}"/>
              </c:ext>
            </c:extLst>
          </c:dPt>
          <c:dPt>
            <c:idx val="2"/>
            <c:bubble3D val="0"/>
            <c:spPr>
              <a:noFill/>
              <a:ln w="19050">
                <a:noFill/>
              </a:ln>
              <a:effectLst/>
            </c:spPr>
            <c:extLst>
              <c:ext xmlns:c16="http://schemas.microsoft.com/office/drawing/2014/chart" uri="{C3380CC4-5D6E-409C-BE32-E72D297353CC}">
                <c16:uniqueId val="{00000012-97E8-457A-8080-F96E83F6C12E}"/>
              </c:ext>
            </c:extLst>
          </c:dPt>
          <c:dLbls>
            <c:dLbl>
              <c:idx val="1"/>
              <c:tx>
                <c:strRef>
                  <c:f>Gráficas!$L$161</c:f>
                  <c:strCache>
                    <c:ptCount val="1"/>
                    <c:pt idx="0">
                      <c:v>22,3</c:v>
                    </c:pt>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{48409A16-1193-4048-80E5-FCB6CC2C2AC5}</c15:txfldGUID>
                      <c15:f>Gráficas!$L$161</c15:f>
                      <c15:dlblFieldTableCache>
                        <c:ptCount val="1"/>
                        <c:pt idx="0">
                          <c:v>22,3</c:v>
                        </c:pt>
                      </c15:dlblFieldTableCache>
                    </c15:dlblFTEntry>
                  </c15:dlblFieldTable>
                  <c15:showDataLabelsRange val="0"/>
                </c:ext>
                <c:ext xmlns:c16="http://schemas.microsoft.com/office/drawing/2014/chart" uri="{C3380CC4-5D6E-409C-BE32-E72D297353CC}">
                  <c16:uniqueId val="{00000010-97E8-457A-8080-F96E83F6C12E}"/>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Gráficas!$L$161:$L$163</c:f>
              <c:numCache>
                <c:formatCode>General</c:formatCode>
                <c:ptCount val="3"/>
                <c:pt idx="0" formatCode="0.0">
                  <c:v>22.285714285714285</c:v>
                </c:pt>
                <c:pt idx="1">
                  <c:v>2</c:v>
                </c:pt>
                <c:pt idx="2">
                  <c:v>175.71428571428572</c:v>
                </c:pt>
              </c:numCache>
            </c:numRef>
          </c:val>
          <c:extLst>
            <c:ext xmlns:c16="http://schemas.microsoft.com/office/drawing/2014/chart" uri="{C3380CC4-5D6E-409C-BE32-E72D297353CC}">
              <c16:uniqueId val="{00000013-97E8-457A-8080-F96E83F6C12E}"/>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Gráficas!$J$158</c:f>
          <c:strCache>
            <c:ptCount val="1"/>
            <c:pt idx="0">
              <c:v>Planeación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46B5-4B4A-A917-54D979A69B1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46B5-4B4A-A917-54D979A69B1E}"/>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46B5-4B4A-A917-54D979A69B1E}"/>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46B5-4B4A-A917-54D979A69B1E}"/>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46B5-4B4A-A917-54D979A69B1E}"/>
              </c:ext>
            </c:extLst>
          </c:dPt>
          <c:dPt>
            <c:idx val="5"/>
            <c:bubble3D val="0"/>
            <c:spPr>
              <a:noFill/>
              <a:ln w="19050">
                <a:noFill/>
              </a:ln>
              <a:effectLst/>
            </c:spPr>
            <c:extLst>
              <c:ext xmlns:c16="http://schemas.microsoft.com/office/drawing/2014/chart" uri="{C3380CC4-5D6E-409C-BE32-E72D297353CC}">
                <c16:uniqueId val="{0000000B-46B5-4B4A-A917-54D979A69B1E}"/>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46B5-4B4A-A917-54D979A69B1E}"/>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46B5-4B4A-A917-54D979A69B1E}"/>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46B5-4B4A-A917-54D979A69B1E}"/>
              </c:ext>
            </c:extLst>
          </c:dPt>
          <c:dPt>
            <c:idx val="2"/>
            <c:bubble3D val="0"/>
            <c:spPr>
              <a:noFill/>
              <a:ln w="19050">
                <a:noFill/>
              </a:ln>
              <a:effectLst/>
            </c:spPr>
            <c:extLst>
              <c:ext xmlns:c16="http://schemas.microsoft.com/office/drawing/2014/chart" uri="{C3380CC4-5D6E-409C-BE32-E72D297353CC}">
                <c16:uniqueId val="{00000012-46B5-4B4A-A917-54D979A69B1E}"/>
              </c:ext>
            </c:extLst>
          </c:dPt>
          <c:dLbls>
            <c:dLbl>
              <c:idx val="1"/>
              <c:tx>
                <c:strRef>
                  <c:f>Gráficas!$L$158</c:f>
                  <c:strCache>
                    <c:ptCount val="1"/>
                    <c:pt idx="0">
                      <c:v>10,5</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{C833AB65-6C42-42E2-8EEF-C9DDEFD4E84D}</c15:txfldGUID>
                      <c15:f>Gráficas!$L$158</c15:f>
                      <c15:dlblFieldTableCache>
                        <c:ptCount val="1"/>
                        <c:pt idx="0">
                          <c:v>10,5</c:v>
                        </c:pt>
                      </c15:dlblFieldTableCache>
                    </c15:dlblFTEntry>
                  </c15:dlblFieldTable>
                  <c15:showDataLabelsRange val="0"/>
                </c:ext>
                <c:ext xmlns:c16="http://schemas.microsoft.com/office/drawing/2014/chart" uri="{C3380CC4-5D6E-409C-BE32-E72D297353CC}">
                  <c16:uniqueId val="{00000010-46B5-4B4A-A917-54D979A69B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Gráficas!$L$158:$L$160</c:f>
              <c:numCache>
                <c:formatCode>General</c:formatCode>
                <c:ptCount val="3"/>
                <c:pt idx="0" formatCode="0.0">
                  <c:v>10.5</c:v>
                </c:pt>
                <c:pt idx="1">
                  <c:v>2</c:v>
                </c:pt>
                <c:pt idx="2">
                  <c:v>187.5</c:v>
                </c:pt>
              </c:numCache>
            </c:numRef>
          </c:val>
          <c:extLst>
            <c:ext xmlns:c16="http://schemas.microsoft.com/office/drawing/2014/chart" uri="{C3380CC4-5D6E-409C-BE32-E72D297353CC}">
              <c16:uniqueId val="{00000013-46B5-4B4A-A917-54D979A69B1E}"/>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Gráficas!$I$12</c:f>
          <c:strCache>
            <c:ptCount val="1"/>
            <c:pt idx="0">
              <c:v>POLÍTICA DE GESTIÓN DEL CONOCIMIENTO Y LA INNOVACIÓN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50E7-4EA5-88E7-1608BEB20369}"/>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50E7-4EA5-88E7-1608BEB20369}"/>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50E7-4EA5-88E7-1608BEB20369}"/>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50E7-4EA5-88E7-1608BEB20369}"/>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50E7-4EA5-88E7-1608BEB20369}"/>
              </c:ext>
            </c:extLst>
          </c:dPt>
          <c:dPt>
            <c:idx val="5"/>
            <c:bubble3D val="0"/>
            <c:spPr>
              <a:noFill/>
              <a:ln w="19050">
                <a:noFill/>
              </a:ln>
              <a:effectLst/>
            </c:spPr>
            <c:extLst>
              <c:ext xmlns:c16="http://schemas.microsoft.com/office/drawing/2014/chart" uri="{C3380CC4-5D6E-409C-BE32-E72D297353CC}">
                <c16:uniqueId val="{0000000B-50E7-4EA5-88E7-1608BEB20369}"/>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50E7-4EA5-88E7-1608BEB20369}"/>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50E7-4EA5-88E7-1608BEB20369}"/>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50E7-4EA5-88E7-1608BEB20369}"/>
              </c:ext>
            </c:extLst>
          </c:dPt>
          <c:dPt>
            <c:idx val="2"/>
            <c:bubble3D val="0"/>
            <c:spPr>
              <a:noFill/>
              <a:ln w="19050">
                <a:noFill/>
              </a:ln>
              <a:effectLst/>
            </c:spPr>
            <c:extLst>
              <c:ext xmlns:c16="http://schemas.microsoft.com/office/drawing/2014/chart" uri="{C3380CC4-5D6E-409C-BE32-E72D297353CC}">
                <c16:uniqueId val="{00000012-50E7-4EA5-88E7-1608BEB20369}"/>
              </c:ext>
            </c:extLst>
          </c:dPt>
          <c:dLbls>
            <c:dLbl>
              <c:idx val="1"/>
              <c:tx>
                <c:strRef>
                  <c:f>Gráficas!$K$12</c:f>
                  <c:strCache>
                    <c:ptCount val="1"/>
                    <c:pt idx="0">
                      <c:v>20,5</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{BA8800F7-E3D8-4821-A236-664B24EC87D7}</c15:txfldGUID>
                      <c15:f>Gráficas!$K$12</c15:f>
                      <c15:dlblFieldTableCache>
                        <c:ptCount val="1"/>
                        <c:pt idx="0">
                          <c:v>20,5</c:v>
                        </c:pt>
                      </c15:dlblFieldTableCache>
                    </c15:dlblFTEntry>
                  </c15:dlblFieldTable>
                  <c15:showDataLabelsRange val="0"/>
                </c:ext>
                <c:ext xmlns:c16="http://schemas.microsoft.com/office/drawing/2014/chart" uri="{C3380CC4-5D6E-409C-BE32-E72D297353CC}">
                  <c16:uniqueId val="{00000010-50E7-4EA5-88E7-1608BEB203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Gráficas!$K$12:$K$14</c:f>
              <c:numCache>
                <c:formatCode>General</c:formatCode>
                <c:ptCount val="3"/>
                <c:pt idx="0" formatCode="0.0">
                  <c:v>20.457627118644069</c:v>
                </c:pt>
                <c:pt idx="1">
                  <c:v>2</c:v>
                </c:pt>
                <c:pt idx="2">
                  <c:v>177.54237288135593</c:v>
                </c:pt>
              </c:numCache>
            </c:numRef>
          </c:val>
          <c:extLst>
            <c:ext xmlns:c16="http://schemas.microsoft.com/office/drawing/2014/chart" uri="{C3380CC4-5D6E-409C-BE32-E72D297353CC}">
              <c16:uniqueId val="{00000013-50E7-4EA5-88E7-1608BEB20369}"/>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Gráficas!$J$187</c:f>
          <c:strCache>
            <c:ptCount val="1"/>
            <c:pt idx="0">
              <c:v>Consolidación de la cultura de compartir y difundir</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98E-4025-AA2F-1D6B085B821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198E-4025-AA2F-1D6B085B8218}"/>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198E-4025-AA2F-1D6B085B8218}"/>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198E-4025-AA2F-1D6B085B8218}"/>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198E-4025-AA2F-1D6B085B8218}"/>
              </c:ext>
            </c:extLst>
          </c:dPt>
          <c:dPt>
            <c:idx val="5"/>
            <c:bubble3D val="0"/>
            <c:spPr>
              <a:noFill/>
              <a:ln w="19050">
                <a:noFill/>
              </a:ln>
              <a:effectLst/>
            </c:spPr>
            <c:extLst>
              <c:ext xmlns:c16="http://schemas.microsoft.com/office/drawing/2014/chart" uri="{C3380CC4-5D6E-409C-BE32-E72D297353CC}">
                <c16:uniqueId val="{0000000B-198E-4025-AA2F-1D6B085B8218}"/>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98E-4025-AA2F-1D6B085B8218}"/>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198E-4025-AA2F-1D6B085B8218}"/>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98E-4025-AA2F-1D6B085B8218}"/>
              </c:ext>
            </c:extLst>
          </c:dPt>
          <c:dPt>
            <c:idx val="2"/>
            <c:bubble3D val="0"/>
            <c:spPr>
              <a:noFill/>
              <a:ln w="19050">
                <a:noFill/>
              </a:ln>
              <a:effectLst/>
            </c:spPr>
            <c:extLst>
              <c:ext xmlns:c16="http://schemas.microsoft.com/office/drawing/2014/chart" uri="{C3380CC4-5D6E-409C-BE32-E72D297353CC}">
                <c16:uniqueId val="{00000012-198E-4025-AA2F-1D6B085B8218}"/>
              </c:ext>
            </c:extLst>
          </c:dPt>
          <c:dLbls>
            <c:dLbl>
              <c:idx val="1"/>
              <c:tx>
                <c:strRef>
                  <c:f>Gráficas!$L$187</c:f>
                  <c:strCache>
                    <c:ptCount val="1"/>
                    <c:pt idx="0">
                      <c:v>12,6</c:v>
                    </c:pt>
                  </c:strCache>
                </c:strRef>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{E4052DF0-90D0-4144-B37B-D816E11C2A18}</c15:txfldGUID>
                      <c15:f>Gráficas!$L$187</c15:f>
                      <c15:dlblFieldTableCache>
                        <c:ptCount val="1"/>
                        <c:pt idx="0">
                          <c:v>12,6</c:v>
                        </c:pt>
                      </c15:dlblFieldTableCache>
                    </c15:dlblFTEntry>
                  </c15:dlblFieldTable>
                  <c15:showDataLabelsRange val="0"/>
                </c:ext>
                <c:ext xmlns:c16="http://schemas.microsoft.com/office/drawing/2014/chart" uri="{C3380CC4-5D6E-409C-BE32-E72D297353CC}">
                  <c16:uniqueId val="{00000010-198E-4025-AA2F-1D6B085B8218}"/>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Gráficas!$L$187:$L$189</c:f>
              <c:numCache>
                <c:formatCode>General</c:formatCode>
                <c:ptCount val="3"/>
                <c:pt idx="0" formatCode="0.0">
                  <c:v>12.6</c:v>
                </c:pt>
                <c:pt idx="1">
                  <c:v>2</c:v>
                </c:pt>
                <c:pt idx="2">
                  <c:v>185.4</c:v>
                </c:pt>
              </c:numCache>
            </c:numRef>
          </c:val>
          <c:extLst>
            <c:ext xmlns:c16="http://schemas.microsoft.com/office/drawing/2014/chart" uri="{C3380CC4-5D6E-409C-BE32-E72D297353CC}">
              <c16:uniqueId val="{00000013-198E-4025-AA2F-1D6B085B821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Gráficas!$J$181</c:f>
          <c:strCache>
            <c:ptCount val="1"/>
            <c:pt idx="0">
              <c:v>Establecimiento de acciones fundamentales</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DFDA-4B3E-8657-2E9736B554C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DFDA-4B3E-8657-2E9736B554CF}"/>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DFDA-4B3E-8657-2E9736B554CF}"/>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DFDA-4B3E-8657-2E9736B554CF}"/>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DFDA-4B3E-8657-2E9736B554CF}"/>
              </c:ext>
            </c:extLst>
          </c:dPt>
          <c:dPt>
            <c:idx val="5"/>
            <c:bubble3D val="0"/>
            <c:spPr>
              <a:noFill/>
              <a:ln w="19050">
                <a:noFill/>
              </a:ln>
              <a:effectLst/>
            </c:spPr>
            <c:extLst>
              <c:ext xmlns:c16="http://schemas.microsoft.com/office/drawing/2014/chart" uri="{C3380CC4-5D6E-409C-BE32-E72D297353CC}">
                <c16:uniqueId val="{0000000B-DFDA-4B3E-8657-2E9736B554CF}"/>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DFDA-4B3E-8657-2E9736B554CF}"/>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DFDA-4B3E-8657-2E9736B554CF}"/>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DFDA-4B3E-8657-2E9736B554CF}"/>
              </c:ext>
            </c:extLst>
          </c:dPt>
          <c:dPt>
            <c:idx val="2"/>
            <c:bubble3D val="0"/>
            <c:spPr>
              <a:noFill/>
              <a:ln w="19050">
                <a:noFill/>
              </a:ln>
              <a:effectLst/>
            </c:spPr>
            <c:extLst>
              <c:ext xmlns:c16="http://schemas.microsoft.com/office/drawing/2014/chart" uri="{C3380CC4-5D6E-409C-BE32-E72D297353CC}">
                <c16:uniqueId val="{00000012-DFDA-4B3E-8657-2E9736B554CF}"/>
              </c:ext>
            </c:extLst>
          </c:dPt>
          <c:dLbls>
            <c:dLbl>
              <c:idx val="1"/>
              <c:layout>
                <c:manualLayout>
                  <c:x val="0.23995931758530195"/>
                  <c:y val="-1.5837055630739776E-2"/>
                </c:manualLayout>
              </c:layout>
              <c:tx>
                <c:strRef>
                  <c:f>Gráficas!$L$181</c:f>
                  <c:strCache>
                    <c:ptCount val="1"/>
                    <c:pt idx="0">
                      <c:v>10,5</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dlblFieldTable>
                    <c15:dlblFTEntry>
                      <c15:txfldGUID>{BC94F142-C80F-4925-9F24-17B2832487AF}</c15:txfldGUID>
                      <c15:f>Gráficas!$L$181</c15:f>
                      <c15:dlblFieldTableCache>
                        <c:ptCount val="1"/>
                        <c:pt idx="0">
                          <c:v>10,5</c:v>
                        </c:pt>
                      </c15:dlblFieldTableCache>
                    </c15:dlblFTEntry>
                  </c15:dlblFieldTable>
                  <c15:showDataLabelsRange val="0"/>
                </c:ext>
                <c:ext xmlns:c16="http://schemas.microsoft.com/office/drawing/2014/chart" uri="{C3380CC4-5D6E-409C-BE32-E72D297353CC}">
                  <c16:uniqueId val="{00000010-DFDA-4B3E-8657-2E9736B554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Gráficas!$L$181:$L$183</c:f>
              <c:numCache>
                <c:formatCode>General</c:formatCode>
                <c:ptCount val="3"/>
                <c:pt idx="0" formatCode="0.0">
                  <c:v>10.5</c:v>
                </c:pt>
                <c:pt idx="1">
                  <c:v>2</c:v>
                </c:pt>
                <c:pt idx="2">
                  <c:v>187.5</c:v>
                </c:pt>
              </c:numCache>
            </c:numRef>
          </c:val>
          <c:extLst>
            <c:ext xmlns:c16="http://schemas.microsoft.com/office/drawing/2014/chart" uri="{C3380CC4-5D6E-409C-BE32-E72D297353CC}">
              <c16:uniqueId val="{00000013-DFDA-4B3E-8657-2E9736B554CF}"/>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Gráficas!$J$184</c:f>
          <c:strCache>
            <c:ptCount val="1"/>
            <c:pt idx="0">
              <c:v>Estrategias de enseñanza-aprendizaje</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2690-4C16-963F-C23D6D29988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690-4C16-963F-C23D6D299888}"/>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2690-4C16-963F-C23D6D299888}"/>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2690-4C16-963F-C23D6D299888}"/>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2690-4C16-963F-C23D6D299888}"/>
              </c:ext>
            </c:extLst>
          </c:dPt>
          <c:dPt>
            <c:idx val="5"/>
            <c:bubble3D val="0"/>
            <c:spPr>
              <a:noFill/>
              <a:ln w="19050">
                <a:noFill/>
              </a:ln>
              <a:effectLst/>
            </c:spPr>
            <c:extLst>
              <c:ext xmlns:c16="http://schemas.microsoft.com/office/drawing/2014/chart" uri="{C3380CC4-5D6E-409C-BE32-E72D297353CC}">
                <c16:uniqueId val="{0000000B-2690-4C16-963F-C23D6D299888}"/>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2690-4C16-963F-C23D6D299888}"/>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2690-4C16-963F-C23D6D299888}"/>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2690-4C16-963F-C23D6D299888}"/>
              </c:ext>
            </c:extLst>
          </c:dPt>
          <c:dPt>
            <c:idx val="2"/>
            <c:bubble3D val="0"/>
            <c:spPr>
              <a:noFill/>
              <a:ln w="19050">
                <a:noFill/>
              </a:ln>
              <a:effectLst/>
            </c:spPr>
            <c:extLst>
              <c:ext xmlns:c16="http://schemas.microsoft.com/office/drawing/2014/chart" uri="{C3380CC4-5D6E-409C-BE32-E72D297353CC}">
                <c16:uniqueId val="{00000012-2690-4C16-963F-C23D6D299888}"/>
              </c:ext>
            </c:extLst>
          </c:dPt>
          <c:dLbls>
            <c:dLbl>
              <c:idx val="1"/>
              <c:tx>
                <c:strRef>
                  <c:f>Gráficas!$L$184</c:f>
                  <c:strCache>
                    <c:ptCount val="1"/>
                    <c:pt idx="0">
                      <c:v>47,5</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{B8A7CA72-6A75-4670-B4EC-8478E5910E78}</c15:txfldGUID>
                      <c15:f>Gráficas!$L$184</c15:f>
                      <c15:dlblFieldTableCache>
                        <c:ptCount val="1"/>
                        <c:pt idx="0">
                          <c:v>47,5</c:v>
                        </c:pt>
                      </c15:dlblFieldTableCache>
                    </c15:dlblFTEntry>
                  </c15:dlblFieldTable>
                  <c15:showDataLabelsRange val="0"/>
                </c:ext>
                <c:ext xmlns:c16="http://schemas.microsoft.com/office/drawing/2014/chart" uri="{C3380CC4-5D6E-409C-BE32-E72D297353CC}">
                  <c16:uniqueId val="{00000010-2690-4C16-963F-C23D6D2998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Gráficas!$L$184:$L$186</c:f>
              <c:numCache>
                <c:formatCode>General</c:formatCode>
                <c:ptCount val="3"/>
                <c:pt idx="0" formatCode="0.0">
                  <c:v>47.5</c:v>
                </c:pt>
                <c:pt idx="1">
                  <c:v>2</c:v>
                </c:pt>
                <c:pt idx="2">
                  <c:v>150.5</c:v>
                </c:pt>
              </c:numCache>
            </c:numRef>
          </c:val>
          <c:extLst>
            <c:ext xmlns:c16="http://schemas.microsoft.com/office/drawing/2014/chart" uri="{C3380CC4-5D6E-409C-BE32-E72D297353CC}">
              <c16:uniqueId val="{00000013-2690-4C16-963F-C23D6D29988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Gráficas!$J$34</c:f>
          <c:strCache>
            <c:ptCount val="1"/>
            <c:pt idx="0">
              <c:v>Planeación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9CAC-472E-97EE-772C858E11E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CAC-472E-97EE-772C858E11EB}"/>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9CAC-472E-97EE-772C858E11EB}"/>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9CAC-472E-97EE-772C858E11EB}"/>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9CAC-472E-97EE-772C858E11EB}"/>
              </c:ext>
            </c:extLst>
          </c:dPt>
          <c:dPt>
            <c:idx val="5"/>
            <c:bubble3D val="0"/>
            <c:spPr>
              <a:noFill/>
              <a:ln w="19050">
                <a:noFill/>
              </a:ln>
              <a:effectLst/>
            </c:spPr>
            <c:extLst>
              <c:ext xmlns:c16="http://schemas.microsoft.com/office/drawing/2014/chart" uri="{C3380CC4-5D6E-409C-BE32-E72D297353CC}">
                <c16:uniqueId val="{0000000B-9CAC-472E-97EE-772C858E11EB}"/>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9CAC-472E-97EE-772C858E11EB}"/>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9CAC-472E-97EE-772C858E11E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9CAC-472E-97EE-772C858E11EB}"/>
              </c:ext>
            </c:extLst>
          </c:dPt>
          <c:dPt>
            <c:idx val="2"/>
            <c:bubble3D val="0"/>
            <c:spPr>
              <a:noFill/>
              <a:ln w="19050">
                <a:noFill/>
              </a:ln>
              <a:effectLst/>
            </c:spPr>
            <c:extLst>
              <c:ext xmlns:c16="http://schemas.microsoft.com/office/drawing/2014/chart" uri="{C3380CC4-5D6E-409C-BE32-E72D297353CC}">
                <c16:uniqueId val="{00000012-9CAC-472E-97EE-772C858E11EB}"/>
              </c:ext>
            </c:extLst>
          </c:dPt>
          <c:dLbls>
            <c:dLbl>
              <c:idx val="1"/>
              <c:tx>
                <c:strRef>
                  <c:f>Gráficas!$L$34</c:f>
                  <c:strCache>
                    <c:ptCount val="1"/>
                    <c:pt idx="0">
                      <c:v>19,4</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{92675162-2371-47C4-BC2D-B5928E70E3D8}</c15:txfldGUID>
                      <c15:f>Gráficas!$L$34</c15:f>
                      <c15:dlblFieldTableCache>
                        <c:ptCount val="1"/>
                        <c:pt idx="0">
                          <c:v>19,4</c:v>
                        </c:pt>
                      </c15:dlblFieldTableCache>
                    </c15:dlblFTEntry>
                  </c15:dlblFieldTable>
                  <c15:showDataLabelsRange val="0"/>
                </c:ext>
                <c:ext xmlns:c16="http://schemas.microsoft.com/office/drawing/2014/chart" uri="{C3380CC4-5D6E-409C-BE32-E72D297353CC}">
                  <c16:uniqueId val="{00000010-9CAC-472E-97EE-772C858E11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Gráficas!$L$34:$L$36</c:f>
              <c:numCache>
                <c:formatCode>General</c:formatCode>
                <c:ptCount val="3"/>
                <c:pt idx="0" formatCode="0.0">
                  <c:v>19.428571428571427</c:v>
                </c:pt>
                <c:pt idx="1">
                  <c:v>2</c:v>
                </c:pt>
                <c:pt idx="2">
                  <c:v>178.57142857142858</c:v>
                </c:pt>
              </c:numCache>
            </c:numRef>
          </c:val>
          <c:extLst>
            <c:ext xmlns:c16="http://schemas.microsoft.com/office/drawing/2014/chart" uri="{C3380CC4-5D6E-409C-BE32-E72D297353CC}">
              <c16:uniqueId val="{00000013-9CAC-472E-97EE-772C858E11E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Gráficas!$J$37</c:f>
          <c:strCache>
            <c:ptCount val="1"/>
            <c:pt idx="0">
              <c:v>Generación y producción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0979-4A40-844D-79CBF66239C9}"/>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979-4A40-844D-79CBF66239C9}"/>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0979-4A40-844D-79CBF66239C9}"/>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0979-4A40-844D-79CBF66239C9}"/>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0979-4A40-844D-79CBF66239C9}"/>
              </c:ext>
            </c:extLst>
          </c:dPt>
          <c:dPt>
            <c:idx val="5"/>
            <c:bubble3D val="0"/>
            <c:spPr>
              <a:noFill/>
              <a:ln w="19050">
                <a:noFill/>
              </a:ln>
              <a:effectLst/>
            </c:spPr>
            <c:extLst>
              <c:ext xmlns:c16="http://schemas.microsoft.com/office/drawing/2014/chart" uri="{C3380CC4-5D6E-409C-BE32-E72D297353CC}">
                <c16:uniqueId val="{0000000B-0979-4A40-844D-79CBF66239C9}"/>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0979-4A40-844D-79CBF66239C9}"/>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refeee</c:v>
          </c:tx>
          <c:dPt>
            <c:idx val="0"/>
            <c:bubble3D val="0"/>
            <c:spPr>
              <a:noFill/>
              <a:ln w="19050">
                <a:noFill/>
              </a:ln>
              <a:effectLst/>
            </c:spPr>
            <c:extLst>
              <c:ext xmlns:c16="http://schemas.microsoft.com/office/drawing/2014/chart" uri="{C3380CC4-5D6E-409C-BE32-E72D297353CC}">
                <c16:uniqueId val="{0000000E-0979-4A40-844D-79CBF66239C9}"/>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0979-4A40-844D-79CBF66239C9}"/>
              </c:ext>
            </c:extLst>
          </c:dPt>
          <c:dPt>
            <c:idx val="2"/>
            <c:bubble3D val="0"/>
            <c:spPr>
              <a:noFill/>
              <a:ln w="19050">
                <a:noFill/>
              </a:ln>
              <a:effectLst/>
            </c:spPr>
            <c:extLst>
              <c:ext xmlns:c16="http://schemas.microsoft.com/office/drawing/2014/chart" uri="{C3380CC4-5D6E-409C-BE32-E72D297353CC}">
                <c16:uniqueId val="{00000012-0979-4A40-844D-79CBF66239C9}"/>
              </c:ext>
            </c:extLst>
          </c:dPt>
          <c:dLbls>
            <c:dLbl>
              <c:idx val="1"/>
              <c:tx>
                <c:strRef>
                  <c:f>Gráficas!$L$37</c:f>
                  <c:strCache>
                    <c:ptCount val="1"/>
                    <c:pt idx="0">
                      <c:v>18,5</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{D61D9993-C67D-4160-BABD-06EBA4B4D565}</c15:txfldGUID>
                      <c15:f>Gráficas!$L$37</c15:f>
                      <c15:dlblFieldTableCache>
                        <c:ptCount val="1"/>
                        <c:pt idx="0">
                          <c:v>18,5</c:v>
                        </c:pt>
                      </c15:dlblFieldTableCache>
                    </c15:dlblFTEntry>
                  </c15:dlblFieldTable>
                  <c15:showDataLabelsRange val="0"/>
                </c:ext>
                <c:ext xmlns:c16="http://schemas.microsoft.com/office/drawing/2014/chart" uri="{C3380CC4-5D6E-409C-BE32-E72D297353CC}">
                  <c16:uniqueId val="{00000010-0979-4A40-844D-79CBF66239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Gráficas!$L$37:$L$39</c:f>
              <c:numCache>
                <c:formatCode>General</c:formatCode>
                <c:ptCount val="3"/>
                <c:pt idx="0" formatCode="0.0">
                  <c:v>18.476190476190474</c:v>
                </c:pt>
                <c:pt idx="1">
                  <c:v>2</c:v>
                </c:pt>
                <c:pt idx="2">
                  <c:v>179.52380952380952</c:v>
                </c:pt>
              </c:numCache>
            </c:numRef>
          </c:val>
          <c:extLst>
            <c:ext xmlns:c16="http://schemas.microsoft.com/office/drawing/2014/chart" uri="{C3380CC4-5D6E-409C-BE32-E72D297353CC}">
              <c16:uniqueId val="{00000013-0979-4A40-844D-79CBF66239C9}"/>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Gráficas!$J$40</c:f>
          <c:strCache>
            <c:ptCount val="1"/>
            <c:pt idx="0">
              <c:v>Herramientas para uso y apropiación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4ED6-446D-A716-75CB4E588B4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4ED6-446D-A716-75CB4E588B41}"/>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4ED6-446D-A716-75CB4E588B41}"/>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4ED6-446D-A716-75CB4E588B41}"/>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4ED6-446D-A716-75CB4E588B41}"/>
              </c:ext>
            </c:extLst>
          </c:dPt>
          <c:dPt>
            <c:idx val="5"/>
            <c:bubble3D val="0"/>
            <c:spPr>
              <a:noFill/>
              <a:ln w="19050">
                <a:noFill/>
              </a:ln>
              <a:effectLst/>
            </c:spPr>
            <c:extLst>
              <c:ext xmlns:c16="http://schemas.microsoft.com/office/drawing/2014/chart" uri="{C3380CC4-5D6E-409C-BE32-E72D297353CC}">
                <c16:uniqueId val="{0000000B-4ED6-446D-A716-75CB4E588B41}"/>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4ED6-446D-A716-75CB4E588B41}"/>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refeee</c:v>
          </c:tx>
          <c:dPt>
            <c:idx val="0"/>
            <c:bubble3D val="0"/>
            <c:spPr>
              <a:noFill/>
              <a:ln w="19050">
                <a:noFill/>
              </a:ln>
              <a:effectLst/>
            </c:spPr>
            <c:extLst>
              <c:ext xmlns:c16="http://schemas.microsoft.com/office/drawing/2014/chart" uri="{C3380CC4-5D6E-409C-BE32-E72D297353CC}">
                <c16:uniqueId val="{0000000E-4ED6-446D-A716-75CB4E588B41}"/>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4ED6-446D-A716-75CB4E588B41}"/>
              </c:ext>
            </c:extLst>
          </c:dPt>
          <c:dPt>
            <c:idx val="2"/>
            <c:bubble3D val="0"/>
            <c:spPr>
              <a:noFill/>
              <a:ln w="19050">
                <a:noFill/>
              </a:ln>
              <a:effectLst/>
            </c:spPr>
            <c:extLst>
              <c:ext xmlns:c16="http://schemas.microsoft.com/office/drawing/2014/chart" uri="{C3380CC4-5D6E-409C-BE32-E72D297353CC}">
                <c16:uniqueId val="{00000012-4ED6-446D-A716-75CB4E588B41}"/>
              </c:ext>
            </c:extLst>
          </c:dPt>
          <c:dLbls>
            <c:dLbl>
              <c:idx val="1"/>
              <c:tx>
                <c:strRef>
                  <c:f>Gráficas!$L$40</c:f>
                  <c:strCache>
                    <c:ptCount val="1"/>
                    <c:pt idx="0">
                      <c:v>30,6</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{4D1B88CA-08E4-44EA-826A-3C7EE2390A28}</c15:txfldGUID>
                      <c15:f>Gráficas!$L$40</c15:f>
                      <c15:dlblFieldTableCache>
                        <c:ptCount val="1"/>
                        <c:pt idx="0">
                          <c:v>30,6</c:v>
                        </c:pt>
                      </c15:dlblFieldTableCache>
                    </c15:dlblFTEntry>
                  </c15:dlblFieldTable>
                  <c15:showDataLabelsRange val="0"/>
                </c:ext>
                <c:ext xmlns:c16="http://schemas.microsoft.com/office/drawing/2014/chart" uri="{C3380CC4-5D6E-409C-BE32-E72D297353CC}">
                  <c16:uniqueId val="{00000010-4ED6-446D-A716-75CB4E588B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Gráficas!$L$40:$L$42</c:f>
              <c:numCache>
                <c:formatCode>General</c:formatCode>
                <c:ptCount val="3"/>
                <c:pt idx="0" formatCode="0.0">
                  <c:v>30.555555555555557</c:v>
                </c:pt>
                <c:pt idx="1">
                  <c:v>2</c:v>
                </c:pt>
                <c:pt idx="2">
                  <c:v>167.44444444444446</c:v>
                </c:pt>
              </c:numCache>
            </c:numRef>
          </c:val>
          <c:extLst>
            <c:ext xmlns:c16="http://schemas.microsoft.com/office/drawing/2014/chart" uri="{C3380CC4-5D6E-409C-BE32-E72D297353CC}">
              <c16:uniqueId val="{00000013-4ED6-446D-A716-75CB4E588B41}"/>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Gráficas!$J$43</c:f>
          <c:strCache>
            <c:ptCount val="1"/>
            <c:pt idx="0">
              <c:v>Analítica institucional</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820D-4EF6-AD4E-8A53AB9FEBF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820D-4EF6-AD4E-8A53AB9FEBFF}"/>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820D-4EF6-AD4E-8A53AB9FEBFF}"/>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820D-4EF6-AD4E-8A53AB9FEBFF}"/>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820D-4EF6-AD4E-8A53AB9FEBFF}"/>
              </c:ext>
            </c:extLst>
          </c:dPt>
          <c:dPt>
            <c:idx val="5"/>
            <c:bubble3D val="0"/>
            <c:spPr>
              <a:noFill/>
              <a:ln w="19050">
                <a:noFill/>
              </a:ln>
              <a:effectLst/>
            </c:spPr>
            <c:extLst>
              <c:ext xmlns:c16="http://schemas.microsoft.com/office/drawing/2014/chart" uri="{C3380CC4-5D6E-409C-BE32-E72D297353CC}">
                <c16:uniqueId val="{0000000B-820D-4EF6-AD4E-8A53AB9FEBFF}"/>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820D-4EF6-AD4E-8A53AB9FEBFF}"/>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820D-4EF6-AD4E-8A53AB9FEBFF}"/>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820D-4EF6-AD4E-8A53AB9FEBFF}"/>
              </c:ext>
            </c:extLst>
          </c:dPt>
          <c:dPt>
            <c:idx val="2"/>
            <c:bubble3D val="0"/>
            <c:spPr>
              <a:noFill/>
              <a:ln w="19050">
                <a:noFill/>
              </a:ln>
              <a:effectLst/>
            </c:spPr>
            <c:extLst>
              <c:ext xmlns:c16="http://schemas.microsoft.com/office/drawing/2014/chart" uri="{C3380CC4-5D6E-409C-BE32-E72D297353CC}">
                <c16:uniqueId val="{00000012-820D-4EF6-AD4E-8A53AB9FEBFF}"/>
              </c:ext>
            </c:extLst>
          </c:dPt>
          <c:dLbls>
            <c:dLbl>
              <c:idx val="1"/>
              <c:tx>
                <c:strRef>
                  <c:f>Gráficas!$L$43</c:f>
                  <c:strCache>
                    <c:ptCount val="1"/>
                    <c:pt idx="0">
                      <c:v>18,9</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{DDFBBE81-B355-43A3-B518-34842003F484}</c15:txfldGUID>
                      <c15:f>Gráficas!$L$43</c15:f>
                      <c15:dlblFieldTableCache>
                        <c:ptCount val="1"/>
                        <c:pt idx="0">
                          <c:v>18,9</c:v>
                        </c:pt>
                      </c15:dlblFieldTableCache>
                    </c15:dlblFTEntry>
                  </c15:dlblFieldTable>
                  <c15:showDataLabelsRange val="0"/>
                </c:ext>
                <c:ext xmlns:c16="http://schemas.microsoft.com/office/drawing/2014/chart" uri="{C3380CC4-5D6E-409C-BE32-E72D297353CC}">
                  <c16:uniqueId val="{00000010-820D-4EF6-AD4E-8A53AB9FEB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Gráficas!$L$43:$L$45</c:f>
              <c:numCache>
                <c:formatCode>General</c:formatCode>
                <c:ptCount val="3"/>
                <c:pt idx="0" formatCode="0.0">
                  <c:v>18.90909090909091</c:v>
                </c:pt>
                <c:pt idx="1">
                  <c:v>2</c:v>
                </c:pt>
                <c:pt idx="2">
                  <c:v>179.09090909090909</c:v>
                </c:pt>
              </c:numCache>
            </c:numRef>
          </c:val>
          <c:extLst>
            <c:ext xmlns:c16="http://schemas.microsoft.com/office/drawing/2014/chart" uri="{C3380CC4-5D6E-409C-BE32-E72D297353CC}">
              <c16:uniqueId val="{00000013-820D-4EF6-AD4E-8A53AB9FEBFF}"/>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Gráficas!$J$46</c:f>
          <c:strCache>
            <c:ptCount val="1"/>
            <c:pt idx="0">
              <c:v>Cultura de compartir y difundir</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34CD-4641-A124-D62B6BC457D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34CD-4641-A124-D62B6BC457DE}"/>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34CD-4641-A124-D62B6BC457DE}"/>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34CD-4641-A124-D62B6BC457DE}"/>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34CD-4641-A124-D62B6BC457DE}"/>
              </c:ext>
            </c:extLst>
          </c:dPt>
          <c:dPt>
            <c:idx val="5"/>
            <c:bubble3D val="0"/>
            <c:spPr>
              <a:noFill/>
              <a:ln w="19050">
                <a:noFill/>
              </a:ln>
              <a:effectLst/>
            </c:spPr>
            <c:extLst>
              <c:ext xmlns:c16="http://schemas.microsoft.com/office/drawing/2014/chart" uri="{C3380CC4-5D6E-409C-BE32-E72D297353CC}">
                <c16:uniqueId val="{0000000B-34CD-4641-A124-D62B6BC457DE}"/>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34CD-4641-A124-D62B6BC457DE}"/>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refeeee</c:v>
          </c:tx>
          <c:dPt>
            <c:idx val="0"/>
            <c:bubble3D val="0"/>
            <c:spPr>
              <a:noFill/>
              <a:ln w="19050">
                <a:noFill/>
              </a:ln>
              <a:effectLst/>
            </c:spPr>
            <c:extLst>
              <c:ext xmlns:c16="http://schemas.microsoft.com/office/drawing/2014/chart" uri="{C3380CC4-5D6E-409C-BE32-E72D297353CC}">
                <c16:uniqueId val="{0000000E-34CD-4641-A124-D62B6BC457DE}"/>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34CD-4641-A124-D62B6BC457DE}"/>
              </c:ext>
            </c:extLst>
          </c:dPt>
          <c:dPt>
            <c:idx val="2"/>
            <c:bubble3D val="0"/>
            <c:spPr>
              <a:noFill/>
              <a:ln w="19050">
                <a:noFill/>
              </a:ln>
              <a:effectLst/>
            </c:spPr>
            <c:extLst>
              <c:ext xmlns:c16="http://schemas.microsoft.com/office/drawing/2014/chart" uri="{C3380CC4-5D6E-409C-BE32-E72D297353CC}">
                <c16:uniqueId val="{00000012-34CD-4641-A124-D62B6BC457DE}"/>
              </c:ext>
            </c:extLst>
          </c:dPt>
          <c:dLbls>
            <c:dLbl>
              <c:idx val="1"/>
              <c:tx>
                <c:strRef>
                  <c:f>Gráficas!$L$46</c:f>
                  <c:strCache>
                    <c:ptCount val="1"/>
                    <c:pt idx="0">
                      <c:v>18,2</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{5E100A65-487E-4546-ABA2-52A16CCB003B}</c15:txfldGUID>
                      <c15:f>Gráficas!$L$46</c15:f>
                      <c15:dlblFieldTableCache>
                        <c:ptCount val="1"/>
                        <c:pt idx="0">
                          <c:v>18,2</c:v>
                        </c:pt>
                      </c15:dlblFieldTableCache>
                    </c15:dlblFTEntry>
                  </c15:dlblFieldTable>
                  <c15:showDataLabelsRange val="0"/>
                </c:ext>
                <c:ext xmlns:c16="http://schemas.microsoft.com/office/drawing/2014/chart" uri="{C3380CC4-5D6E-409C-BE32-E72D297353CC}">
                  <c16:uniqueId val="{00000010-34CD-4641-A124-D62B6BC457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Gráficas!$L$46:$L$48</c:f>
              <c:numCache>
                <c:formatCode>General</c:formatCode>
                <c:ptCount val="3"/>
                <c:pt idx="0" formatCode="0.0">
                  <c:v>18.181818181818183</c:v>
                </c:pt>
                <c:pt idx="1">
                  <c:v>2</c:v>
                </c:pt>
                <c:pt idx="2">
                  <c:v>179.81818181818181</c:v>
                </c:pt>
              </c:numCache>
            </c:numRef>
          </c:val>
          <c:extLst>
            <c:ext xmlns:c16="http://schemas.microsoft.com/office/drawing/2014/chart" uri="{C3380CC4-5D6E-409C-BE32-E72D297353CC}">
              <c16:uniqueId val="{00000013-34CD-4641-A124-D62B6BC457DE}"/>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Gráficas!$I$61</c:f>
          <c:strCache>
            <c:ptCount val="1"/>
            <c:pt idx="0">
              <c:v>Identificación del conocimiento más relevante de la entidad</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2F7F-4F09-BD8C-03850AB18F3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F7F-4F09-BD8C-03850AB18F38}"/>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2F7F-4F09-BD8C-03850AB18F38}"/>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2F7F-4F09-BD8C-03850AB18F38}"/>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2F7F-4F09-BD8C-03850AB18F38}"/>
              </c:ext>
            </c:extLst>
          </c:dPt>
          <c:dPt>
            <c:idx val="5"/>
            <c:bubble3D val="0"/>
            <c:spPr>
              <a:noFill/>
              <a:ln w="19050">
                <a:noFill/>
              </a:ln>
              <a:effectLst/>
            </c:spPr>
            <c:extLst>
              <c:ext xmlns:c16="http://schemas.microsoft.com/office/drawing/2014/chart" uri="{C3380CC4-5D6E-409C-BE32-E72D297353CC}">
                <c16:uniqueId val="{0000000B-2F7F-4F09-BD8C-03850AB18F38}"/>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2F7F-4F09-BD8C-03850AB18F38}"/>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solidFill>
                  <a:schemeClr val="lt1"/>
                </a:solidFill>
              </a:ln>
              <a:effectLst/>
            </c:spPr>
            <c:extLst>
              <c:ext xmlns:c16="http://schemas.microsoft.com/office/drawing/2014/chart" uri="{C3380CC4-5D6E-409C-BE32-E72D297353CC}">
                <c16:uniqueId val="{0000000E-2F7F-4F09-BD8C-03850AB18F38}"/>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2F7F-4F09-BD8C-03850AB18F38}"/>
              </c:ext>
            </c:extLst>
          </c:dPt>
          <c:dPt>
            <c:idx val="2"/>
            <c:bubble3D val="0"/>
            <c:spPr>
              <a:noFill/>
              <a:ln w="19050">
                <a:solidFill>
                  <a:schemeClr val="lt1"/>
                </a:solidFill>
              </a:ln>
              <a:effectLst/>
            </c:spPr>
            <c:extLst>
              <c:ext xmlns:c16="http://schemas.microsoft.com/office/drawing/2014/chart" uri="{C3380CC4-5D6E-409C-BE32-E72D297353CC}">
                <c16:uniqueId val="{00000012-2F7F-4F09-BD8C-03850AB18F38}"/>
              </c:ext>
            </c:extLst>
          </c:dPt>
          <c:dLbls>
            <c:dLbl>
              <c:idx val="1"/>
              <c:tx>
                <c:strRef>
                  <c:f>Gráficas!$K$61</c:f>
                  <c:strCache>
                    <c:ptCount val="1"/>
                    <c:pt idx="0">
                      <c:v>19,4</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{E72D7814-D821-4032-8991-16D848839FB0}</c15:txfldGUID>
                      <c15:f>Gráficas!$K$61</c15:f>
                      <c15:dlblFieldTableCache>
                        <c:ptCount val="1"/>
                        <c:pt idx="0">
                          <c:v>19,4</c:v>
                        </c:pt>
                      </c15:dlblFieldTableCache>
                    </c15:dlblFTEntry>
                  </c15:dlblFieldTable>
                  <c15:showDataLabelsRange val="0"/>
                </c:ext>
                <c:ext xmlns:c16="http://schemas.microsoft.com/office/drawing/2014/chart" uri="{C3380CC4-5D6E-409C-BE32-E72D297353CC}">
                  <c16:uniqueId val="{00000010-2F7F-4F09-BD8C-03850AB18F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Gráficas!$K$61:$K$63</c:f>
              <c:numCache>
                <c:formatCode>0</c:formatCode>
                <c:ptCount val="3"/>
                <c:pt idx="0" formatCode="0.0">
                  <c:v>19.428571428571427</c:v>
                </c:pt>
                <c:pt idx="1">
                  <c:v>2</c:v>
                </c:pt>
                <c:pt idx="2">
                  <c:v>178.57142857142858</c:v>
                </c:pt>
              </c:numCache>
            </c:numRef>
          </c:val>
          <c:extLst>
            <c:ext xmlns:c16="http://schemas.microsoft.com/office/drawing/2014/chart" uri="{C3380CC4-5D6E-409C-BE32-E72D297353CC}">
              <c16:uniqueId val="{00000013-2F7F-4F09-BD8C-03850AB18F38}"/>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Gráficas!$J$91</c:f>
          <c:strCache>
            <c:ptCount val="1"/>
            <c:pt idx="0">
              <c:v>Ideación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0C5A-4D98-9261-66A80550C590}"/>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C5A-4D98-9261-66A80550C590}"/>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0C5A-4D98-9261-66A80550C590}"/>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0C5A-4D98-9261-66A80550C590}"/>
              </c:ext>
            </c:extLst>
          </c:dPt>
          <c:dPt>
            <c:idx val="4"/>
            <c:bubble3D val="0"/>
            <c:spPr>
              <a:solidFill>
                <a:srgbClr val="009900"/>
              </a:solidFill>
              <a:ln w="19050">
                <a:solidFill>
                  <a:schemeClr val="lt1"/>
                </a:solidFill>
              </a:ln>
              <a:effectLst/>
            </c:spPr>
            <c:extLst>
              <c:ext xmlns:c16="http://schemas.microsoft.com/office/drawing/2014/chart" uri="{C3380CC4-5D6E-409C-BE32-E72D297353CC}">
                <c16:uniqueId val="{00000009-0C5A-4D98-9261-66A80550C590}"/>
              </c:ext>
            </c:extLst>
          </c:dPt>
          <c:dPt>
            <c:idx val="5"/>
            <c:bubble3D val="0"/>
            <c:spPr>
              <a:noFill/>
              <a:ln w="19050">
                <a:noFill/>
              </a:ln>
              <a:effectLst/>
            </c:spPr>
            <c:extLst>
              <c:ext xmlns:c16="http://schemas.microsoft.com/office/drawing/2014/chart" uri="{C3380CC4-5D6E-409C-BE32-E72D297353CC}">
                <c16:uniqueId val="{0000000B-0C5A-4D98-9261-66A80550C590}"/>
              </c:ext>
            </c:extLst>
          </c:dPt>
          <c:cat>
            <c:strRef>
              <c:f>Gráficas!$AD$7:$AD$12</c:f>
              <c:strCache>
                <c:ptCount val="6"/>
                <c:pt idx="0">
                  <c:v>1</c:v>
                </c:pt>
                <c:pt idx="1">
                  <c:v>2</c:v>
                </c:pt>
                <c:pt idx="2">
                  <c:v>3</c:v>
                </c:pt>
                <c:pt idx="3">
                  <c:v>4</c:v>
                </c:pt>
                <c:pt idx="4">
                  <c:v>5</c:v>
                </c:pt>
                <c:pt idx="5">
                  <c:v>Total</c:v>
                </c:pt>
              </c:strCache>
            </c:strRef>
          </c:cat>
          <c:val>
            <c:numRef>
              <c:f>Gráficas!$AE$7:$AE$12</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0C5A-4D98-9261-66A80550C590}"/>
            </c:ext>
          </c:extLst>
        </c:ser>
        <c:dLbls>
          <c:showLegendKey val="0"/>
          <c:showVal val="0"/>
          <c:showCatName val="0"/>
          <c:showSerName val="0"/>
          <c:showPercent val="0"/>
          <c:showBubbleSize val="0"/>
          <c:showLeaderLines val="1"/>
        </c:dLbls>
        <c:firstSliceAng val="270"/>
        <c:holeSize val="50"/>
      </c:doughnutChart>
      <c:pieChart>
        <c:varyColors val="1"/>
        <c:ser>
          <c:idx val="1"/>
          <c:order val="1"/>
          <c:tx>
            <c:v>refe</c:v>
          </c:tx>
          <c:dPt>
            <c:idx val="0"/>
            <c:bubble3D val="0"/>
            <c:spPr>
              <a:noFill/>
              <a:ln w="19050">
                <a:noFill/>
              </a:ln>
              <a:effectLst/>
            </c:spPr>
            <c:extLst>
              <c:ext xmlns:c16="http://schemas.microsoft.com/office/drawing/2014/chart" uri="{C3380CC4-5D6E-409C-BE32-E72D297353CC}">
                <c16:uniqueId val="{0000000E-0C5A-4D98-9261-66A80550C590}"/>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0C5A-4D98-9261-66A80550C590}"/>
              </c:ext>
            </c:extLst>
          </c:dPt>
          <c:dPt>
            <c:idx val="2"/>
            <c:bubble3D val="0"/>
            <c:spPr>
              <a:noFill/>
              <a:ln w="19050">
                <a:noFill/>
              </a:ln>
              <a:effectLst/>
            </c:spPr>
            <c:extLst>
              <c:ext xmlns:c16="http://schemas.microsoft.com/office/drawing/2014/chart" uri="{C3380CC4-5D6E-409C-BE32-E72D297353CC}">
                <c16:uniqueId val="{00000012-0C5A-4D98-9261-66A80550C590}"/>
              </c:ext>
            </c:extLst>
          </c:dPt>
          <c:dLbls>
            <c:dLbl>
              <c:idx val="1"/>
              <c:tx>
                <c:strRef>
                  <c:f>Gráficas!$L$91</c:f>
                  <c:strCache>
                    <c:ptCount val="1"/>
                    <c:pt idx="0">
                      <c:v>26,7</c:v>
                    </c:pt>
                  </c:strCache>
                </c:strRef>
              </c:tx>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dlblFieldTable>
                    <c15:dlblFTEntry>
                      <c15:txfldGUID>{C7EF3D3A-05E5-4BC2-8C2B-0F5B0C0A4219}</c15:txfldGUID>
                      <c15:f>Gráficas!$L$91</c15:f>
                      <c15:dlblFieldTableCache>
                        <c:ptCount val="1"/>
                        <c:pt idx="0">
                          <c:v>26,7</c:v>
                        </c:pt>
                      </c15:dlblFieldTableCache>
                    </c15:dlblFTEntry>
                  </c15:dlblFieldTable>
                  <c15:showDataLabelsRange val="0"/>
                </c:ext>
                <c:ext xmlns:c16="http://schemas.microsoft.com/office/drawing/2014/chart" uri="{C3380CC4-5D6E-409C-BE32-E72D297353CC}">
                  <c16:uniqueId val="{00000010-0C5A-4D98-9261-66A80550C5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s>
          <c:val>
            <c:numRef>
              <c:f>Gráficas!$L$91:$L$93</c:f>
              <c:numCache>
                <c:formatCode>0</c:formatCode>
                <c:ptCount val="3"/>
                <c:pt idx="0" formatCode="0.0">
                  <c:v>26.666666666666668</c:v>
                </c:pt>
                <c:pt idx="1">
                  <c:v>2</c:v>
                </c:pt>
                <c:pt idx="2">
                  <c:v>171.33333333333334</c:v>
                </c:pt>
              </c:numCache>
            </c:numRef>
          </c:val>
          <c:extLst>
            <c:ext xmlns:c16="http://schemas.microsoft.com/office/drawing/2014/chart" uri="{C3380CC4-5D6E-409C-BE32-E72D297353CC}">
              <c16:uniqueId val="{00000013-0C5A-4D98-9261-66A80550C590}"/>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icio!A1"/><Relationship Id="rId1" Type="http://schemas.openxmlformats.org/officeDocument/2006/relationships/image" Target="../media/image5.png"/><Relationship Id="rId4" Type="http://schemas.openxmlformats.org/officeDocument/2006/relationships/image" Target="../media/image3.sv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chart" Target="../charts/chart9.xml"/><Relationship Id="rId18" Type="http://schemas.openxmlformats.org/officeDocument/2006/relationships/chart" Target="../charts/chart14.xml"/><Relationship Id="rId26" Type="http://schemas.openxmlformats.org/officeDocument/2006/relationships/chart" Target="../charts/chart22.xml"/><Relationship Id="rId3" Type="http://schemas.openxmlformats.org/officeDocument/2006/relationships/image" Target="../media/image8.png"/><Relationship Id="rId21" Type="http://schemas.openxmlformats.org/officeDocument/2006/relationships/chart" Target="../charts/chart17.xml"/><Relationship Id="rId7" Type="http://schemas.openxmlformats.org/officeDocument/2006/relationships/chart" Target="../charts/chart3.xml"/><Relationship Id="rId12" Type="http://schemas.openxmlformats.org/officeDocument/2006/relationships/chart" Target="../charts/chart8.xml"/><Relationship Id="rId17" Type="http://schemas.openxmlformats.org/officeDocument/2006/relationships/chart" Target="../charts/chart13.xml"/><Relationship Id="rId25" Type="http://schemas.openxmlformats.org/officeDocument/2006/relationships/chart" Target="../charts/chart21.xml"/><Relationship Id="rId2" Type="http://schemas.openxmlformats.org/officeDocument/2006/relationships/hyperlink" Target="#Inicio!A1"/><Relationship Id="rId16" Type="http://schemas.openxmlformats.org/officeDocument/2006/relationships/chart" Target="../charts/chart12.xml"/><Relationship Id="rId20"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2.xml"/><Relationship Id="rId11" Type="http://schemas.openxmlformats.org/officeDocument/2006/relationships/chart" Target="../charts/chart7.xml"/><Relationship Id="rId24" Type="http://schemas.openxmlformats.org/officeDocument/2006/relationships/chart" Target="../charts/chart20.xml"/><Relationship Id="rId5" Type="http://schemas.openxmlformats.org/officeDocument/2006/relationships/image" Target="../media/image9.png"/><Relationship Id="rId15" Type="http://schemas.openxmlformats.org/officeDocument/2006/relationships/chart" Target="../charts/chart11.xml"/><Relationship Id="rId23" Type="http://schemas.openxmlformats.org/officeDocument/2006/relationships/chart" Target="../charts/chart19.xml"/><Relationship Id="rId10" Type="http://schemas.openxmlformats.org/officeDocument/2006/relationships/chart" Target="../charts/chart6.xml"/><Relationship Id="rId19" Type="http://schemas.openxmlformats.org/officeDocument/2006/relationships/chart" Target="../charts/chart15.xml"/><Relationship Id="rId4" Type="http://schemas.openxmlformats.org/officeDocument/2006/relationships/image" Target="../media/image3.svg"/><Relationship Id="rId9" Type="http://schemas.openxmlformats.org/officeDocument/2006/relationships/chart" Target="../charts/chart5.xml"/><Relationship Id="rId14" Type="http://schemas.openxmlformats.org/officeDocument/2006/relationships/chart" Target="../charts/chart10.xml"/><Relationship Id="rId22"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6623507"/>
          <a:ext cx="914400" cy="926307"/>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2442" y="14605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3211287</xdr:colOff>
      <xdr:row>1</xdr:row>
      <xdr:rowOff>19958</xdr:rowOff>
    </xdr:from>
    <xdr:to>
      <xdr:col>6</xdr:col>
      <xdr:colOff>5041449</xdr:colOff>
      <xdr:row>1</xdr:row>
      <xdr:rowOff>488639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99037" y="169637"/>
          <a:ext cx="1830162" cy="468681"/>
        </a:xfrm>
        <a:prstGeom prst="rect">
          <a:avLst/>
        </a:prstGeom>
        <a:solidFill>
          <a:schemeClr val="bg1"/>
        </a:solidFill>
      </xdr:spPr>
    </xdr:pic>
    <xdr:clientData/>
  </xdr:twoCellAnchor>
  <xdr:twoCellAnchor editAs="oneCell">
    <xdr:from>
      <xdr:col>4</xdr:col>
      <xdr:colOff>4503963</xdr:colOff>
      <xdr:row>65</xdr:row>
      <xdr:rowOff>85045</xdr:rowOff>
    </xdr:from>
    <xdr:to>
      <xdr:col>5</xdr:col>
      <xdr:colOff>579323</xdr:colOff>
      <xdr:row>71</xdr:row>
      <xdr:rowOff>159203</xdr:rowOff>
    </xdr:to>
    <xdr:pic>
      <xdr:nvPicPr>
        <xdr:cNvPr id="3" name="Gráfico 1" descr="Lista de comprobación">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695213" y="46022759"/>
          <a:ext cx="1123610" cy="11355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406495</xdr:colOff>
      <xdr:row>1</xdr:row>
      <xdr:rowOff>155516</xdr:rowOff>
    </xdr:from>
    <xdr:to>
      <xdr:col>19</xdr:col>
      <xdr:colOff>765770</xdr:colOff>
      <xdr:row>3</xdr:row>
      <xdr:rowOff>79862</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6660" y="326247"/>
          <a:ext cx="1683762" cy="427554"/>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367394</xdr:colOff>
      <xdr:row>178</xdr:row>
      <xdr:rowOff>27214</xdr:rowOff>
    </xdr:from>
    <xdr:to>
      <xdr:col>12</xdr:col>
      <xdr:colOff>122465</xdr:colOff>
      <xdr:row>191</xdr:row>
      <xdr:rowOff>95250</xdr:rowOff>
    </xdr:to>
    <xdr:sp macro="" textlink="">
      <xdr:nvSpPr>
        <xdr:cNvPr id="2" name="Rectángulo 1">
          <a:extLst>
            <a:ext uri="{FF2B5EF4-FFF2-40B4-BE49-F238E27FC236}">
              <a16:creationId xmlns:a16="http://schemas.microsoft.com/office/drawing/2014/main" id="{00000000-0008-0000-0400-000002000000}"/>
            </a:ext>
          </a:extLst>
        </xdr:cNvPr>
        <xdr:cNvSpPr/>
      </xdr:nvSpPr>
      <xdr:spPr>
        <a:xfrm>
          <a:off x="5796644" y="33378321"/>
          <a:ext cx="2803071" cy="236764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503466</xdr:colOff>
      <xdr:row>148</xdr:row>
      <xdr:rowOff>68036</xdr:rowOff>
    </xdr:from>
    <xdr:to>
      <xdr:col>12</xdr:col>
      <xdr:colOff>54430</xdr:colOff>
      <xdr:row>164</xdr:row>
      <xdr:rowOff>0</xdr:rowOff>
    </xdr:to>
    <xdr:sp macro="" textlink="">
      <xdr:nvSpPr>
        <xdr:cNvPr id="3" name="Rectángulo 2">
          <a:extLst>
            <a:ext uri="{FF2B5EF4-FFF2-40B4-BE49-F238E27FC236}">
              <a16:creationId xmlns:a16="http://schemas.microsoft.com/office/drawing/2014/main" id="{00000000-0008-0000-0400-000003000000}"/>
            </a:ext>
          </a:extLst>
        </xdr:cNvPr>
        <xdr:cNvSpPr/>
      </xdr:nvSpPr>
      <xdr:spPr>
        <a:xfrm>
          <a:off x="5170716" y="27962679"/>
          <a:ext cx="3360964" cy="278946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2153</xdr:colOff>
      <xdr:row>116</xdr:row>
      <xdr:rowOff>34756</xdr:rowOff>
    </xdr:from>
    <xdr:to>
      <xdr:col>7</xdr:col>
      <xdr:colOff>733650</xdr:colOff>
      <xdr:row>141</xdr:row>
      <xdr:rowOff>37137</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68319</xdr:colOff>
      <xdr:row>115</xdr:row>
      <xdr:rowOff>6236</xdr:rowOff>
    </xdr:from>
    <xdr:to>
      <xdr:col>12</xdr:col>
      <xdr:colOff>197304</xdr:colOff>
      <xdr:row>135</xdr:row>
      <xdr:rowOff>85611</xdr:rowOff>
    </xdr:to>
    <xdr:sp macro="" textlink="">
      <xdr:nvSpPr>
        <xdr:cNvPr id="5" name="Rectángulo 4">
          <a:extLst>
            <a:ext uri="{FF2B5EF4-FFF2-40B4-BE49-F238E27FC236}">
              <a16:creationId xmlns:a16="http://schemas.microsoft.com/office/drawing/2014/main" id="{00000000-0008-0000-0400-000005000000}"/>
            </a:ext>
          </a:extLst>
        </xdr:cNvPr>
        <xdr:cNvSpPr/>
      </xdr:nvSpPr>
      <xdr:spPr>
        <a:xfrm>
          <a:off x="5497569" y="21954557"/>
          <a:ext cx="3176985" cy="361723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333375</xdr:colOff>
      <xdr:row>58</xdr:row>
      <xdr:rowOff>1700</xdr:rowOff>
    </xdr:from>
    <xdr:to>
      <xdr:col>11</xdr:col>
      <xdr:colOff>464343</xdr:colOff>
      <xdr:row>68</xdr:row>
      <xdr:rowOff>49326</xdr:rowOff>
    </xdr:to>
    <xdr:sp macro="" textlink="">
      <xdr:nvSpPr>
        <xdr:cNvPr id="6" name="Rectángulo 5">
          <a:extLst>
            <a:ext uri="{FF2B5EF4-FFF2-40B4-BE49-F238E27FC236}">
              <a16:creationId xmlns:a16="http://schemas.microsoft.com/office/drawing/2014/main" id="{00000000-0008-0000-0400-000006000000}"/>
            </a:ext>
          </a:extLst>
        </xdr:cNvPr>
        <xdr:cNvSpPr/>
      </xdr:nvSpPr>
      <xdr:spPr>
        <a:xfrm>
          <a:off x="5000625" y="11608593"/>
          <a:ext cx="3178968" cy="181655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395288</xdr:colOff>
      <xdr:row>31</xdr:row>
      <xdr:rowOff>57148</xdr:rowOff>
    </xdr:from>
    <xdr:to>
      <xdr:col>12</xdr:col>
      <xdr:colOff>657225</xdr:colOff>
      <xdr:row>49</xdr:row>
      <xdr:rowOff>85723</xdr:rowOff>
    </xdr:to>
    <xdr:sp macro="" textlink="">
      <xdr:nvSpPr>
        <xdr:cNvPr id="7" name="Rectángulo 6">
          <a:extLst>
            <a:ext uri="{FF2B5EF4-FFF2-40B4-BE49-F238E27FC236}">
              <a16:creationId xmlns:a16="http://schemas.microsoft.com/office/drawing/2014/main" id="{00000000-0008-0000-0400-000007000000}"/>
            </a:ext>
          </a:extLst>
        </xdr:cNvPr>
        <xdr:cNvSpPr/>
      </xdr:nvSpPr>
      <xdr:spPr>
        <a:xfrm>
          <a:off x="5062538" y="6724648"/>
          <a:ext cx="4071937" cy="321264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14</xdr:col>
      <xdr:colOff>656543</xdr:colOff>
      <xdr:row>200</xdr:row>
      <xdr:rowOff>32316</xdr:rowOff>
    </xdr:from>
    <xdr:to>
      <xdr:col>16</xdr:col>
      <xdr:colOff>120762</xdr:colOff>
      <xdr:row>205</xdr:row>
      <xdr:rowOff>125865</xdr:rowOff>
    </xdr:to>
    <xdr:pic>
      <xdr:nvPicPr>
        <xdr:cNvPr id="8" name="Gráfico 5" descr="Lista de comprobación">
          <a:hlinkClick xmlns:r="http://schemas.openxmlformats.org/officeDocument/2006/relationships" r:id="rId2"/>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657793" y="37819352"/>
          <a:ext cx="988219" cy="978013"/>
        </a:xfrm>
        <a:prstGeom prst="rect">
          <a:avLst/>
        </a:prstGeom>
      </xdr:spPr>
    </xdr:pic>
    <xdr:clientData/>
  </xdr:twoCellAnchor>
  <xdr:twoCellAnchor editAs="oneCell">
    <xdr:from>
      <xdr:col>13</xdr:col>
      <xdr:colOff>234343</xdr:colOff>
      <xdr:row>1</xdr:row>
      <xdr:rowOff>88233</xdr:rowOff>
    </xdr:from>
    <xdr:to>
      <xdr:col>17</xdr:col>
      <xdr:colOff>665118</xdr:colOff>
      <xdr:row>1</xdr:row>
      <xdr:rowOff>1034142</xdr:rowOff>
    </xdr:to>
    <xdr:pic>
      <xdr:nvPicPr>
        <xdr:cNvPr id="9" name="Imagen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483118" y="183483"/>
          <a:ext cx="3478775" cy="945909"/>
        </a:xfrm>
        <a:prstGeom prst="rect">
          <a:avLst/>
        </a:prstGeom>
      </xdr:spPr>
    </xdr:pic>
    <xdr:clientData/>
  </xdr:twoCellAnchor>
  <xdr:twoCellAnchor>
    <xdr:from>
      <xdr:col>6</xdr:col>
      <xdr:colOff>103754</xdr:colOff>
      <xdr:row>6</xdr:row>
      <xdr:rowOff>183696</xdr:rowOff>
    </xdr:from>
    <xdr:to>
      <xdr:col>11</xdr:col>
      <xdr:colOff>365691</xdr:colOff>
      <xdr:row>20</xdr:row>
      <xdr:rowOff>5102</xdr:rowOff>
    </xdr:to>
    <xdr:sp macro="" textlink="">
      <xdr:nvSpPr>
        <xdr:cNvPr id="10" name="Rectángulo 9">
          <a:extLst>
            <a:ext uri="{FF2B5EF4-FFF2-40B4-BE49-F238E27FC236}">
              <a16:creationId xmlns:a16="http://schemas.microsoft.com/office/drawing/2014/main" id="{00000000-0008-0000-0400-00000A000000}"/>
            </a:ext>
          </a:extLst>
        </xdr:cNvPr>
        <xdr:cNvSpPr/>
      </xdr:nvSpPr>
      <xdr:spPr>
        <a:xfrm>
          <a:off x="4009004" y="2292803"/>
          <a:ext cx="4071937" cy="237954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316593</xdr:colOff>
      <xdr:row>7</xdr:row>
      <xdr:rowOff>27216</xdr:rowOff>
    </xdr:from>
    <xdr:to>
      <xdr:col>20</xdr:col>
      <xdr:colOff>152683</xdr:colOff>
      <xdr:row>40</xdr:row>
      <xdr:rowOff>154215</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190500</xdr:colOff>
      <xdr:row>34</xdr:row>
      <xdr:rowOff>147410</xdr:rowOff>
    </xdr:from>
    <xdr:to>
      <xdr:col>7</xdr:col>
      <xdr:colOff>685800</xdr:colOff>
      <xdr:row>57</xdr:row>
      <xdr:rowOff>197303</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412182</xdr:colOff>
      <xdr:row>34</xdr:row>
      <xdr:rowOff>41389</xdr:rowOff>
    </xdr:from>
    <xdr:to>
      <xdr:col>12</xdr:col>
      <xdr:colOff>412182</xdr:colOff>
      <xdr:row>58</xdr:row>
      <xdr:rowOff>70304</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9524</xdr:colOff>
      <xdr:row>34</xdr:row>
      <xdr:rowOff>5101</xdr:rowOff>
    </xdr:from>
    <xdr:to>
      <xdr:col>18</xdr:col>
      <xdr:colOff>9524</xdr:colOff>
      <xdr:row>58</xdr:row>
      <xdr:rowOff>39119</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205809</xdr:colOff>
      <xdr:row>33</xdr:row>
      <xdr:rowOff>160449</xdr:rowOff>
    </xdr:from>
    <xdr:to>
      <xdr:col>23</xdr:col>
      <xdr:colOff>205809</xdr:colOff>
      <xdr:row>58</xdr:row>
      <xdr:rowOff>21543</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xdr:col>
      <xdr:colOff>299357</xdr:colOff>
      <xdr:row>34</xdr:row>
      <xdr:rowOff>53294</xdr:rowOff>
    </xdr:from>
    <xdr:to>
      <xdr:col>29</xdr:col>
      <xdr:colOff>231321</xdr:colOff>
      <xdr:row>57</xdr:row>
      <xdr:rowOff>200138</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67468</xdr:colOff>
      <xdr:row>58</xdr:row>
      <xdr:rowOff>5553</xdr:rowOff>
    </xdr:from>
    <xdr:to>
      <xdr:col>18</xdr:col>
      <xdr:colOff>67468</xdr:colOff>
      <xdr:row>91</xdr:row>
      <xdr:rowOff>136071</xdr:rowOff>
    </xdr:to>
    <xdr:graphicFrame macro="">
      <xdr:nvGraphicFramePr>
        <xdr:cNvPr id="17" name="Gráfico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1701</xdr:colOff>
      <xdr:row>88</xdr:row>
      <xdr:rowOff>36171</xdr:rowOff>
    </xdr:from>
    <xdr:to>
      <xdr:col>7</xdr:col>
      <xdr:colOff>748393</xdr:colOff>
      <xdr:row>111</xdr:row>
      <xdr:rowOff>40817</xdr:rowOff>
    </xdr:to>
    <xdr:graphicFrame macro="">
      <xdr:nvGraphicFramePr>
        <xdr:cNvPr id="18" name="Gráfico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22112</xdr:colOff>
      <xdr:row>87</xdr:row>
      <xdr:rowOff>105340</xdr:rowOff>
    </xdr:from>
    <xdr:to>
      <xdr:col>21</xdr:col>
      <xdr:colOff>22112</xdr:colOff>
      <xdr:row>111</xdr:row>
      <xdr:rowOff>73134</xdr:rowOff>
    </xdr:to>
    <xdr:graphicFrame macro="">
      <xdr:nvGraphicFramePr>
        <xdr:cNvPr id="19" name="Gráfico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21</xdr:col>
      <xdr:colOff>190500</xdr:colOff>
      <xdr:row>87</xdr:row>
      <xdr:rowOff>78125</xdr:rowOff>
    </xdr:from>
    <xdr:to>
      <xdr:col>27</xdr:col>
      <xdr:colOff>194469</xdr:colOff>
      <xdr:row>111</xdr:row>
      <xdr:rowOff>69732</xdr:rowOff>
    </xdr:to>
    <xdr:graphicFrame macro="">
      <xdr:nvGraphicFramePr>
        <xdr:cNvPr id="20" name="Gráfico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463662</xdr:colOff>
      <xdr:row>88</xdr:row>
      <xdr:rowOff>41841</xdr:rowOff>
    </xdr:from>
    <xdr:to>
      <xdr:col>12</xdr:col>
      <xdr:colOff>430324</xdr:colOff>
      <xdr:row>104</xdr:row>
      <xdr:rowOff>44223</xdr:rowOff>
    </xdr:to>
    <xdr:sp macro="" textlink="">
      <xdr:nvSpPr>
        <xdr:cNvPr id="21" name="Rectángulo 20">
          <a:extLst>
            <a:ext uri="{FF2B5EF4-FFF2-40B4-BE49-F238E27FC236}">
              <a16:creationId xmlns:a16="http://schemas.microsoft.com/office/drawing/2014/main" id="{00000000-0008-0000-0400-000015000000}"/>
            </a:ext>
          </a:extLst>
        </xdr:cNvPr>
        <xdr:cNvSpPr/>
      </xdr:nvSpPr>
      <xdr:spPr>
        <a:xfrm>
          <a:off x="5892912" y="17091591"/>
          <a:ext cx="3014662" cy="283266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321468</xdr:colOff>
      <xdr:row>87</xdr:row>
      <xdr:rowOff>125184</xdr:rowOff>
    </xdr:from>
    <xdr:to>
      <xdr:col>14</xdr:col>
      <xdr:colOff>321468</xdr:colOff>
      <xdr:row>111</xdr:row>
      <xdr:rowOff>108852</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54711</xdr:colOff>
      <xdr:row>115</xdr:row>
      <xdr:rowOff>151268</xdr:rowOff>
    </xdr:from>
    <xdr:to>
      <xdr:col>28</xdr:col>
      <xdr:colOff>53292</xdr:colOff>
      <xdr:row>141</xdr:row>
      <xdr:rowOff>45923</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702471</xdr:colOff>
      <xdr:row>116</xdr:row>
      <xdr:rowOff>54881</xdr:rowOff>
    </xdr:from>
    <xdr:to>
      <xdr:col>22</xdr:col>
      <xdr:colOff>702471</xdr:colOff>
      <xdr:row>140</xdr:row>
      <xdr:rowOff>152515</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595027</xdr:colOff>
      <xdr:row>116</xdr:row>
      <xdr:rowOff>74444</xdr:rowOff>
    </xdr:from>
    <xdr:to>
      <xdr:col>17</xdr:col>
      <xdr:colOff>595028</xdr:colOff>
      <xdr:row>140</xdr:row>
      <xdr:rowOff>65767</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487306</xdr:colOff>
      <xdr:row>115</xdr:row>
      <xdr:rowOff>157501</xdr:rowOff>
    </xdr:from>
    <xdr:to>
      <xdr:col>12</xdr:col>
      <xdr:colOff>487306</xdr:colOff>
      <xdr:row>141</xdr:row>
      <xdr:rowOff>26079</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639534</xdr:colOff>
      <xdr:row>142</xdr:row>
      <xdr:rowOff>152402</xdr:rowOff>
    </xdr:from>
    <xdr:to>
      <xdr:col>9</xdr:col>
      <xdr:colOff>639534</xdr:colOff>
      <xdr:row>169</xdr:row>
      <xdr:rowOff>136072</xdr:rowOff>
    </xdr:to>
    <xdr:graphicFrame macro="">
      <xdr:nvGraphicFramePr>
        <xdr:cNvPr id="27" name="Gráfico 26">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20</xdr:col>
      <xdr:colOff>176891</xdr:colOff>
      <xdr:row>142</xdr:row>
      <xdr:rowOff>43542</xdr:rowOff>
    </xdr:from>
    <xdr:to>
      <xdr:col>26</xdr:col>
      <xdr:colOff>176891</xdr:colOff>
      <xdr:row>169</xdr:row>
      <xdr:rowOff>40821</xdr:rowOff>
    </xdr:to>
    <xdr:graphicFrame macro="">
      <xdr:nvGraphicFramePr>
        <xdr:cNvPr id="28" name="Gráfico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0</xdr:colOff>
      <xdr:row>142</xdr:row>
      <xdr:rowOff>166009</xdr:rowOff>
    </xdr:from>
    <xdr:to>
      <xdr:col>18</xdr:col>
      <xdr:colOff>0</xdr:colOff>
      <xdr:row>169</xdr:row>
      <xdr:rowOff>95252</xdr:rowOff>
    </xdr:to>
    <xdr:graphicFrame macro="">
      <xdr:nvGraphicFramePr>
        <xdr:cNvPr id="29" name="Gráfico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20</xdr:col>
      <xdr:colOff>231321</xdr:colOff>
      <xdr:row>170</xdr:row>
      <xdr:rowOff>166006</xdr:rowOff>
    </xdr:from>
    <xdr:to>
      <xdr:col>26</xdr:col>
      <xdr:colOff>231321</xdr:colOff>
      <xdr:row>203</xdr:row>
      <xdr:rowOff>130628</xdr:rowOff>
    </xdr:to>
    <xdr:graphicFrame macro="">
      <xdr:nvGraphicFramePr>
        <xdr:cNvPr id="30" name="Gráfico 29">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598715</xdr:colOff>
      <xdr:row>171</xdr:row>
      <xdr:rowOff>166008</xdr:rowOff>
    </xdr:from>
    <xdr:to>
      <xdr:col>9</xdr:col>
      <xdr:colOff>598715</xdr:colOff>
      <xdr:row>204</xdr:row>
      <xdr:rowOff>122463</xdr:rowOff>
    </xdr:to>
    <xdr:graphicFrame macro="">
      <xdr:nvGraphicFramePr>
        <xdr:cNvPr id="31" name="Gráfico 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639535</xdr:colOff>
      <xdr:row>171</xdr:row>
      <xdr:rowOff>125185</xdr:rowOff>
    </xdr:from>
    <xdr:to>
      <xdr:col>17</xdr:col>
      <xdr:colOff>639535</xdr:colOff>
      <xdr:row>204</xdr:row>
      <xdr:rowOff>40821</xdr:rowOff>
    </xdr:to>
    <xdr:graphicFrame macro="">
      <xdr:nvGraphicFramePr>
        <xdr:cNvPr id="32" name="Gráfico 31">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59531</xdr:colOff>
      <xdr:row>70</xdr:row>
      <xdr:rowOff>166688</xdr:rowOff>
    </xdr:from>
    <xdr:to>
      <xdr:col>7</xdr:col>
      <xdr:colOff>188117</xdr:colOff>
      <xdr:row>76</xdr:row>
      <xdr:rowOff>9523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39000" y="44136469"/>
          <a:ext cx="914400" cy="914399"/>
        </a:xfrm>
        <a:prstGeom prst="rect">
          <a:avLst/>
        </a:prstGeom>
      </xdr:spPr>
    </xdr:pic>
    <xdr:clientData/>
  </xdr:twoCellAnchor>
  <xdr:twoCellAnchor editAs="oneCell">
    <xdr:from>
      <xdr:col>5</xdr:col>
      <xdr:colOff>2166937</xdr:colOff>
      <xdr:row>1</xdr:row>
      <xdr:rowOff>11907</xdr:rowOff>
    </xdr:from>
    <xdr:to>
      <xdr:col>8</xdr:col>
      <xdr:colOff>390259</xdr:colOff>
      <xdr:row>2</xdr:row>
      <xdr:rowOff>1762</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1718" y="166688"/>
          <a:ext cx="3012281" cy="728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Users\LinaMaria\Desktop\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amarquez\AppData\Local\Microsoft\Windows\Temporary%20Internet%20Files\Content.Outlook\81WVDZRR\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DISCO%20C\Downloads\Copia%20de%202017-06-25_Autodiagnostico_g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Criterios"/>
      <sheetName val="Autodiagnóstico "/>
      <sheetName val="Gráficas"/>
      <sheetName val="Plan de Acción"/>
    </sheetNames>
    <sheetDataSet>
      <sheetData sheetId="0">
        <row r="5">
          <cell r="C5" t="str">
            <v>POLÍTICA DE GESTIÓN DEL CONOCIMIENTO Y LA INNOVACIÓN</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48566"/>
  <sheetViews>
    <sheetView showGridLines="0" zoomScale="90" zoomScaleNormal="90" workbookViewId="0"/>
  </sheetViews>
  <sheetFormatPr baseColWidth="10" defaultColWidth="0" defaultRowHeight="15" zeroHeight="1" x14ac:dyDescent="0.25"/>
  <cols>
    <col min="1" max="1" width="2.28515625" style="55" customWidth="1"/>
    <col min="2" max="2" width="1.7109375" style="55" customWidth="1"/>
    <col min="3" max="17" width="11.42578125" style="55" customWidth="1"/>
    <col min="18" max="18" width="1.7109375" style="55" customWidth="1"/>
    <col min="19" max="19" width="2.28515625" style="55" customWidth="1"/>
    <col min="20" max="16384" width="11.42578125" style="55" hidden="1"/>
  </cols>
  <sheetData>
    <row r="1" spans="2:18" ht="12" customHeight="1" thickBot="1" x14ac:dyDescent="0.3"/>
    <row r="2" spans="2:18" ht="67.5" customHeight="1" x14ac:dyDescent="0.25">
      <c r="B2" s="52"/>
      <c r="C2" s="53"/>
      <c r="D2" s="53"/>
      <c r="E2" s="53"/>
      <c r="F2" s="53"/>
      <c r="G2" s="53"/>
      <c r="H2" s="53"/>
      <c r="I2" s="53"/>
      <c r="J2" s="53"/>
      <c r="K2" s="53"/>
      <c r="L2" s="53"/>
      <c r="M2" s="53"/>
      <c r="N2" s="53"/>
      <c r="O2" s="53"/>
      <c r="P2" s="53"/>
      <c r="Q2" s="53"/>
      <c r="R2" s="54"/>
    </row>
    <row r="3" spans="2:18" ht="27.95" customHeight="1" x14ac:dyDescent="0.25">
      <c r="B3" s="56"/>
      <c r="C3" s="319" t="s">
        <v>0</v>
      </c>
      <c r="D3" s="319"/>
      <c r="E3" s="319"/>
      <c r="F3" s="319"/>
      <c r="G3" s="319"/>
      <c r="H3" s="319"/>
      <c r="I3" s="319"/>
      <c r="J3" s="319"/>
      <c r="K3" s="319"/>
      <c r="L3" s="319"/>
      <c r="M3" s="319"/>
      <c r="N3" s="319"/>
      <c r="O3" s="319"/>
      <c r="P3" s="319"/>
      <c r="Q3" s="319"/>
      <c r="R3" s="57"/>
    </row>
    <row r="4" spans="2:18" s="60" customFormat="1" ht="3.95" customHeight="1" x14ac:dyDescent="0.25">
      <c r="B4" s="58"/>
      <c r="C4" s="177"/>
      <c r="D4" s="177"/>
      <c r="E4" s="177"/>
      <c r="F4" s="177"/>
      <c r="G4" s="177"/>
      <c r="H4" s="177"/>
      <c r="I4" s="177"/>
      <c r="J4" s="177"/>
      <c r="K4" s="177"/>
      <c r="L4" s="177"/>
      <c r="M4" s="177"/>
      <c r="N4" s="177"/>
      <c r="O4" s="177"/>
      <c r="P4" s="177"/>
      <c r="Q4" s="177"/>
      <c r="R4" s="59"/>
    </row>
    <row r="5" spans="2:18" ht="27.95" customHeight="1" x14ac:dyDescent="0.25">
      <c r="B5" s="56"/>
      <c r="C5" s="319" t="s">
        <v>1</v>
      </c>
      <c r="D5" s="319"/>
      <c r="E5" s="319"/>
      <c r="F5" s="319"/>
      <c r="G5" s="319"/>
      <c r="H5" s="319"/>
      <c r="I5" s="319"/>
      <c r="J5" s="319"/>
      <c r="K5" s="319"/>
      <c r="L5" s="319"/>
      <c r="M5" s="319"/>
      <c r="N5" s="319"/>
      <c r="O5" s="319"/>
      <c r="P5" s="319"/>
      <c r="Q5" s="319"/>
      <c r="R5" s="57"/>
    </row>
    <row r="6" spans="2:18" x14ac:dyDescent="0.25">
      <c r="B6" s="56"/>
      <c r="C6" s="61"/>
      <c r="D6" s="61"/>
      <c r="E6" s="61"/>
      <c r="F6" s="61"/>
      <c r="G6" s="61"/>
      <c r="H6" s="61"/>
      <c r="I6" s="61"/>
      <c r="J6" s="61"/>
      <c r="K6" s="61"/>
      <c r="L6" s="61"/>
      <c r="M6" s="61"/>
      <c r="N6" s="61"/>
      <c r="O6" s="61"/>
      <c r="P6" s="61"/>
      <c r="Q6" s="61"/>
      <c r="R6" s="57"/>
    </row>
    <row r="7" spans="2:18" x14ac:dyDescent="0.25">
      <c r="B7" s="56"/>
      <c r="C7" s="61"/>
      <c r="D7" s="61"/>
      <c r="E7" s="61"/>
      <c r="F7" s="61"/>
      <c r="G7" s="61"/>
      <c r="H7" s="61"/>
      <c r="I7" s="61"/>
      <c r="J7" s="61"/>
      <c r="K7" s="61"/>
      <c r="L7" s="61"/>
      <c r="M7" s="61"/>
      <c r="N7" s="61"/>
      <c r="O7" s="61"/>
      <c r="P7" s="61"/>
      <c r="Q7" s="61"/>
      <c r="R7" s="57"/>
    </row>
    <row r="8" spans="2:18" ht="24.75" customHeight="1" x14ac:dyDescent="0.25">
      <c r="B8" s="56"/>
      <c r="D8" s="318" t="s">
        <v>2</v>
      </c>
      <c r="E8" s="318"/>
      <c r="F8" s="318"/>
      <c r="G8" s="318"/>
      <c r="H8" s="318"/>
      <c r="I8" s="318"/>
      <c r="J8" s="318"/>
      <c r="K8" s="318"/>
      <c r="L8" s="318"/>
      <c r="M8" s="318"/>
      <c r="N8" s="318"/>
      <c r="O8" s="318"/>
      <c r="P8" s="318"/>
      <c r="Q8" s="178"/>
      <c r="R8" s="57"/>
    </row>
    <row r="9" spans="2:18" ht="15" customHeight="1" x14ac:dyDescent="0.25">
      <c r="B9" s="56"/>
      <c r="C9" s="61"/>
      <c r="D9" s="61"/>
      <c r="E9" s="61"/>
      <c r="F9" s="61"/>
      <c r="G9" s="61"/>
      <c r="H9" s="61"/>
      <c r="I9" s="61"/>
      <c r="J9" s="61"/>
      <c r="K9" s="61"/>
      <c r="L9" s="61"/>
      <c r="M9" s="61"/>
      <c r="N9" s="61"/>
      <c r="O9" s="61"/>
      <c r="P9" s="61"/>
      <c r="Q9" s="61"/>
      <c r="R9" s="57"/>
    </row>
    <row r="10" spans="2:18" ht="15" customHeight="1" x14ac:dyDescent="0.25">
      <c r="B10" s="56"/>
      <c r="C10" s="61"/>
      <c r="D10" s="61"/>
      <c r="E10" s="61"/>
      <c r="F10" s="61"/>
      <c r="G10" s="61"/>
      <c r="H10" s="61"/>
      <c r="I10" s="61"/>
      <c r="J10" s="61"/>
      <c r="K10" s="61"/>
      <c r="L10" s="61"/>
      <c r="M10" s="61"/>
      <c r="N10" s="61"/>
      <c r="O10" s="61"/>
      <c r="P10" s="61"/>
      <c r="Q10" s="61"/>
      <c r="R10" s="57"/>
    </row>
    <row r="11" spans="2:18" ht="24.75" customHeight="1" x14ac:dyDescent="0.25">
      <c r="B11" s="56"/>
      <c r="D11" s="318" t="s">
        <v>3</v>
      </c>
      <c r="E11" s="318"/>
      <c r="F11" s="318"/>
      <c r="G11" s="318"/>
      <c r="H11" s="318"/>
      <c r="I11" s="318"/>
      <c r="J11" s="318"/>
      <c r="K11" s="318"/>
      <c r="L11" s="318"/>
      <c r="M11" s="318"/>
      <c r="N11" s="318"/>
      <c r="O11" s="318"/>
      <c r="P11" s="318"/>
      <c r="Q11" s="178"/>
      <c r="R11" s="57"/>
    </row>
    <row r="12" spans="2:18" ht="15" customHeight="1" x14ac:dyDescent="0.25">
      <c r="B12" s="56"/>
      <c r="C12" s="61"/>
      <c r="D12" s="61"/>
      <c r="E12" s="61"/>
      <c r="F12" s="61"/>
      <c r="G12" s="61"/>
      <c r="H12" s="61"/>
      <c r="I12" s="61"/>
      <c r="J12" s="61"/>
      <c r="K12" s="61"/>
      <c r="L12" s="61"/>
      <c r="M12" s="61"/>
      <c r="N12" s="61"/>
      <c r="O12" s="61"/>
      <c r="P12" s="61"/>
      <c r="Q12" s="61"/>
      <c r="R12" s="57"/>
    </row>
    <row r="13" spans="2:18" ht="15" customHeight="1" x14ac:dyDescent="0.25">
      <c r="B13" s="56"/>
      <c r="C13" s="61"/>
      <c r="D13" s="61"/>
      <c r="E13" s="61"/>
      <c r="F13" s="61"/>
      <c r="G13" s="61"/>
      <c r="H13" s="61"/>
      <c r="I13" s="61"/>
      <c r="J13" s="61"/>
      <c r="K13" s="61"/>
      <c r="L13" s="61"/>
      <c r="M13" s="61"/>
      <c r="N13" s="61"/>
      <c r="O13" s="61"/>
      <c r="P13" s="61"/>
      <c r="Q13" s="61"/>
      <c r="R13" s="57"/>
    </row>
    <row r="14" spans="2:18" ht="24.75" customHeight="1" x14ac:dyDescent="0.25">
      <c r="B14" s="56"/>
      <c r="D14" s="318" t="s">
        <v>4</v>
      </c>
      <c r="E14" s="318"/>
      <c r="F14" s="318"/>
      <c r="G14" s="318"/>
      <c r="H14" s="318"/>
      <c r="I14" s="318"/>
      <c r="J14" s="318"/>
      <c r="K14" s="318"/>
      <c r="L14" s="318"/>
      <c r="M14" s="318"/>
      <c r="N14" s="318"/>
      <c r="O14" s="318"/>
      <c r="P14" s="318"/>
      <c r="Q14" s="178"/>
      <c r="R14" s="57"/>
    </row>
    <row r="15" spans="2:18" ht="15" customHeight="1" x14ac:dyDescent="0.25">
      <c r="B15" s="56"/>
      <c r="C15" s="61"/>
      <c r="D15" s="61"/>
      <c r="E15" s="61"/>
      <c r="F15" s="61"/>
      <c r="G15" s="61"/>
      <c r="H15" s="61"/>
      <c r="I15" s="61"/>
      <c r="J15" s="61"/>
      <c r="K15" s="61"/>
      <c r="L15" s="61"/>
      <c r="M15" s="61"/>
      <c r="N15" s="61"/>
      <c r="O15" s="61"/>
      <c r="P15" s="61"/>
      <c r="Q15" s="61"/>
      <c r="R15" s="57"/>
    </row>
    <row r="16" spans="2:18" ht="15" customHeight="1" x14ac:dyDescent="0.25">
      <c r="B16" s="56"/>
      <c r="C16" s="61"/>
      <c r="D16" s="61"/>
      <c r="E16" s="61"/>
      <c r="F16" s="61"/>
      <c r="G16" s="61"/>
      <c r="H16" s="61"/>
      <c r="I16" s="61"/>
      <c r="J16" s="61"/>
      <c r="K16" s="61"/>
      <c r="L16" s="61"/>
      <c r="M16" s="61"/>
      <c r="N16" s="61"/>
      <c r="O16" s="61"/>
      <c r="P16" s="61"/>
      <c r="Q16" s="61"/>
      <c r="R16" s="57"/>
    </row>
    <row r="17" spans="2:18" ht="24.75" customHeight="1" x14ac:dyDescent="0.25">
      <c r="B17" s="56"/>
      <c r="D17" s="318" t="s">
        <v>5</v>
      </c>
      <c r="E17" s="318"/>
      <c r="F17" s="318"/>
      <c r="G17" s="318"/>
      <c r="H17" s="318"/>
      <c r="I17" s="318"/>
      <c r="J17" s="318"/>
      <c r="K17" s="318"/>
      <c r="L17" s="318"/>
      <c r="M17" s="318"/>
      <c r="N17" s="318"/>
      <c r="O17" s="318"/>
      <c r="P17" s="318"/>
      <c r="Q17" s="178"/>
      <c r="R17" s="57"/>
    </row>
    <row r="18" spans="2:18" ht="15" customHeight="1" x14ac:dyDescent="0.25">
      <c r="B18" s="56"/>
      <c r="C18" s="61"/>
      <c r="D18" s="61"/>
      <c r="E18" s="61"/>
      <c r="F18" s="61"/>
      <c r="G18" s="61"/>
      <c r="H18" s="61"/>
      <c r="I18" s="61"/>
      <c r="J18" s="61"/>
      <c r="K18" s="61"/>
      <c r="L18" s="61"/>
      <c r="M18" s="61"/>
      <c r="N18" s="61"/>
      <c r="O18" s="61"/>
      <c r="P18" s="61"/>
      <c r="Q18" s="61"/>
      <c r="R18" s="57"/>
    </row>
    <row r="19" spans="2:18" s="60" customFormat="1" ht="15" customHeight="1" x14ac:dyDescent="0.25">
      <c r="B19" s="58"/>
      <c r="D19" s="62"/>
      <c r="E19" s="62"/>
      <c r="F19" s="62"/>
      <c r="G19" s="62"/>
      <c r="H19" s="62"/>
      <c r="I19" s="62"/>
      <c r="J19" s="62"/>
      <c r="K19" s="62"/>
      <c r="L19" s="62"/>
      <c r="M19" s="62"/>
      <c r="N19" s="62"/>
      <c r="O19" s="62"/>
      <c r="P19" s="62"/>
      <c r="Q19" s="178"/>
      <c r="R19" s="59"/>
    </row>
    <row r="20" spans="2:18" ht="24.75" customHeight="1" x14ac:dyDescent="0.25">
      <c r="B20" s="56"/>
      <c r="D20" s="318" t="s">
        <v>6</v>
      </c>
      <c r="E20" s="318"/>
      <c r="F20" s="318"/>
      <c r="G20" s="318"/>
      <c r="H20" s="318"/>
      <c r="I20" s="318"/>
      <c r="J20" s="318"/>
      <c r="K20" s="318"/>
      <c r="L20" s="318"/>
      <c r="M20" s="318"/>
      <c r="N20" s="318"/>
      <c r="O20" s="318"/>
      <c r="P20" s="318"/>
      <c r="Q20" s="178"/>
      <c r="R20" s="57"/>
    </row>
    <row r="21" spans="2:18" s="60" customFormat="1" ht="15" customHeight="1" x14ac:dyDescent="0.25">
      <c r="B21" s="58"/>
      <c r="D21" s="62"/>
      <c r="E21" s="62"/>
      <c r="F21" s="62"/>
      <c r="G21" s="62"/>
      <c r="H21" s="62"/>
      <c r="I21" s="62"/>
      <c r="J21" s="62"/>
      <c r="K21" s="62"/>
      <c r="L21" s="62"/>
      <c r="M21" s="62"/>
      <c r="N21" s="62"/>
      <c r="O21" s="62"/>
      <c r="P21" s="62"/>
      <c r="Q21" s="178"/>
      <c r="R21" s="59"/>
    </row>
    <row r="22" spans="2:18" ht="15" customHeight="1" thickBot="1" x14ac:dyDescent="0.3">
      <c r="B22" s="63"/>
      <c r="C22" s="64"/>
      <c r="D22" s="64"/>
      <c r="E22" s="64"/>
      <c r="F22" s="64"/>
      <c r="G22" s="64"/>
      <c r="H22" s="64"/>
      <c r="I22" s="64"/>
      <c r="J22" s="64"/>
      <c r="K22" s="64"/>
      <c r="L22" s="64"/>
      <c r="M22" s="64"/>
      <c r="N22" s="64"/>
      <c r="O22" s="64"/>
      <c r="P22" s="64"/>
      <c r="Q22" s="64"/>
      <c r="R22" s="65"/>
    </row>
    <row r="23" spans="2:18" ht="12" customHeight="1" x14ac:dyDescent="0.25"/>
    <row r="24" spans="2:18" hidden="1"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1048561" hidden="1" x14ac:dyDescent="0.25"/>
    <row r="1048562" hidden="1" x14ac:dyDescent="0.25"/>
    <row r="1048563" hidden="1" x14ac:dyDescent="0.25"/>
    <row r="1048564" hidden="1" x14ac:dyDescent="0.25"/>
    <row r="1048565" hidden="1" x14ac:dyDescent="0.25"/>
    <row r="1048566" hidden="1" x14ac:dyDescent="0.25"/>
  </sheetData>
  <mergeCells count="7">
    <mergeCell ref="D20:P20"/>
    <mergeCell ref="C3:Q3"/>
    <mergeCell ref="C5:Q5"/>
    <mergeCell ref="D8:P8"/>
    <mergeCell ref="D14:P14"/>
    <mergeCell ref="D11:P11"/>
    <mergeCell ref="D17:P17"/>
  </mergeCells>
  <hyperlinks>
    <hyperlink ref="D8:P8" location="Instrucciones!A1" display="INSTRUCCIONES DE DILIGENCIAMIENTO" xr:uid="{00000000-0004-0000-0000-000000000000}"/>
    <hyperlink ref="D14:P14" location="'Autodiagnóstico '!A1" display="AUTODIAGNÓSTICO" xr:uid="{00000000-0004-0000-0000-000001000000}"/>
    <hyperlink ref="D20:P20" location="'Plan de Acción'!A1" display="PLAN DE ACCIÓN" xr:uid="{00000000-0004-0000-0000-000002000000}"/>
    <hyperlink ref="D11:P11" location="Criterios!A1" display="CRITERIOS DIFERENCIALES" xr:uid="{00000000-0004-0000-0000-000003000000}"/>
    <hyperlink ref="D17:P17" location="'Gráficas (2)'!A1" display="GRÁFICAS" xr:uid="{00000000-0004-0000-0000-000004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47"/>
  <sheetViews>
    <sheetView showGridLines="0" showZeros="0" topLeftCell="A19" zoomScale="90" zoomScaleNormal="90" workbookViewId="0">
      <selection activeCell="D23" sqref="D23:D29"/>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42578125" style="1" customWidth="1"/>
    <col min="21" max="21" width="2.28515625" style="1" customWidth="1"/>
    <col min="22" max="25" width="0" style="1" hidden="1" customWidth="1"/>
    <col min="26" max="16383" width="11.42578125" style="1" hidden="1"/>
    <col min="16384" max="16384" width="21.28515625" style="1" hidden="1" customWidth="1"/>
  </cols>
  <sheetData>
    <row r="1" spans="2:25" ht="12" customHeight="1" thickBot="1" x14ac:dyDescent="0.3">
      <c r="C1" s="12"/>
      <c r="L1" s="1" t="s">
        <v>7</v>
      </c>
    </row>
    <row r="2" spans="2:25" ht="94.5" customHeight="1" x14ac:dyDescent="0.25">
      <c r="B2" s="11"/>
      <c r="C2" s="10"/>
      <c r="D2" s="67"/>
      <c r="E2" s="67"/>
      <c r="F2" s="67"/>
      <c r="G2" s="67"/>
      <c r="H2" s="67"/>
      <c r="I2" s="67"/>
      <c r="J2" s="67"/>
      <c r="K2" s="9"/>
      <c r="L2" s="67"/>
      <c r="M2" s="8"/>
      <c r="N2" s="67"/>
      <c r="O2" s="67"/>
      <c r="P2" s="67"/>
      <c r="Q2" s="67"/>
      <c r="R2" s="67"/>
      <c r="S2" s="67"/>
      <c r="T2" s="68"/>
    </row>
    <row r="3" spans="2:25" ht="27" x14ac:dyDescent="0.25">
      <c r="B3" s="69"/>
      <c r="C3" s="319" t="s">
        <v>8</v>
      </c>
      <c r="D3" s="319"/>
      <c r="E3" s="319"/>
      <c r="F3" s="319"/>
      <c r="G3" s="319"/>
      <c r="H3" s="319"/>
      <c r="I3" s="319"/>
      <c r="J3" s="319"/>
      <c r="K3" s="319"/>
      <c r="L3" s="319"/>
      <c r="M3" s="319"/>
      <c r="N3" s="319"/>
      <c r="O3" s="319"/>
      <c r="P3" s="319"/>
      <c r="Q3" s="319"/>
      <c r="R3" s="319"/>
      <c r="S3" s="319"/>
      <c r="T3" s="7"/>
      <c r="U3" s="6"/>
      <c r="V3" s="6"/>
      <c r="W3" s="6"/>
      <c r="X3" s="6"/>
      <c r="Y3" s="6"/>
    </row>
    <row r="4" spans="2:25" ht="7.5" customHeight="1" x14ac:dyDescent="0.25">
      <c r="B4" s="69"/>
      <c r="C4" s="5"/>
      <c r="D4" s="90"/>
      <c r="E4" s="90"/>
      <c r="F4" s="90"/>
      <c r="G4" s="90"/>
      <c r="H4" s="90"/>
      <c r="I4" s="90"/>
      <c r="J4" s="90"/>
      <c r="L4" s="90"/>
      <c r="M4" s="4"/>
      <c r="N4" s="90"/>
      <c r="O4" s="90"/>
      <c r="P4" s="90"/>
      <c r="Q4" s="90"/>
      <c r="R4" s="90"/>
      <c r="S4" s="90"/>
      <c r="T4" s="70"/>
    </row>
    <row r="5" spans="2:25" ht="23.25" customHeight="1" x14ac:dyDescent="0.25">
      <c r="B5" s="69"/>
      <c r="C5" s="322" t="s">
        <v>2</v>
      </c>
      <c r="D5" s="322"/>
      <c r="E5" s="322"/>
      <c r="F5" s="322"/>
      <c r="G5" s="322"/>
      <c r="H5" s="322"/>
      <c r="I5" s="322"/>
      <c r="J5" s="322"/>
      <c r="K5" s="322"/>
      <c r="L5" s="322"/>
      <c r="M5" s="322"/>
      <c r="N5" s="322"/>
      <c r="O5" s="322"/>
      <c r="P5" s="322"/>
      <c r="Q5" s="322"/>
      <c r="R5" s="322"/>
      <c r="S5" s="322"/>
      <c r="T5" s="70"/>
    </row>
    <row r="6" spans="2:25" ht="15" customHeight="1" x14ac:dyDescent="0.25">
      <c r="B6" s="69"/>
      <c r="C6" s="5"/>
      <c r="D6" s="90"/>
      <c r="E6" s="90"/>
      <c r="F6" s="90"/>
      <c r="G6" s="90"/>
      <c r="H6" s="90"/>
      <c r="I6" s="90"/>
      <c r="J6" s="90"/>
      <c r="L6" s="90"/>
      <c r="M6" s="4"/>
      <c r="N6" s="90"/>
      <c r="O6" s="90"/>
      <c r="P6" s="90"/>
      <c r="Q6" s="90"/>
      <c r="R6" s="90"/>
      <c r="S6" s="90"/>
      <c r="T6" s="70"/>
    </row>
    <row r="7" spans="2:25" ht="15" customHeight="1" x14ac:dyDescent="0.25">
      <c r="B7" s="69"/>
      <c r="C7" s="323" t="s">
        <v>9</v>
      </c>
      <c r="D7" s="323"/>
      <c r="E7" s="323"/>
      <c r="F7" s="323"/>
      <c r="G7" s="323"/>
      <c r="H7" s="323"/>
      <c r="I7" s="323"/>
      <c r="J7" s="323"/>
      <c r="K7" s="323"/>
      <c r="L7" s="323"/>
      <c r="M7" s="323"/>
      <c r="N7" s="323"/>
      <c r="O7" s="323"/>
      <c r="P7" s="323"/>
      <c r="Q7" s="323"/>
      <c r="R7" s="323"/>
      <c r="S7" s="323"/>
      <c r="T7" s="70"/>
    </row>
    <row r="8" spans="2:25" ht="15" customHeight="1" x14ac:dyDescent="0.25">
      <c r="B8" s="69"/>
      <c r="C8" s="323"/>
      <c r="D8" s="323"/>
      <c r="E8" s="323"/>
      <c r="F8" s="323"/>
      <c r="G8" s="323"/>
      <c r="H8" s="323"/>
      <c r="I8" s="323"/>
      <c r="J8" s="323"/>
      <c r="K8" s="323"/>
      <c r="L8" s="323"/>
      <c r="M8" s="323"/>
      <c r="N8" s="323"/>
      <c r="O8" s="323"/>
      <c r="P8" s="323"/>
      <c r="Q8" s="323"/>
      <c r="R8" s="323"/>
      <c r="S8" s="323"/>
      <c r="T8" s="70"/>
    </row>
    <row r="9" spans="2:25" ht="15" customHeight="1" x14ac:dyDescent="0.25">
      <c r="B9" s="69"/>
      <c r="C9" s="323"/>
      <c r="D9" s="323"/>
      <c r="E9" s="323"/>
      <c r="F9" s="323"/>
      <c r="G9" s="323"/>
      <c r="H9" s="323"/>
      <c r="I9" s="323"/>
      <c r="J9" s="323"/>
      <c r="K9" s="323"/>
      <c r="L9" s="323"/>
      <c r="M9" s="323"/>
      <c r="N9" s="323"/>
      <c r="O9" s="323"/>
      <c r="P9" s="323"/>
      <c r="Q9" s="323"/>
      <c r="R9" s="323"/>
      <c r="S9" s="323"/>
      <c r="T9" s="70"/>
    </row>
    <row r="10" spans="2:25" ht="15" customHeight="1" x14ac:dyDescent="0.25">
      <c r="B10" s="69"/>
      <c r="C10" s="323"/>
      <c r="D10" s="323"/>
      <c r="E10" s="323"/>
      <c r="F10" s="323"/>
      <c r="G10" s="323"/>
      <c r="H10" s="323"/>
      <c r="I10" s="323"/>
      <c r="J10" s="323"/>
      <c r="K10" s="323"/>
      <c r="L10" s="323"/>
      <c r="M10" s="323"/>
      <c r="N10" s="323"/>
      <c r="O10" s="323"/>
      <c r="P10" s="323"/>
      <c r="Q10" s="323"/>
      <c r="R10" s="323"/>
      <c r="S10" s="323"/>
      <c r="T10" s="70"/>
    </row>
    <row r="11" spans="2:25" ht="15" customHeight="1" x14ac:dyDescent="0.25">
      <c r="B11" s="69"/>
      <c r="C11" s="42"/>
      <c r="D11" s="90"/>
      <c r="E11" s="90"/>
      <c r="F11" s="90"/>
      <c r="G11" s="90"/>
      <c r="H11" s="90"/>
      <c r="I11" s="90"/>
      <c r="J11" s="90"/>
      <c r="L11" s="90"/>
      <c r="M11" s="4"/>
      <c r="N11" s="90"/>
      <c r="O11" s="90"/>
      <c r="P11" s="90"/>
      <c r="Q11" s="90"/>
      <c r="R11" s="90"/>
      <c r="S11" s="90"/>
      <c r="T11" s="70"/>
    </row>
    <row r="12" spans="2:25" ht="15" customHeight="1" x14ac:dyDescent="0.25">
      <c r="B12" s="69"/>
      <c r="C12" s="320" t="s">
        <v>10</v>
      </c>
      <c r="D12" s="321"/>
      <c r="E12" s="321"/>
      <c r="F12" s="321"/>
      <c r="G12" s="321"/>
      <c r="H12" s="321"/>
      <c r="I12" s="321"/>
      <c r="J12" s="321"/>
      <c r="K12" s="321"/>
      <c r="L12" s="321"/>
      <c r="M12" s="321"/>
      <c r="N12" s="321"/>
      <c r="O12" s="321"/>
      <c r="P12" s="321"/>
      <c r="Q12" s="321"/>
      <c r="R12" s="321"/>
      <c r="S12" s="321"/>
      <c r="T12" s="70"/>
    </row>
    <row r="13" spans="2:25" ht="15" customHeight="1" x14ac:dyDescent="0.25">
      <c r="B13" s="69"/>
      <c r="C13" s="321"/>
      <c r="D13" s="321"/>
      <c r="E13" s="321"/>
      <c r="F13" s="321"/>
      <c r="G13" s="321"/>
      <c r="H13" s="321"/>
      <c r="I13" s="321"/>
      <c r="J13" s="321"/>
      <c r="K13" s="321"/>
      <c r="L13" s="321"/>
      <c r="M13" s="321"/>
      <c r="N13" s="321"/>
      <c r="O13" s="321"/>
      <c r="P13" s="321"/>
      <c r="Q13" s="321"/>
      <c r="R13" s="321"/>
      <c r="S13" s="321"/>
      <c r="T13" s="70"/>
    </row>
    <row r="14" spans="2:25" ht="15" customHeight="1" x14ac:dyDescent="0.25">
      <c r="B14" s="69"/>
      <c r="C14" s="42"/>
      <c r="D14" s="90"/>
      <c r="E14" s="90"/>
      <c r="F14" s="90"/>
      <c r="G14" s="90"/>
      <c r="H14" s="90"/>
      <c r="I14" s="90"/>
      <c r="J14" s="90"/>
      <c r="L14" s="90"/>
      <c r="M14" s="4"/>
      <c r="N14" s="90"/>
      <c r="O14" s="90"/>
      <c r="P14" s="90"/>
      <c r="Q14" s="90"/>
      <c r="R14" s="90"/>
      <c r="S14" s="90"/>
      <c r="T14" s="70"/>
    </row>
    <row r="15" spans="2:25" ht="15" customHeight="1" x14ac:dyDescent="0.25">
      <c r="B15" s="69"/>
      <c r="C15" s="43" t="s">
        <v>11</v>
      </c>
      <c r="D15" s="90"/>
      <c r="E15" s="90"/>
      <c r="F15" s="90"/>
      <c r="G15" s="90"/>
      <c r="H15" s="90"/>
      <c r="I15" s="90"/>
      <c r="J15" s="90"/>
      <c r="L15" s="90"/>
      <c r="M15" s="4"/>
      <c r="N15" s="90"/>
      <c r="O15" s="90"/>
      <c r="P15" s="90"/>
      <c r="Q15" s="90"/>
      <c r="R15" s="90"/>
      <c r="S15" s="90"/>
      <c r="T15" s="70"/>
    </row>
    <row r="16" spans="2:25" ht="15" customHeight="1" x14ac:dyDescent="0.25">
      <c r="B16" s="69"/>
      <c r="C16" s="43"/>
      <c r="D16" s="90"/>
      <c r="E16" s="90"/>
      <c r="F16" s="90"/>
      <c r="G16" s="90"/>
      <c r="H16" s="90"/>
      <c r="I16" s="90"/>
      <c r="J16" s="90"/>
      <c r="L16" s="90"/>
      <c r="M16" s="4"/>
      <c r="N16" s="90"/>
      <c r="O16" s="90"/>
      <c r="P16" s="90"/>
      <c r="Q16" s="90"/>
      <c r="R16" s="90"/>
      <c r="S16" s="90"/>
      <c r="T16" s="70"/>
    </row>
    <row r="17" spans="2:20" ht="15" customHeight="1" x14ac:dyDescent="0.25">
      <c r="B17" s="69"/>
      <c r="C17" s="90" t="s">
        <v>12</v>
      </c>
      <c r="D17" s="90"/>
      <c r="E17" s="90"/>
      <c r="F17" s="90"/>
      <c r="G17" s="90"/>
      <c r="H17" s="90"/>
      <c r="I17" s="90"/>
      <c r="J17" s="90"/>
      <c r="L17" s="90"/>
      <c r="M17" s="4"/>
      <c r="N17" s="90"/>
      <c r="O17" s="90"/>
      <c r="P17" s="90"/>
      <c r="Q17" s="90"/>
      <c r="R17" s="90"/>
      <c r="S17" s="90"/>
      <c r="T17" s="70"/>
    </row>
    <row r="18" spans="2:20" ht="15" customHeight="1" x14ac:dyDescent="0.25">
      <c r="B18" s="69"/>
      <c r="C18" s="42"/>
      <c r="D18" s="90"/>
      <c r="E18" s="90"/>
      <c r="F18" s="90"/>
      <c r="G18" s="90"/>
      <c r="H18" s="90"/>
      <c r="I18" s="90"/>
      <c r="J18" s="90"/>
      <c r="L18" s="90"/>
      <c r="M18" s="4"/>
      <c r="N18" s="90"/>
      <c r="O18" s="90"/>
      <c r="P18" s="90"/>
      <c r="Q18" s="90"/>
      <c r="R18" s="90"/>
      <c r="S18" s="90"/>
      <c r="T18" s="70"/>
    </row>
    <row r="19" spans="2:20" ht="15" customHeight="1" x14ac:dyDescent="0.25">
      <c r="B19" s="69"/>
      <c r="C19" s="43" t="s">
        <v>13</v>
      </c>
      <c r="D19" s="90"/>
      <c r="E19" s="90"/>
      <c r="F19" s="90"/>
      <c r="G19" s="90"/>
      <c r="H19" s="90"/>
      <c r="I19" s="90"/>
      <c r="J19" s="90"/>
      <c r="L19" s="90"/>
      <c r="M19" s="4"/>
      <c r="N19" s="90"/>
      <c r="O19" s="90"/>
      <c r="P19" s="90"/>
      <c r="Q19" s="90"/>
      <c r="R19" s="90"/>
      <c r="S19" s="90"/>
      <c r="T19" s="70"/>
    </row>
    <row r="20" spans="2:20" ht="14.25" customHeight="1" x14ac:dyDescent="0.25">
      <c r="B20" s="69"/>
      <c r="C20" s="42"/>
      <c r="D20" s="90"/>
      <c r="E20" s="90"/>
      <c r="F20" s="90"/>
      <c r="G20" s="90"/>
      <c r="H20" s="90"/>
      <c r="I20" s="90"/>
      <c r="J20" s="90"/>
      <c r="L20" s="90"/>
      <c r="M20" s="4"/>
      <c r="N20" s="90"/>
      <c r="O20" s="90"/>
      <c r="P20" s="90"/>
      <c r="Q20" s="90"/>
      <c r="R20" s="90"/>
      <c r="S20" s="90"/>
      <c r="T20" s="70"/>
    </row>
    <row r="21" spans="2:20" ht="15" customHeight="1" x14ac:dyDescent="0.25">
      <c r="B21" s="69"/>
      <c r="C21" s="90" t="s">
        <v>14</v>
      </c>
      <c r="D21" s="46"/>
      <c r="E21" s="46"/>
      <c r="F21" s="46"/>
      <c r="G21" s="267"/>
      <c r="H21" s="267"/>
      <c r="I21" s="267"/>
      <c r="J21" s="267"/>
      <c r="K21" s="267"/>
      <c r="L21" s="267"/>
      <c r="M21" s="267"/>
      <c r="N21" s="267"/>
      <c r="O21" s="267"/>
      <c r="P21" s="267"/>
      <c r="Q21" s="267"/>
      <c r="R21" s="267"/>
      <c r="S21" s="267"/>
      <c r="T21" s="70"/>
    </row>
    <row r="22" spans="2:20" ht="15" customHeight="1" x14ac:dyDescent="0.25">
      <c r="B22" s="69"/>
      <c r="C22" s="46"/>
      <c r="D22" s="46"/>
      <c r="E22" s="46"/>
      <c r="F22" s="46"/>
      <c r="G22" s="267"/>
      <c r="H22" s="267"/>
      <c r="I22" s="267"/>
      <c r="J22" s="267"/>
      <c r="K22" s="267"/>
      <c r="L22" s="267"/>
      <c r="M22" s="267"/>
      <c r="N22" s="267"/>
      <c r="O22" s="267"/>
      <c r="P22" s="267"/>
      <c r="Q22" s="267"/>
      <c r="R22" s="267"/>
      <c r="S22" s="267"/>
      <c r="T22" s="70"/>
    </row>
    <row r="23" spans="2:20" ht="15" customHeight="1" x14ac:dyDescent="0.25">
      <c r="B23" s="69"/>
      <c r="C23" s="75" t="s">
        <v>15</v>
      </c>
      <c r="D23" s="42" t="s">
        <v>16</v>
      </c>
      <c r="E23" s="46"/>
      <c r="F23" s="46"/>
      <c r="G23" s="90"/>
      <c r="H23" s="90"/>
      <c r="I23" s="90"/>
      <c r="J23" s="90"/>
      <c r="L23" s="90"/>
      <c r="M23" s="4"/>
      <c r="N23" s="90"/>
      <c r="O23" s="90"/>
      <c r="P23" s="90"/>
      <c r="Q23" s="90"/>
      <c r="R23" s="90"/>
      <c r="S23" s="90"/>
      <c r="T23" s="70"/>
    </row>
    <row r="24" spans="2:20" ht="15" customHeight="1" x14ac:dyDescent="0.25">
      <c r="B24" s="69"/>
      <c r="C24" s="75" t="s">
        <v>15</v>
      </c>
      <c r="D24" s="90" t="s">
        <v>17</v>
      </c>
      <c r="E24" s="46"/>
      <c r="F24" s="46"/>
      <c r="G24" s="90"/>
      <c r="H24" s="90"/>
      <c r="I24" s="90"/>
      <c r="J24" s="90"/>
      <c r="L24" s="90"/>
      <c r="M24" s="4"/>
      <c r="N24" s="90"/>
      <c r="O24" s="90"/>
      <c r="P24" s="90"/>
      <c r="Q24" s="90"/>
      <c r="R24" s="90"/>
      <c r="S24" s="90"/>
      <c r="T24" s="70"/>
    </row>
    <row r="25" spans="2:20" ht="15" customHeight="1" x14ac:dyDescent="0.25">
      <c r="B25" s="69"/>
      <c r="C25" s="75" t="s">
        <v>15</v>
      </c>
      <c r="D25" s="90" t="s">
        <v>18</v>
      </c>
      <c r="E25" s="46"/>
      <c r="F25" s="46"/>
      <c r="G25" s="90"/>
      <c r="H25" s="90"/>
      <c r="I25" s="90"/>
      <c r="J25" s="90"/>
      <c r="L25" s="90"/>
      <c r="M25" s="4"/>
      <c r="N25" s="90"/>
      <c r="O25" s="90"/>
      <c r="P25" s="90"/>
      <c r="Q25" s="90"/>
      <c r="R25" s="90"/>
      <c r="S25" s="90"/>
      <c r="T25" s="70"/>
    </row>
    <row r="26" spans="2:20" ht="15" customHeight="1" x14ac:dyDescent="0.25">
      <c r="B26" s="69"/>
      <c r="C26" s="76" t="s">
        <v>15</v>
      </c>
      <c r="D26" s="77" t="s">
        <v>19</v>
      </c>
      <c r="E26" s="78"/>
      <c r="F26" s="78"/>
      <c r="G26" s="50"/>
      <c r="H26" s="50"/>
      <c r="I26" s="50"/>
      <c r="J26" s="50"/>
      <c r="K26" s="50"/>
      <c r="L26" s="50"/>
      <c r="M26" s="79"/>
      <c r="N26" s="50"/>
      <c r="O26" s="50"/>
      <c r="P26" s="50"/>
      <c r="Q26" s="50"/>
      <c r="R26" s="50"/>
      <c r="S26" s="50"/>
      <c r="T26" s="80"/>
    </row>
    <row r="27" spans="2:20" ht="15" customHeight="1" x14ac:dyDescent="0.25">
      <c r="B27" s="69"/>
      <c r="C27" s="75" t="s">
        <v>15</v>
      </c>
      <c r="D27" s="90" t="s">
        <v>20</v>
      </c>
      <c r="E27" s="46"/>
      <c r="F27" s="46"/>
      <c r="G27" s="90"/>
      <c r="H27" s="90"/>
      <c r="I27" s="90"/>
      <c r="J27" s="90"/>
      <c r="L27" s="90"/>
      <c r="M27" s="4"/>
      <c r="N27" s="90"/>
      <c r="O27" s="90"/>
      <c r="P27" s="90"/>
      <c r="Q27" s="90"/>
      <c r="R27" s="90"/>
      <c r="S27" s="90"/>
      <c r="T27" s="70"/>
    </row>
    <row r="28" spans="2:20" ht="15" customHeight="1" x14ac:dyDescent="0.25">
      <c r="B28" s="69"/>
      <c r="C28" s="75" t="s">
        <v>15</v>
      </c>
      <c r="D28" s="3" t="s">
        <v>21</v>
      </c>
      <c r="E28" s="46"/>
      <c r="F28" s="46"/>
      <c r="G28" s="90"/>
      <c r="H28" s="90"/>
      <c r="I28" s="90"/>
      <c r="J28" s="90"/>
      <c r="L28" s="90"/>
      <c r="M28" s="4"/>
      <c r="N28" s="90"/>
      <c r="O28" s="90"/>
      <c r="P28" s="90"/>
      <c r="Q28" s="90"/>
      <c r="R28" s="90"/>
      <c r="S28" s="90"/>
      <c r="T28" s="70"/>
    </row>
    <row r="29" spans="2:20" ht="15" customHeight="1" x14ac:dyDescent="0.25">
      <c r="B29" s="69"/>
      <c r="C29" s="75" t="s">
        <v>15</v>
      </c>
      <c r="D29" s="81" t="s">
        <v>22</v>
      </c>
      <c r="E29" s="82"/>
      <c r="F29" s="82"/>
      <c r="G29" s="3"/>
      <c r="H29" s="90"/>
      <c r="I29" s="90"/>
      <c r="J29" s="90"/>
      <c r="L29" s="90"/>
      <c r="M29" s="4"/>
      <c r="N29" s="90"/>
      <c r="O29" s="90"/>
      <c r="P29" s="90"/>
      <c r="Q29" s="90"/>
      <c r="R29" s="90"/>
      <c r="S29" s="90"/>
      <c r="T29" s="70"/>
    </row>
    <row r="30" spans="2:20" ht="15" customHeight="1" x14ac:dyDescent="0.25">
      <c r="B30" s="69"/>
      <c r="C30" s="75"/>
      <c r="D30" s="90"/>
      <c r="E30" s="46"/>
      <c r="F30" s="46"/>
      <c r="G30" s="90"/>
      <c r="H30" s="90"/>
      <c r="I30" s="90"/>
      <c r="J30" s="90"/>
      <c r="L30" s="90"/>
      <c r="M30" s="4"/>
      <c r="N30" s="90"/>
      <c r="O30" s="90"/>
      <c r="P30" s="90"/>
      <c r="Q30" s="90"/>
      <c r="R30" s="90"/>
      <c r="S30" s="90"/>
      <c r="T30" s="70"/>
    </row>
    <row r="31" spans="2:20" ht="15" customHeight="1" x14ac:dyDescent="0.25">
      <c r="B31" s="69"/>
      <c r="C31" s="90" t="s">
        <v>23</v>
      </c>
      <c r="D31" s="90"/>
      <c r="E31" s="90"/>
      <c r="F31" s="90"/>
      <c r="G31" s="90"/>
      <c r="H31" s="90"/>
      <c r="I31" s="90"/>
      <c r="J31" s="90"/>
      <c r="L31" s="90"/>
      <c r="M31" s="4"/>
      <c r="N31" s="90"/>
      <c r="O31" s="90"/>
      <c r="P31" s="90"/>
      <c r="Q31" s="90"/>
      <c r="R31" s="90"/>
      <c r="S31" s="90"/>
      <c r="T31" s="70"/>
    </row>
    <row r="32" spans="2:20" ht="15" customHeight="1" x14ac:dyDescent="0.25">
      <c r="B32" s="69"/>
      <c r="C32" s="90"/>
      <c r="D32" s="90"/>
      <c r="E32" s="90"/>
      <c r="F32" s="90"/>
      <c r="G32" s="90"/>
      <c r="H32" s="90"/>
      <c r="I32" s="90"/>
      <c r="J32" s="90"/>
      <c r="L32" s="90"/>
      <c r="M32" s="4"/>
      <c r="N32" s="90"/>
      <c r="O32" s="90"/>
      <c r="P32" s="90"/>
      <c r="Q32" s="90"/>
      <c r="R32" s="90"/>
      <c r="S32" s="90"/>
      <c r="T32" s="70"/>
    </row>
    <row r="33" spans="2:20" ht="15" customHeight="1" x14ac:dyDescent="0.25">
      <c r="B33" s="69"/>
      <c r="C33" s="90" t="s">
        <v>24</v>
      </c>
      <c r="D33" s="90"/>
      <c r="E33" s="90"/>
      <c r="F33" s="90"/>
      <c r="G33" s="90"/>
      <c r="H33" s="90"/>
      <c r="I33" s="90"/>
      <c r="J33" s="90"/>
      <c r="L33" s="90"/>
      <c r="M33" s="4"/>
      <c r="N33" s="90"/>
      <c r="O33" s="90"/>
      <c r="P33" s="90"/>
      <c r="Q33" s="90"/>
      <c r="R33" s="90"/>
      <c r="S33" s="90"/>
      <c r="T33" s="70"/>
    </row>
    <row r="34" spans="2:20" ht="15" customHeight="1" x14ac:dyDescent="0.25">
      <c r="B34" s="69"/>
      <c r="C34" s="90"/>
      <c r="D34" s="90"/>
      <c r="E34" s="90"/>
      <c r="F34" s="90"/>
      <c r="G34" s="90"/>
      <c r="H34" s="90"/>
      <c r="I34" s="90"/>
      <c r="J34" s="90"/>
      <c r="L34" s="90"/>
      <c r="M34" s="4"/>
      <c r="N34" s="90"/>
      <c r="O34" s="90"/>
      <c r="P34" s="90"/>
      <c r="Q34" s="90"/>
      <c r="R34" s="90"/>
      <c r="S34" s="90"/>
      <c r="T34" s="70"/>
    </row>
    <row r="35" spans="2:20" ht="15" customHeight="1" x14ac:dyDescent="0.25">
      <c r="B35" s="69"/>
      <c r="C35" s="21" t="s">
        <v>25</v>
      </c>
      <c r="D35" s="21" t="s">
        <v>26</v>
      </c>
      <c r="E35" s="21" t="s">
        <v>27</v>
      </c>
      <c r="F35" s="90"/>
      <c r="G35" s="90"/>
      <c r="H35" s="90"/>
      <c r="I35" s="90"/>
      <c r="J35" s="90"/>
      <c r="L35" s="90"/>
      <c r="M35" s="4"/>
      <c r="N35" s="90"/>
      <c r="O35" s="90"/>
      <c r="P35" s="90"/>
      <c r="Q35" s="90"/>
      <c r="R35" s="90"/>
      <c r="S35" s="90"/>
      <c r="T35" s="70"/>
    </row>
    <row r="36" spans="2:20" ht="15" customHeight="1" x14ac:dyDescent="0.25">
      <c r="B36" s="69"/>
      <c r="C36" s="83" t="s">
        <v>28</v>
      </c>
      <c r="D36" s="83">
        <v>1</v>
      </c>
      <c r="E36" s="84"/>
      <c r="F36" s="90"/>
      <c r="G36" s="90"/>
      <c r="H36" s="90"/>
      <c r="I36" s="90"/>
      <c r="J36" s="90"/>
      <c r="L36" s="90"/>
      <c r="M36" s="4"/>
      <c r="N36" s="90"/>
      <c r="O36" s="90"/>
      <c r="P36" s="90"/>
      <c r="Q36" s="90"/>
      <c r="R36" s="90"/>
      <c r="S36" s="90"/>
      <c r="T36" s="70"/>
    </row>
    <row r="37" spans="2:20" ht="15" customHeight="1" x14ac:dyDescent="0.25">
      <c r="B37" s="69"/>
      <c r="C37" s="83" t="s">
        <v>29</v>
      </c>
      <c r="D37" s="83">
        <v>2</v>
      </c>
      <c r="E37" s="85"/>
      <c r="F37" s="90"/>
      <c r="G37" s="90"/>
      <c r="H37" s="90"/>
      <c r="I37" s="90"/>
      <c r="J37" s="90"/>
      <c r="L37" s="90"/>
      <c r="M37" s="4"/>
      <c r="N37" s="90"/>
      <c r="O37" s="90"/>
      <c r="P37" s="90"/>
      <c r="Q37" s="90"/>
      <c r="R37" s="90"/>
      <c r="S37" s="90"/>
      <c r="T37" s="70"/>
    </row>
    <row r="38" spans="2:20" ht="15" customHeight="1" x14ac:dyDescent="0.25">
      <c r="B38" s="69"/>
      <c r="C38" s="83" t="s">
        <v>30</v>
      </c>
      <c r="D38" s="83">
        <v>3</v>
      </c>
      <c r="E38" s="86"/>
      <c r="F38" s="90"/>
      <c r="G38" s="90"/>
      <c r="H38" s="90"/>
      <c r="I38" s="90"/>
      <c r="J38" s="90"/>
      <c r="L38" s="90"/>
      <c r="M38" s="4"/>
      <c r="N38" s="90"/>
      <c r="O38" s="90"/>
      <c r="P38" s="90"/>
      <c r="Q38" s="90"/>
      <c r="R38" s="90"/>
      <c r="S38" s="90"/>
      <c r="T38" s="70"/>
    </row>
    <row r="39" spans="2:20" ht="15" customHeight="1" x14ac:dyDescent="0.25">
      <c r="B39" s="69"/>
      <c r="C39" s="83" t="s">
        <v>31</v>
      </c>
      <c r="D39" s="83">
        <v>4</v>
      </c>
      <c r="E39" s="87"/>
      <c r="F39" s="90"/>
      <c r="G39" s="90"/>
      <c r="H39" s="90"/>
      <c r="I39" s="90"/>
      <c r="J39" s="90"/>
      <c r="L39" s="90"/>
      <c r="M39" s="4"/>
      <c r="N39" s="90"/>
      <c r="O39" s="90"/>
      <c r="P39" s="90"/>
      <c r="Q39" s="90"/>
      <c r="R39" s="90"/>
      <c r="S39" s="90"/>
      <c r="T39" s="70"/>
    </row>
    <row r="40" spans="2:20" ht="15" customHeight="1" x14ac:dyDescent="0.25">
      <c r="B40" s="69"/>
      <c r="C40" s="83" t="s">
        <v>32</v>
      </c>
      <c r="D40" s="83">
        <v>5</v>
      </c>
      <c r="E40" s="88"/>
      <c r="F40" s="90"/>
      <c r="G40" s="90"/>
      <c r="H40" s="90"/>
      <c r="I40" s="90"/>
      <c r="J40" s="90"/>
      <c r="L40" s="90"/>
      <c r="M40" s="4"/>
      <c r="N40" s="90"/>
      <c r="O40" s="90"/>
      <c r="P40" s="90"/>
      <c r="Q40" s="90"/>
      <c r="R40" s="90"/>
      <c r="S40" s="90"/>
      <c r="T40" s="70"/>
    </row>
    <row r="41" spans="2:20" ht="15" customHeight="1" x14ac:dyDescent="0.25">
      <c r="B41" s="69"/>
      <c r="C41" s="90"/>
      <c r="D41" s="90"/>
      <c r="E41" s="90"/>
      <c r="F41" s="90"/>
      <c r="G41" s="90"/>
      <c r="H41" s="90"/>
      <c r="I41" s="90"/>
      <c r="J41" s="90"/>
      <c r="L41" s="90"/>
      <c r="M41" s="4"/>
      <c r="N41" s="90"/>
      <c r="O41" s="90"/>
      <c r="P41" s="90"/>
      <c r="Q41" s="90"/>
      <c r="R41" s="90"/>
      <c r="S41" s="90"/>
      <c r="T41" s="70"/>
    </row>
    <row r="42" spans="2:20" ht="15" customHeight="1" x14ac:dyDescent="0.25">
      <c r="B42" s="69"/>
      <c r="C42" s="320" t="s">
        <v>33</v>
      </c>
      <c r="D42" s="321"/>
      <c r="E42" s="321"/>
      <c r="F42" s="321"/>
      <c r="G42" s="321"/>
      <c r="H42" s="321"/>
      <c r="I42" s="321"/>
      <c r="J42" s="321"/>
      <c r="K42" s="321"/>
      <c r="L42" s="321"/>
      <c r="M42" s="321"/>
      <c r="N42" s="321"/>
      <c r="O42" s="321"/>
      <c r="P42" s="321"/>
      <c r="Q42" s="321"/>
      <c r="R42" s="321"/>
      <c r="S42" s="321"/>
      <c r="T42" s="70"/>
    </row>
    <row r="43" spans="2:20" ht="15" customHeight="1" x14ac:dyDescent="0.25">
      <c r="B43" s="69"/>
      <c r="C43" s="321"/>
      <c r="D43" s="321"/>
      <c r="E43" s="321"/>
      <c r="F43" s="321"/>
      <c r="G43" s="321"/>
      <c r="H43" s="321"/>
      <c r="I43" s="321"/>
      <c r="J43" s="321"/>
      <c r="K43" s="321"/>
      <c r="L43" s="321"/>
      <c r="M43" s="321"/>
      <c r="N43" s="321"/>
      <c r="O43" s="321"/>
      <c r="P43" s="321"/>
      <c r="Q43" s="321"/>
      <c r="R43" s="321"/>
      <c r="S43" s="321"/>
      <c r="T43" s="70"/>
    </row>
    <row r="44" spans="2:20" ht="15" customHeight="1" x14ac:dyDescent="0.25">
      <c r="B44" s="69"/>
      <c r="C44" s="90"/>
      <c r="D44" s="90"/>
      <c r="E44" s="90"/>
      <c r="F44" s="90"/>
      <c r="G44" s="90"/>
      <c r="H44" s="90"/>
      <c r="I44" s="90"/>
      <c r="J44" s="90"/>
      <c r="L44" s="90"/>
      <c r="M44" s="4"/>
      <c r="N44" s="90"/>
      <c r="O44" s="90"/>
      <c r="P44" s="90"/>
      <c r="Q44" s="90"/>
      <c r="R44" s="90"/>
      <c r="S44" s="90"/>
      <c r="T44" s="70"/>
    </row>
    <row r="45" spans="2:20" ht="15" customHeight="1" x14ac:dyDescent="0.25">
      <c r="B45" s="69"/>
      <c r="C45" s="47" t="s">
        <v>34</v>
      </c>
      <c r="D45" s="90"/>
      <c r="E45" s="90"/>
      <c r="F45" s="90"/>
      <c r="G45" s="90"/>
      <c r="H45" s="90"/>
      <c r="I45" s="90"/>
      <c r="J45" s="90"/>
      <c r="K45" s="90"/>
      <c r="L45" s="90"/>
      <c r="M45" s="90"/>
      <c r="N45" s="90"/>
      <c r="O45" s="90"/>
      <c r="P45" s="90"/>
      <c r="Q45" s="90"/>
      <c r="R45" s="90"/>
      <c r="S45" s="90"/>
      <c r="T45" s="70"/>
    </row>
    <row r="46" spans="2:20" ht="15" customHeight="1" x14ac:dyDescent="0.25">
      <c r="B46" s="69"/>
      <c r="D46" s="90"/>
      <c r="E46" s="90"/>
      <c r="F46" s="90"/>
      <c r="G46" s="90"/>
      <c r="H46" s="90"/>
      <c r="I46" s="90"/>
      <c r="J46" s="90"/>
      <c r="K46" s="90"/>
      <c r="L46" s="90"/>
      <c r="M46" s="90"/>
      <c r="N46" s="90"/>
      <c r="O46" s="90"/>
      <c r="P46" s="90"/>
      <c r="Q46" s="90"/>
      <c r="R46" s="90"/>
      <c r="S46" s="90"/>
      <c r="T46" s="70"/>
    </row>
    <row r="47" spans="2:20" ht="15" customHeight="1" x14ac:dyDescent="0.25">
      <c r="B47" s="69"/>
      <c r="C47" s="320" t="s">
        <v>35</v>
      </c>
      <c r="D47" s="321"/>
      <c r="E47" s="321"/>
      <c r="F47" s="321"/>
      <c r="G47" s="321"/>
      <c r="H47" s="321"/>
      <c r="I47" s="321"/>
      <c r="J47" s="321"/>
      <c r="K47" s="321"/>
      <c r="L47" s="321"/>
      <c r="M47" s="321"/>
      <c r="N47" s="321"/>
      <c r="O47" s="321"/>
      <c r="P47" s="321"/>
      <c r="Q47" s="321"/>
      <c r="R47" s="321"/>
      <c r="S47" s="321"/>
      <c r="T47" s="70"/>
    </row>
    <row r="48" spans="2:20" ht="15" customHeight="1" x14ac:dyDescent="0.25">
      <c r="B48" s="69"/>
      <c r="C48" s="321"/>
      <c r="D48" s="321"/>
      <c r="E48" s="321"/>
      <c r="F48" s="321"/>
      <c r="G48" s="321"/>
      <c r="H48" s="321"/>
      <c r="I48" s="321"/>
      <c r="J48" s="321"/>
      <c r="K48" s="321"/>
      <c r="L48" s="321"/>
      <c r="M48" s="321"/>
      <c r="N48" s="321"/>
      <c r="O48" s="321"/>
      <c r="P48" s="321"/>
      <c r="Q48" s="321"/>
      <c r="R48" s="321"/>
      <c r="S48" s="321"/>
      <c r="T48" s="70"/>
    </row>
    <row r="49" spans="2:20" ht="15" customHeight="1" x14ac:dyDescent="0.25">
      <c r="B49" s="69"/>
      <c r="C49" s="267"/>
      <c r="D49" s="267"/>
      <c r="E49" s="267"/>
      <c r="F49" s="267"/>
      <c r="G49" s="267"/>
      <c r="H49" s="267"/>
      <c r="I49" s="267"/>
      <c r="J49" s="267"/>
      <c r="K49" s="267"/>
      <c r="L49" s="267"/>
      <c r="M49" s="267"/>
      <c r="N49" s="267"/>
      <c r="O49" s="267"/>
      <c r="P49" s="267"/>
      <c r="Q49" s="267"/>
      <c r="R49" s="267"/>
      <c r="S49" s="267"/>
      <c r="T49" s="70"/>
    </row>
    <row r="50" spans="2:20" ht="15" customHeight="1" x14ac:dyDescent="0.25">
      <c r="B50" s="69"/>
      <c r="C50" s="320" t="s">
        <v>36</v>
      </c>
      <c r="D50" s="321"/>
      <c r="E50" s="321"/>
      <c r="F50" s="321"/>
      <c r="G50" s="321"/>
      <c r="H50" s="321"/>
      <c r="I50" s="321"/>
      <c r="J50" s="321"/>
      <c r="K50" s="321"/>
      <c r="L50" s="321"/>
      <c r="M50" s="321"/>
      <c r="N50" s="321"/>
      <c r="O50" s="321"/>
      <c r="P50" s="321"/>
      <c r="Q50" s="321"/>
      <c r="R50" s="321"/>
      <c r="S50" s="321"/>
      <c r="T50" s="70"/>
    </row>
    <row r="51" spans="2:20" ht="15" customHeight="1" x14ac:dyDescent="0.25">
      <c r="B51" s="69"/>
      <c r="C51" s="321"/>
      <c r="D51" s="321"/>
      <c r="E51" s="321"/>
      <c r="F51" s="321"/>
      <c r="G51" s="321"/>
      <c r="H51" s="321"/>
      <c r="I51" s="321"/>
      <c r="J51" s="321"/>
      <c r="K51" s="321"/>
      <c r="L51" s="321"/>
      <c r="M51" s="321"/>
      <c r="N51" s="321"/>
      <c r="O51" s="321"/>
      <c r="P51" s="321"/>
      <c r="Q51" s="321"/>
      <c r="R51" s="321"/>
      <c r="S51" s="321"/>
      <c r="T51" s="70"/>
    </row>
    <row r="52" spans="2:20" ht="15" customHeight="1" x14ac:dyDescent="0.25">
      <c r="B52" s="69"/>
      <c r="C52" s="90"/>
      <c r="D52" s="90"/>
      <c r="E52" s="90"/>
      <c r="F52" s="90"/>
      <c r="G52" s="90"/>
      <c r="H52" s="90"/>
      <c r="I52" s="90"/>
      <c r="J52" s="90"/>
      <c r="L52" s="90"/>
      <c r="M52" s="4"/>
      <c r="N52" s="90"/>
      <c r="O52" s="90"/>
      <c r="P52" s="90"/>
      <c r="Q52" s="90"/>
      <c r="R52" s="90"/>
      <c r="S52" s="90"/>
      <c r="T52" s="70"/>
    </row>
    <row r="53" spans="2:20" ht="15" customHeight="1" x14ac:dyDescent="0.25">
      <c r="B53" s="69"/>
      <c r="C53" s="1" t="s">
        <v>37</v>
      </c>
      <c r="D53" s="90"/>
      <c r="E53" s="90"/>
      <c r="F53" s="90"/>
      <c r="G53" s="90"/>
      <c r="H53" s="90"/>
      <c r="I53" s="90"/>
      <c r="J53" s="90"/>
      <c r="L53" s="90"/>
      <c r="M53" s="4"/>
      <c r="N53" s="90"/>
      <c r="O53" s="90"/>
      <c r="P53" s="90"/>
      <c r="Q53" s="90"/>
      <c r="R53" s="90"/>
      <c r="S53" s="90"/>
      <c r="T53" s="70"/>
    </row>
    <row r="54" spans="2:20" ht="15" customHeight="1" x14ac:dyDescent="0.25">
      <c r="B54" s="69"/>
      <c r="C54" s="42"/>
      <c r="D54" s="90"/>
      <c r="E54" s="90"/>
      <c r="F54" s="90"/>
      <c r="G54" s="90"/>
      <c r="H54" s="90"/>
      <c r="I54" s="90"/>
      <c r="J54" s="90"/>
      <c r="L54" s="90"/>
      <c r="M54" s="4"/>
      <c r="N54" s="90"/>
      <c r="O54" s="90"/>
      <c r="P54" s="90"/>
      <c r="Q54" s="90"/>
      <c r="R54" s="90"/>
      <c r="S54" s="90"/>
      <c r="T54" s="70"/>
    </row>
    <row r="55" spans="2:20" ht="15" customHeight="1" x14ac:dyDescent="0.25">
      <c r="B55" s="69"/>
      <c r="C55" s="43" t="s">
        <v>38</v>
      </c>
      <c r="D55" s="90"/>
      <c r="E55" s="90"/>
      <c r="F55" s="90"/>
      <c r="G55" s="90"/>
      <c r="H55" s="90"/>
      <c r="I55" s="90"/>
      <c r="J55" s="90"/>
      <c r="L55" s="90"/>
      <c r="M55" s="4"/>
      <c r="N55" s="90"/>
      <c r="O55" s="90"/>
      <c r="P55" s="90"/>
      <c r="Q55" s="90"/>
      <c r="R55" s="90"/>
      <c r="S55" s="90"/>
      <c r="T55" s="70"/>
    </row>
    <row r="56" spans="2:20" ht="15" customHeight="1" x14ac:dyDescent="0.25">
      <c r="B56" s="69"/>
      <c r="C56" s="42"/>
      <c r="D56" s="90"/>
      <c r="E56" s="90"/>
      <c r="F56" s="90"/>
      <c r="G56" s="90"/>
      <c r="H56" s="90"/>
      <c r="I56" s="90"/>
      <c r="J56" s="90"/>
      <c r="L56" s="90"/>
      <c r="M56" s="4"/>
      <c r="N56" s="90"/>
      <c r="O56" s="90"/>
      <c r="P56" s="90"/>
      <c r="Q56" s="90"/>
      <c r="R56" s="90"/>
      <c r="S56" s="90"/>
      <c r="T56" s="70"/>
    </row>
    <row r="57" spans="2:20" ht="15" customHeight="1" x14ac:dyDescent="0.25">
      <c r="B57" s="69"/>
      <c r="C57" s="320" t="s">
        <v>39</v>
      </c>
      <c r="D57" s="321"/>
      <c r="E57" s="321"/>
      <c r="F57" s="321"/>
      <c r="G57" s="321"/>
      <c r="H57" s="321"/>
      <c r="I57" s="321"/>
      <c r="J57" s="321"/>
      <c r="K57" s="321"/>
      <c r="L57" s="321"/>
      <c r="M57" s="321"/>
      <c r="N57" s="321"/>
      <c r="O57" s="321"/>
      <c r="P57" s="321"/>
      <c r="Q57" s="321"/>
      <c r="R57" s="321"/>
      <c r="S57" s="321"/>
      <c r="T57" s="70"/>
    </row>
    <row r="58" spans="2:20" ht="15" customHeight="1" x14ac:dyDescent="0.25">
      <c r="B58" s="69"/>
      <c r="C58" s="90"/>
      <c r="D58" s="90"/>
      <c r="E58" s="90"/>
      <c r="F58" s="90"/>
      <c r="G58" s="90"/>
      <c r="H58" s="90"/>
      <c r="I58" s="90"/>
      <c r="J58" s="90"/>
      <c r="L58" s="90"/>
      <c r="M58" s="4"/>
      <c r="N58" s="90"/>
      <c r="O58" s="90"/>
      <c r="P58" s="90"/>
      <c r="Q58" s="90"/>
      <c r="R58" s="90"/>
      <c r="S58" s="90"/>
      <c r="T58" s="70"/>
    </row>
    <row r="59" spans="2:20" ht="15" customHeight="1" x14ac:dyDescent="0.25">
      <c r="B59" s="69"/>
      <c r="C59" s="320" t="s">
        <v>40</v>
      </c>
      <c r="D59" s="321"/>
      <c r="E59" s="321"/>
      <c r="F59" s="321"/>
      <c r="G59" s="321"/>
      <c r="H59" s="321"/>
      <c r="I59" s="321"/>
      <c r="J59" s="321"/>
      <c r="K59" s="321"/>
      <c r="L59" s="321"/>
      <c r="M59" s="321"/>
      <c r="N59" s="321"/>
      <c r="O59" s="321"/>
      <c r="P59" s="321"/>
      <c r="Q59" s="321"/>
      <c r="R59" s="321"/>
      <c r="S59" s="321"/>
      <c r="T59" s="70"/>
    </row>
    <row r="60" spans="2:20" ht="15" customHeight="1" x14ac:dyDescent="0.25">
      <c r="B60" s="69"/>
      <c r="C60" s="321"/>
      <c r="D60" s="321"/>
      <c r="E60" s="321"/>
      <c r="F60" s="321"/>
      <c r="G60" s="321"/>
      <c r="H60" s="321"/>
      <c r="I60" s="321"/>
      <c r="J60" s="321"/>
      <c r="K60" s="321"/>
      <c r="L60" s="321"/>
      <c r="M60" s="321"/>
      <c r="N60" s="321"/>
      <c r="O60" s="321"/>
      <c r="P60" s="321"/>
      <c r="Q60" s="321"/>
      <c r="R60" s="321"/>
      <c r="S60" s="321"/>
      <c r="T60" s="70"/>
    </row>
    <row r="61" spans="2:20" ht="15" customHeight="1" x14ac:dyDescent="0.25">
      <c r="B61" s="69"/>
      <c r="C61" s="90"/>
      <c r="D61" s="90"/>
      <c r="E61" s="90"/>
      <c r="F61" s="90"/>
      <c r="G61" s="90"/>
      <c r="H61" s="90"/>
      <c r="I61" s="90"/>
      <c r="J61" s="90"/>
      <c r="L61" s="90"/>
      <c r="M61" s="4"/>
      <c r="N61" s="90"/>
      <c r="O61" s="90"/>
      <c r="P61" s="90"/>
      <c r="Q61" s="90"/>
      <c r="R61" s="90"/>
      <c r="S61" s="90"/>
      <c r="T61" s="70"/>
    </row>
    <row r="62" spans="2:20" ht="15" customHeight="1" x14ac:dyDescent="0.25">
      <c r="B62" s="69"/>
      <c r="C62" s="90" t="s">
        <v>41</v>
      </c>
      <c r="D62" s="90"/>
      <c r="E62" s="90"/>
      <c r="F62" s="90"/>
      <c r="G62" s="90"/>
      <c r="H62" s="90"/>
      <c r="I62" s="90"/>
      <c r="J62" s="90"/>
      <c r="L62" s="90"/>
      <c r="M62" s="4"/>
      <c r="N62" s="90"/>
      <c r="O62" s="90"/>
      <c r="P62" s="90"/>
      <c r="Q62" s="90"/>
      <c r="R62" s="90"/>
      <c r="S62" s="90"/>
      <c r="T62" s="70"/>
    </row>
    <row r="63" spans="2:20" ht="15" customHeight="1" x14ac:dyDescent="0.25">
      <c r="B63" s="69"/>
      <c r="C63" s="90"/>
      <c r="D63" s="90"/>
      <c r="E63" s="90"/>
      <c r="F63" s="90"/>
      <c r="G63" s="90"/>
      <c r="H63" s="90"/>
      <c r="I63" s="90"/>
      <c r="J63" s="90"/>
      <c r="L63" s="90"/>
      <c r="M63" s="4"/>
      <c r="N63" s="90"/>
      <c r="O63" s="90"/>
      <c r="P63" s="90"/>
      <c r="Q63" s="90"/>
      <c r="R63" s="90"/>
      <c r="S63" s="90"/>
      <c r="T63" s="70"/>
    </row>
    <row r="64" spans="2:20" ht="15" customHeight="1" x14ac:dyDescent="0.25">
      <c r="B64" s="69"/>
      <c r="C64" s="320" t="s">
        <v>42</v>
      </c>
      <c r="D64" s="321"/>
      <c r="E64" s="321"/>
      <c r="F64" s="321"/>
      <c r="G64" s="321"/>
      <c r="H64" s="321"/>
      <c r="I64" s="321"/>
      <c r="J64" s="321"/>
      <c r="K64" s="321"/>
      <c r="L64" s="321"/>
      <c r="M64" s="321"/>
      <c r="N64" s="321"/>
      <c r="O64" s="321"/>
      <c r="P64" s="321"/>
      <c r="Q64" s="321"/>
      <c r="R64" s="321"/>
      <c r="S64" s="321"/>
      <c r="T64" s="70"/>
    </row>
    <row r="65" spans="2:20" ht="15" customHeight="1" x14ac:dyDescent="0.25">
      <c r="B65" s="69"/>
      <c r="C65" s="90"/>
      <c r="D65" s="90"/>
      <c r="E65" s="90"/>
      <c r="F65" s="90"/>
      <c r="G65" s="90"/>
      <c r="H65" s="90"/>
      <c r="I65" s="90"/>
      <c r="J65" s="90"/>
      <c r="L65" s="90"/>
      <c r="M65" s="4"/>
      <c r="N65" s="90"/>
      <c r="O65" s="90"/>
      <c r="P65" s="90"/>
      <c r="Q65" s="90"/>
      <c r="R65" s="90"/>
      <c r="S65" s="90"/>
      <c r="T65" s="70"/>
    </row>
    <row r="66" spans="2:20" ht="15" customHeight="1" x14ac:dyDescent="0.25">
      <c r="B66" s="69"/>
      <c r="C66" s="320" t="s">
        <v>43</v>
      </c>
      <c r="D66" s="321"/>
      <c r="E66" s="321"/>
      <c r="F66" s="321"/>
      <c r="G66" s="321"/>
      <c r="H66" s="321"/>
      <c r="I66" s="321"/>
      <c r="J66" s="321"/>
      <c r="K66" s="321"/>
      <c r="L66" s="321"/>
      <c r="M66" s="321"/>
      <c r="N66" s="321"/>
      <c r="O66" s="321"/>
      <c r="P66" s="321"/>
      <c r="Q66" s="321"/>
      <c r="R66" s="321"/>
      <c r="S66" s="321"/>
      <c r="T66" s="70"/>
    </row>
    <row r="67" spans="2:20" ht="15" customHeight="1" x14ac:dyDescent="0.25">
      <c r="B67" s="69"/>
      <c r="C67" s="321"/>
      <c r="D67" s="321"/>
      <c r="E67" s="321"/>
      <c r="F67" s="321"/>
      <c r="G67" s="321"/>
      <c r="H67" s="321"/>
      <c r="I67" s="321"/>
      <c r="J67" s="321"/>
      <c r="K67" s="321"/>
      <c r="L67" s="321"/>
      <c r="M67" s="321"/>
      <c r="N67" s="321"/>
      <c r="O67" s="321"/>
      <c r="P67" s="321"/>
      <c r="Q67" s="321"/>
      <c r="R67" s="321"/>
      <c r="S67" s="321"/>
      <c r="T67" s="70"/>
    </row>
    <row r="68" spans="2:20" ht="15" customHeight="1" x14ac:dyDescent="0.25">
      <c r="B68" s="69"/>
      <c r="C68" s="66"/>
      <c r="D68" s="66"/>
      <c r="E68" s="66"/>
      <c r="F68" s="66"/>
      <c r="G68" s="66"/>
      <c r="H68" s="66"/>
      <c r="I68" s="66"/>
      <c r="J68" s="66"/>
      <c r="K68" s="66"/>
      <c r="L68" s="66"/>
      <c r="M68" s="66"/>
      <c r="N68" s="66"/>
      <c r="O68" s="66"/>
      <c r="P68" s="66"/>
      <c r="Q68" s="66"/>
      <c r="R68" s="66"/>
      <c r="S68" s="66"/>
      <c r="T68" s="70"/>
    </row>
    <row r="69" spans="2:20" ht="15" customHeight="1" x14ac:dyDescent="0.25">
      <c r="B69" s="69"/>
      <c r="C69" s="43" t="s">
        <v>44</v>
      </c>
      <c r="D69" s="90"/>
      <c r="E69" s="90"/>
      <c r="F69" s="90"/>
      <c r="G69" s="90"/>
      <c r="H69" s="90"/>
      <c r="I69" s="90"/>
      <c r="J69" s="90"/>
      <c r="L69" s="90"/>
      <c r="M69" s="4"/>
      <c r="N69" s="90"/>
      <c r="O69" s="90"/>
      <c r="P69" s="90"/>
      <c r="Q69" s="90"/>
      <c r="R69" s="90"/>
      <c r="S69" s="90"/>
      <c r="T69" s="70"/>
    </row>
    <row r="70" spans="2:20" ht="15.75" customHeight="1" x14ac:dyDescent="0.25">
      <c r="B70" s="69"/>
      <c r="C70" s="42"/>
      <c r="D70" s="90"/>
      <c r="E70" s="90"/>
      <c r="F70" s="90"/>
      <c r="G70" s="90"/>
      <c r="H70" s="90"/>
      <c r="I70" s="90"/>
      <c r="J70" s="90"/>
      <c r="L70" s="90"/>
      <c r="M70" s="4"/>
      <c r="N70" s="90"/>
      <c r="O70" s="90"/>
      <c r="P70" s="90"/>
      <c r="Q70" s="90"/>
      <c r="R70" s="90"/>
      <c r="S70" s="90"/>
      <c r="T70" s="70"/>
    </row>
    <row r="71" spans="2:20" ht="15" customHeight="1" x14ac:dyDescent="0.25">
      <c r="B71" s="69"/>
      <c r="C71" s="90" t="s">
        <v>45</v>
      </c>
      <c r="D71" s="90"/>
      <c r="E71" s="90"/>
      <c r="F71" s="90"/>
      <c r="G71" s="90"/>
      <c r="H71" s="90"/>
      <c r="I71" s="90"/>
      <c r="J71" s="90"/>
      <c r="L71" s="90"/>
      <c r="M71" s="4"/>
      <c r="N71" s="90"/>
      <c r="O71" s="90"/>
      <c r="P71" s="90"/>
      <c r="Q71" s="90"/>
      <c r="R71" s="90"/>
      <c r="S71" s="90"/>
      <c r="T71" s="70"/>
    </row>
    <row r="72" spans="2:20" ht="15" customHeight="1" x14ac:dyDescent="0.25">
      <c r="B72" s="69"/>
      <c r="C72" s="90"/>
      <c r="D72" s="90"/>
      <c r="E72" s="90"/>
      <c r="F72" s="90"/>
      <c r="G72" s="90"/>
      <c r="H72" s="90"/>
      <c r="I72" s="90"/>
      <c r="J72" s="90"/>
      <c r="L72" s="90"/>
      <c r="M72" s="4"/>
      <c r="N72" s="90"/>
      <c r="O72" s="90"/>
      <c r="P72" s="90"/>
      <c r="Q72" s="90"/>
      <c r="R72" s="90"/>
      <c r="S72" s="90"/>
      <c r="T72" s="70"/>
    </row>
    <row r="73" spans="2:20" ht="15" customHeight="1" x14ac:dyDescent="0.25">
      <c r="B73" s="69"/>
      <c r="C73" s="90" t="s">
        <v>46</v>
      </c>
      <c r="D73" s="90"/>
      <c r="E73" s="90"/>
      <c r="F73" s="90"/>
      <c r="G73" s="90"/>
      <c r="H73" s="90"/>
      <c r="I73" s="90"/>
      <c r="J73" s="90"/>
      <c r="L73" s="90"/>
      <c r="M73" s="4"/>
      <c r="N73" s="90"/>
      <c r="O73" s="90"/>
      <c r="P73" s="90"/>
      <c r="Q73" s="90"/>
      <c r="R73" s="90"/>
      <c r="S73" s="90"/>
      <c r="T73" s="70"/>
    </row>
    <row r="74" spans="2:20" ht="15" customHeight="1" x14ac:dyDescent="0.25">
      <c r="B74" s="69"/>
      <c r="C74" s="90"/>
      <c r="D74" s="90"/>
      <c r="E74" s="90"/>
      <c r="F74" s="90"/>
      <c r="G74" s="90"/>
      <c r="H74" s="90"/>
      <c r="I74" s="90"/>
      <c r="J74" s="90"/>
      <c r="L74" s="90"/>
      <c r="M74" s="4"/>
      <c r="N74" s="90"/>
      <c r="O74" s="90"/>
      <c r="P74" s="90"/>
      <c r="Q74" s="90"/>
      <c r="R74" s="90"/>
      <c r="S74" s="90"/>
      <c r="T74" s="70"/>
    </row>
    <row r="75" spans="2:20" ht="15" customHeight="1" x14ac:dyDescent="0.25">
      <c r="B75" s="69"/>
      <c r="C75" s="90" t="s">
        <v>47</v>
      </c>
      <c r="D75" s="90"/>
      <c r="E75" s="90"/>
      <c r="F75" s="90"/>
      <c r="G75" s="90"/>
      <c r="H75" s="90"/>
      <c r="I75" s="90"/>
      <c r="J75" s="90"/>
      <c r="L75" s="90"/>
      <c r="M75" s="4"/>
      <c r="N75" s="90"/>
      <c r="O75" s="90"/>
      <c r="P75" s="90"/>
      <c r="Q75" s="90"/>
      <c r="R75" s="90"/>
      <c r="S75" s="90"/>
      <c r="T75" s="70"/>
    </row>
    <row r="76" spans="2:20" ht="15" customHeight="1" x14ac:dyDescent="0.25">
      <c r="B76" s="69"/>
      <c r="C76" s="90"/>
      <c r="D76" s="90"/>
      <c r="E76" s="90"/>
      <c r="F76" s="90"/>
      <c r="G76" s="90"/>
      <c r="H76" s="90"/>
      <c r="I76" s="90"/>
      <c r="J76" s="90"/>
      <c r="L76" s="90"/>
      <c r="M76" s="4"/>
      <c r="N76" s="90"/>
      <c r="O76" s="90"/>
      <c r="P76" s="90"/>
      <c r="Q76" s="90"/>
      <c r="R76" s="90"/>
      <c r="S76" s="90"/>
      <c r="T76" s="70"/>
    </row>
    <row r="77" spans="2:20" ht="15" customHeight="1" x14ac:dyDescent="0.25">
      <c r="B77" s="69"/>
      <c r="C77" s="91" t="s">
        <v>15</v>
      </c>
      <c r="D77" s="47" t="s">
        <v>48</v>
      </c>
      <c r="E77" s="47"/>
      <c r="F77" s="47"/>
      <c r="G77" s="47"/>
      <c r="H77" s="47"/>
      <c r="I77" s="47"/>
      <c r="J77" s="47"/>
      <c r="K77" s="48"/>
      <c r="L77" s="47"/>
      <c r="M77" s="49"/>
      <c r="N77" s="47"/>
      <c r="O77" s="47"/>
      <c r="P77" s="47"/>
      <c r="Q77" s="47"/>
      <c r="R77" s="47"/>
      <c r="S77" s="47"/>
      <c r="T77" s="70"/>
    </row>
    <row r="78" spans="2:20" ht="15" customHeight="1" x14ac:dyDescent="0.25">
      <c r="B78" s="69"/>
      <c r="C78" s="91" t="s">
        <v>15</v>
      </c>
      <c r="D78" s="47" t="s">
        <v>49</v>
      </c>
      <c r="E78" s="47"/>
      <c r="F78" s="47"/>
      <c r="G78" s="47"/>
      <c r="H78" s="47"/>
      <c r="I78" s="47"/>
      <c r="J78" s="47"/>
      <c r="K78" s="48"/>
      <c r="L78" s="47"/>
      <c r="M78" s="49"/>
      <c r="N78" s="47"/>
      <c r="O78" s="47"/>
      <c r="P78" s="47"/>
      <c r="Q78" s="47"/>
      <c r="R78" s="47"/>
      <c r="S78" s="47"/>
      <c r="T78" s="70"/>
    </row>
    <row r="79" spans="2:20" ht="15" customHeight="1" x14ac:dyDescent="0.25">
      <c r="B79" s="69"/>
      <c r="C79" s="91" t="s">
        <v>15</v>
      </c>
      <c r="D79" s="47" t="s">
        <v>50</v>
      </c>
      <c r="E79" s="47"/>
      <c r="F79" s="47"/>
      <c r="G79" s="47"/>
      <c r="H79" s="47"/>
      <c r="I79" s="47"/>
      <c r="J79" s="47"/>
      <c r="K79" s="48"/>
      <c r="L79" s="47"/>
      <c r="M79" s="49"/>
      <c r="N79" s="47"/>
      <c r="O79" s="47"/>
      <c r="P79" s="47"/>
      <c r="Q79" s="47"/>
      <c r="R79" s="47"/>
      <c r="S79" s="47"/>
      <c r="T79" s="70"/>
    </row>
    <row r="80" spans="2:20" ht="15" customHeight="1" x14ac:dyDescent="0.25">
      <c r="B80" s="69"/>
      <c r="C80" s="47"/>
      <c r="D80" s="47"/>
      <c r="E80" s="47"/>
      <c r="F80" s="47"/>
      <c r="G80" s="47"/>
      <c r="H80" s="47"/>
      <c r="I80" s="47"/>
      <c r="J80" s="47"/>
      <c r="K80" s="48"/>
      <c r="L80" s="47"/>
      <c r="M80" s="49"/>
      <c r="N80" s="47"/>
      <c r="O80" s="47"/>
      <c r="P80" s="47"/>
      <c r="Q80" s="47"/>
      <c r="R80" s="47"/>
      <c r="S80" s="47"/>
      <c r="T80" s="70"/>
    </row>
    <row r="81" spans="2:20" ht="15" customHeight="1" x14ac:dyDescent="0.25">
      <c r="B81" s="69"/>
      <c r="C81" s="323" t="s">
        <v>51</v>
      </c>
      <c r="D81" s="325"/>
      <c r="E81" s="325"/>
      <c r="F81" s="325"/>
      <c r="G81" s="325"/>
      <c r="H81" s="325"/>
      <c r="I81" s="325"/>
      <c r="J81" s="325"/>
      <c r="K81" s="325"/>
      <c r="L81" s="325"/>
      <c r="M81" s="325"/>
      <c r="N81" s="325"/>
      <c r="O81" s="325"/>
      <c r="P81" s="325"/>
      <c r="Q81" s="325"/>
      <c r="R81" s="325"/>
      <c r="S81" s="325"/>
      <c r="T81" s="70"/>
    </row>
    <row r="82" spans="2:20" ht="15" customHeight="1" x14ac:dyDescent="0.25">
      <c r="B82" s="69"/>
      <c r="C82" s="325"/>
      <c r="D82" s="325"/>
      <c r="E82" s="325"/>
      <c r="F82" s="325"/>
      <c r="G82" s="325"/>
      <c r="H82" s="325"/>
      <c r="I82" s="325"/>
      <c r="J82" s="325"/>
      <c r="K82" s="325"/>
      <c r="L82" s="325"/>
      <c r="M82" s="325"/>
      <c r="N82" s="325"/>
      <c r="O82" s="325"/>
      <c r="P82" s="325"/>
      <c r="Q82" s="325"/>
      <c r="R82" s="325"/>
      <c r="S82" s="325"/>
      <c r="T82" s="70"/>
    </row>
    <row r="83" spans="2:20" ht="15" customHeight="1" x14ac:dyDescent="0.25">
      <c r="B83" s="69"/>
      <c r="C83" s="75"/>
      <c r="D83" s="90"/>
      <c r="E83" s="90"/>
      <c r="F83" s="90"/>
      <c r="G83" s="90"/>
      <c r="H83" s="90"/>
      <c r="I83" s="90"/>
      <c r="J83" s="90"/>
      <c r="L83" s="90"/>
      <c r="M83" s="4"/>
      <c r="N83" s="90"/>
      <c r="O83" s="90"/>
      <c r="P83" s="90"/>
      <c r="Q83" s="90"/>
      <c r="R83" s="90"/>
      <c r="S83" s="90"/>
      <c r="T83" s="70"/>
    </row>
    <row r="84" spans="2:20" ht="15" customHeight="1" thickBot="1" x14ac:dyDescent="0.3">
      <c r="B84" s="71"/>
      <c r="C84" s="72"/>
      <c r="D84" s="72"/>
      <c r="E84" s="72"/>
      <c r="F84" s="72"/>
      <c r="G84" s="72"/>
      <c r="H84" s="72"/>
      <c r="I84" s="72"/>
      <c r="J84" s="72"/>
      <c r="K84" s="72"/>
      <c r="L84" s="72"/>
      <c r="M84" s="72"/>
      <c r="N84" s="72"/>
      <c r="O84" s="72"/>
      <c r="P84" s="72"/>
      <c r="Q84" s="72"/>
      <c r="R84" s="72"/>
      <c r="S84" s="72"/>
      <c r="T84" s="73"/>
    </row>
    <row r="85" spans="2:20" x14ac:dyDescent="0.25"/>
    <row r="86" spans="2:20" ht="15" x14ac:dyDescent="0.25">
      <c r="C86" s="89"/>
      <c r="D86" s="90"/>
      <c r="E86" s="90"/>
      <c r="F86" s="90"/>
      <c r="G86" s="90"/>
      <c r="H86" s="90"/>
      <c r="I86" s="90"/>
      <c r="J86" s="90"/>
      <c r="L86" s="90"/>
      <c r="M86" s="4"/>
      <c r="N86" s="90"/>
      <c r="O86" s="90"/>
      <c r="P86" s="90"/>
      <c r="Q86" s="90"/>
      <c r="R86" s="90"/>
      <c r="S86" s="90"/>
    </row>
    <row r="87" spans="2:20" x14ac:dyDescent="0.25"/>
    <row r="88" spans="2:20" x14ac:dyDescent="0.25"/>
    <row r="89" spans="2:20" x14ac:dyDescent="0.25"/>
    <row r="90" spans="2:20" x14ac:dyDescent="0.25"/>
    <row r="91" spans="2:20" x14ac:dyDescent="0.25"/>
    <row r="92" spans="2:20" ht="18" x14ac:dyDescent="0.25">
      <c r="K92" s="324" t="s">
        <v>52</v>
      </c>
      <c r="L92" s="324"/>
    </row>
    <row r="93" spans="2:20" ht="12" customHeight="1" x14ac:dyDescent="0.25"/>
    <row r="94" spans="2:20" hidden="1" x14ac:dyDescent="0.25">
      <c r="K94" s="1"/>
      <c r="M94" s="1"/>
    </row>
    <row r="95" spans="2:20" hidden="1" x14ac:dyDescent="0.25">
      <c r="K95" s="1"/>
      <c r="M95" s="1"/>
    </row>
    <row r="96" spans="2:20" hidden="1" x14ac:dyDescent="0.25"/>
    <row r="97" spans="11:13" hidden="1" x14ac:dyDescent="0.25"/>
    <row r="98" spans="11:13" hidden="1" x14ac:dyDescent="0.25"/>
    <row r="99" spans="11:13" hidden="1" x14ac:dyDescent="0.25">
      <c r="K99" s="1"/>
      <c r="M99" s="1"/>
    </row>
    <row r="100" spans="11:13" hidden="1" x14ac:dyDescent="0.25">
      <c r="K100" s="1"/>
      <c r="M100" s="1"/>
    </row>
    <row r="101" spans="11:13" hidden="1" x14ac:dyDescent="0.25">
      <c r="K101" s="1"/>
      <c r="M101" s="1"/>
    </row>
    <row r="102" spans="11:13" hidden="1" x14ac:dyDescent="0.25">
      <c r="K102" s="1"/>
      <c r="M102" s="1"/>
    </row>
    <row r="103" spans="11:13" hidden="1" x14ac:dyDescent="0.25">
      <c r="K103" s="1"/>
      <c r="M103" s="1"/>
    </row>
    <row r="104" spans="11:13" hidden="1" x14ac:dyDescent="0.25">
      <c r="K104" s="1"/>
      <c r="M104" s="1"/>
    </row>
    <row r="105" spans="11:13" hidden="1" x14ac:dyDescent="0.25">
      <c r="K105" s="1"/>
      <c r="M105" s="1"/>
    </row>
    <row r="106" spans="11:13" hidden="1" x14ac:dyDescent="0.25">
      <c r="K106" s="1"/>
      <c r="M106" s="1"/>
    </row>
    <row r="107" spans="11:13" hidden="1" x14ac:dyDescent="0.25">
      <c r="K107" s="1"/>
      <c r="M107" s="1"/>
    </row>
    <row r="108" spans="11:13" hidden="1" x14ac:dyDescent="0.25">
      <c r="K108" s="1"/>
      <c r="M108" s="1"/>
    </row>
    <row r="109" spans="11:13" hidden="1" x14ac:dyDescent="0.25">
      <c r="K109" s="1"/>
      <c r="M109" s="1"/>
    </row>
    <row r="110" spans="11:13" hidden="1" x14ac:dyDescent="0.25">
      <c r="K110" s="1"/>
      <c r="M110" s="1"/>
    </row>
    <row r="111" spans="11:13" hidden="1" x14ac:dyDescent="0.25">
      <c r="K111" s="1"/>
      <c r="M111" s="1"/>
    </row>
    <row r="112" spans="11:13" hidden="1" x14ac:dyDescent="0.25">
      <c r="K112" s="1"/>
      <c r="M112" s="1"/>
    </row>
    <row r="113" spans="11:13" hidden="1" x14ac:dyDescent="0.25">
      <c r="K113" s="1"/>
      <c r="M113" s="1"/>
    </row>
    <row r="114" spans="11:13" hidden="1" x14ac:dyDescent="0.25">
      <c r="K114" s="1"/>
      <c r="M114" s="1"/>
    </row>
    <row r="115" spans="11:13" hidden="1" x14ac:dyDescent="0.25">
      <c r="K115" s="1"/>
      <c r="M115" s="1"/>
    </row>
    <row r="116" spans="11:13" hidden="1" x14ac:dyDescent="0.25">
      <c r="K116" s="1"/>
      <c r="M116" s="1"/>
    </row>
    <row r="117" spans="11:13" hidden="1" x14ac:dyDescent="0.25">
      <c r="K117" s="1"/>
      <c r="M117" s="1"/>
    </row>
    <row r="118" spans="11:13" hidden="1" x14ac:dyDescent="0.25">
      <c r="K118" s="1"/>
      <c r="M118" s="1"/>
    </row>
    <row r="119" spans="11:13" hidden="1" x14ac:dyDescent="0.25">
      <c r="K119" s="1"/>
      <c r="M119" s="1"/>
    </row>
    <row r="120" spans="11:13" hidden="1" x14ac:dyDescent="0.25">
      <c r="K120" s="1"/>
      <c r="M120" s="1"/>
    </row>
    <row r="121" spans="11:13" hidden="1" x14ac:dyDescent="0.25">
      <c r="K121" s="1"/>
      <c r="M121" s="1"/>
    </row>
    <row r="122" spans="11:13" hidden="1" x14ac:dyDescent="0.25">
      <c r="K122" s="1"/>
      <c r="M122" s="1"/>
    </row>
    <row r="123" spans="11:13" hidden="1" x14ac:dyDescent="0.25">
      <c r="K123" s="1"/>
      <c r="M123" s="1"/>
    </row>
    <row r="124" spans="11:13" hidden="1" x14ac:dyDescent="0.25">
      <c r="K124" s="1"/>
      <c r="M124" s="1"/>
    </row>
    <row r="125" spans="11:13" hidden="1" x14ac:dyDescent="0.25">
      <c r="K125" s="1"/>
      <c r="M125" s="1"/>
    </row>
    <row r="126" spans="11:13" hidden="1" x14ac:dyDescent="0.25">
      <c r="K126" s="1"/>
      <c r="M126" s="1"/>
    </row>
    <row r="127" spans="11:13" hidden="1" x14ac:dyDescent="0.25">
      <c r="K127" s="1"/>
      <c r="M127" s="1"/>
    </row>
    <row r="128" spans="11:13" hidden="1" x14ac:dyDescent="0.25">
      <c r="K128" s="1"/>
      <c r="M128" s="1"/>
    </row>
    <row r="129" spans="11:13" hidden="1" x14ac:dyDescent="0.25">
      <c r="K129" s="1"/>
      <c r="M129" s="1"/>
    </row>
    <row r="130" spans="11:13" hidden="1" x14ac:dyDescent="0.25">
      <c r="K130" s="1"/>
      <c r="M130" s="1"/>
    </row>
    <row r="131" spans="11:13" hidden="1" x14ac:dyDescent="0.25">
      <c r="K131" s="1"/>
      <c r="M131" s="1"/>
    </row>
    <row r="132" spans="11:13" hidden="1" x14ac:dyDescent="0.25">
      <c r="K132" s="1"/>
      <c r="M132" s="1"/>
    </row>
    <row r="133" spans="11:13" hidden="1" x14ac:dyDescent="0.25">
      <c r="K133" s="1"/>
      <c r="M133" s="1"/>
    </row>
    <row r="134" spans="11:13" hidden="1" x14ac:dyDescent="0.25">
      <c r="K134" s="1"/>
      <c r="M134" s="1"/>
    </row>
    <row r="135" spans="11:13" hidden="1" x14ac:dyDescent="0.25">
      <c r="K135" s="1"/>
      <c r="M135" s="1"/>
    </row>
    <row r="136" spans="11:13" hidden="1" x14ac:dyDescent="0.25">
      <c r="K136" s="1"/>
      <c r="M136" s="1"/>
    </row>
    <row r="137" spans="11:13" hidden="1" x14ac:dyDescent="0.25">
      <c r="K137" s="1"/>
      <c r="M137" s="1"/>
    </row>
    <row r="138" spans="11:13" hidden="1" x14ac:dyDescent="0.25">
      <c r="K138" s="1"/>
      <c r="M138" s="1"/>
    </row>
    <row r="139" spans="11:13" hidden="1" x14ac:dyDescent="0.25">
      <c r="K139" s="1"/>
      <c r="M139" s="1"/>
    </row>
    <row r="140" spans="11:13" hidden="1" x14ac:dyDescent="0.25">
      <c r="K140" s="1"/>
      <c r="M140" s="1"/>
    </row>
    <row r="141" spans="11:13" hidden="1" x14ac:dyDescent="0.25">
      <c r="K141" s="1"/>
      <c r="M141" s="1"/>
    </row>
    <row r="142" spans="11:13" hidden="1" x14ac:dyDescent="0.25">
      <c r="K142" s="1"/>
      <c r="M142" s="1"/>
    </row>
    <row r="143" spans="11:13" hidden="1" x14ac:dyDescent="0.25">
      <c r="K143" s="1"/>
      <c r="M143" s="1"/>
    </row>
    <row r="144" spans="11:13" hidden="1" x14ac:dyDescent="0.25">
      <c r="K144" s="1"/>
      <c r="M144" s="1"/>
    </row>
    <row r="145" spans="11:13" hidden="1" x14ac:dyDescent="0.25">
      <c r="K145" s="1"/>
      <c r="M145" s="1"/>
    </row>
    <row r="146" spans="11:13" hidden="1" x14ac:dyDescent="0.25">
      <c r="K146" s="1"/>
      <c r="M146" s="1"/>
    </row>
    <row r="147" spans="11:13" hidden="1" x14ac:dyDescent="0.25">
      <c r="K147" s="1"/>
      <c r="M147" s="1"/>
    </row>
    <row r="148" spans="11:13" hidden="1" x14ac:dyDescent="0.25">
      <c r="K148" s="1"/>
      <c r="M148" s="1"/>
    </row>
    <row r="149" spans="11:13" hidden="1" x14ac:dyDescent="0.25">
      <c r="K149" s="1"/>
      <c r="M149" s="1"/>
    </row>
    <row r="150" spans="11:13" hidden="1" x14ac:dyDescent="0.25">
      <c r="K150" s="1"/>
      <c r="M150" s="1"/>
    </row>
    <row r="151" spans="11:13" hidden="1" x14ac:dyDescent="0.25">
      <c r="K151" s="1"/>
      <c r="M151" s="1"/>
    </row>
    <row r="152" spans="11:13" hidden="1" x14ac:dyDescent="0.25">
      <c r="K152" s="1"/>
      <c r="M152" s="1"/>
    </row>
    <row r="153" spans="11:13" hidden="1" x14ac:dyDescent="0.25">
      <c r="K153" s="1"/>
      <c r="M153" s="1"/>
    </row>
    <row r="154" spans="11:13" hidden="1" x14ac:dyDescent="0.25">
      <c r="K154" s="1"/>
      <c r="M154" s="1"/>
    </row>
    <row r="155" spans="11:13" hidden="1" x14ac:dyDescent="0.25">
      <c r="K155" s="1"/>
      <c r="M155" s="1"/>
    </row>
    <row r="156" spans="11:13" hidden="1" x14ac:dyDescent="0.25">
      <c r="K156" s="1"/>
      <c r="M156" s="1"/>
    </row>
    <row r="157" spans="11:13" hidden="1" x14ac:dyDescent="0.25">
      <c r="K157" s="1"/>
      <c r="M157" s="1"/>
    </row>
    <row r="158" spans="11:13" hidden="1" x14ac:dyDescent="0.25">
      <c r="K158" s="1"/>
      <c r="M158" s="1"/>
    </row>
    <row r="159" spans="11:13" hidden="1" x14ac:dyDescent="0.25">
      <c r="K159" s="1"/>
      <c r="M159" s="1"/>
    </row>
    <row r="160" spans="11:13" hidden="1" x14ac:dyDescent="0.25">
      <c r="K160" s="1"/>
      <c r="M160" s="1"/>
    </row>
    <row r="161" spans="11:13" hidden="1" x14ac:dyDescent="0.25">
      <c r="K161" s="1"/>
      <c r="M161" s="1"/>
    </row>
    <row r="162" spans="11:13" hidden="1" x14ac:dyDescent="0.25">
      <c r="K162" s="1"/>
      <c r="M162" s="1"/>
    </row>
    <row r="163" spans="11:13" hidden="1" x14ac:dyDescent="0.25">
      <c r="K163" s="1"/>
      <c r="M163" s="1"/>
    </row>
    <row r="164" spans="11:13" hidden="1" x14ac:dyDescent="0.25">
      <c r="K164" s="1"/>
      <c r="M164" s="1"/>
    </row>
    <row r="165" spans="11:13" hidden="1" x14ac:dyDescent="0.25">
      <c r="K165" s="1"/>
      <c r="M165" s="1"/>
    </row>
    <row r="166" spans="11:13" hidden="1" x14ac:dyDescent="0.25">
      <c r="K166" s="1"/>
      <c r="M166" s="1"/>
    </row>
    <row r="167" spans="11:13" hidden="1" x14ac:dyDescent="0.25">
      <c r="K167" s="1"/>
      <c r="M167" s="1"/>
    </row>
    <row r="168" spans="11:13" hidden="1" x14ac:dyDescent="0.25">
      <c r="K168" s="1"/>
      <c r="M168" s="1"/>
    </row>
    <row r="169" spans="11:13" hidden="1" x14ac:dyDescent="0.25">
      <c r="K169" s="1"/>
      <c r="M169" s="1"/>
    </row>
    <row r="170" spans="11:13" hidden="1" x14ac:dyDescent="0.25">
      <c r="K170" s="1"/>
      <c r="M170" s="1"/>
    </row>
    <row r="171" spans="11:13" hidden="1" x14ac:dyDescent="0.25">
      <c r="K171" s="1"/>
      <c r="M171" s="1"/>
    </row>
    <row r="172" spans="11:13" hidden="1" x14ac:dyDescent="0.25">
      <c r="K172" s="1"/>
      <c r="M172" s="1"/>
    </row>
    <row r="173" spans="11:13" hidden="1" x14ac:dyDescent="0.25">
      <c r="K173" s="1"/>
      <c r="M173" s="1"/>
    </row>
    <row r="174" spans="11:13" hidden="1" x14ac:dyDescent="0.25">
      <c r="K174" s="1"/>
      <c r="M174" s="1"/>
    </row>
    <row r="175" spans="11:13" hidden="1" x14ac:dyDescent="0.25">
      <c r="K175" s="1"/>
      <c r="M175" s="1"/>
    </row>
    <row r="176" spans="11:13" hidden="1" x14ac:dyDescent="0.25">
      <c r="K176" s="1"/>
      <c r="M176" s="1"/>
    </row>
    <row r="177" spans="11:13" hidden="1" x14ac:dyDescent="0.25">
      <c r="K177" s="1"/>
      <c r="M177" s="1"/>
    </row>
    <row r="178" spans="11:13" hidden="1" x14ac:dyDescent="0.25">
      <c r="K178" s="1"/>
      <c r="M178" s="1"/>
    </row>
    <row r="179" spans="11:13" hidden="1" x14ac:dyDescent="0.25">
      <c r="K179" s="1"/>
      <c r="M179" s="1"/>
    </row>
    <row r="180" spans="11:13" hidden="1" x14ac:dyDescent="0.25">
      <c r="K180" s="1"/>
      <c r="M180" s="1"/>
    </row>
    <row r="181" spans="11:13" hidden="1" x14ac:dyDescent="0.25">
      <c r="K181" s="1"/>
      <c r="M181" s="1"/>
    </row>
    <row r="182" spans="11:13" hidden="1" x14ac:dyDescent="0.25">
      <c r="K182" s="1"/>
      <c r="M182" s="1"/>
    </row>
    <row r="183" spans="11:13" hidden="1" x14ac:dyDescent="0.25">
      <c r="K183" s="1"/>
      <c r="M183" s="1"/>
    </row>
    <row r="184" spans="11:13" hidden="1" x14ac:dyDescent="0.25">
      <c r="K184" s="1"/>
      <c r="M184" s="1"/>
    </row>
    <row r="185" spans="11:13" hidden="1" x14ac:dyDescent="0.25">
      <c r="K185" s="1"/>
      <c r="M185" s="1"/>
    </row>
    <row r="186" spans="11:13" hidden="1" x14ac:dyDescent="0.25">
      <c r="K186" s="1"/>
      <c r="M186" s="1"/>
    </row>
    <row r="187" spans="11:13" hidden="1" x14ac:dyDescent="0.25">
      <c r="K187" s="1"/>
      <c r="M187" s="1"/>
    </row>
    <row r="188" spans="11:13" hidden="1" x14ac:dyDescent="0.25">
      <c r="K188" s="1"/>
      <c r="M188" s="1"/>
    </row>
    <row r="189" spans="11:13" hidden="1" x14ac:dyDescent="0.25">
      <c r="K189" s="1"/>
      <c r="M189" s="1"/>
    </row>
    <row r="190" spans="11:13" hidden="1" x14ac:dyDescent="0.25">
      <c r="K190" s="1"/>
      <c r="M190" s="1"/>
    </row>
    <row r="191" spans="11:13" hidden="1" x14ac:dyDescent="0.25">
      <c r="K191" s="1"/>
      <c r="M191" s="1"/>
    </row>
    <row r="192" spans="11:13" hidden="1" x14ac:dyDescent="0.25">
      <c r="K192" s="1"/>
      <c r="M192" s="1"/>
    </row>
    <row r="193" spans="11:13" hidden="1" x14ac:dyDescent="0.25">
      <c r="K193" s="1"/>
      <c r="M193" s="1"/>
    </row>
    <row r="194" spans="11:13" hidden="1" x14ac:dyDescent="0.25">
      <c r="K194" s="1"/>
      <c r="M194" s="1"/>
    </row>
    <row r="195" spans="11:13" hidden="1" x14ac:dyDescent="0.25">
      <c r="K195" s="1"/>
      <c r="M195" s="1"/>
    </row>
    <row r="196" spans="11:13" hidden="1" x14ac:dyDescent="0.25">
      <c r="K196" s="1"/>
      <c r="M196" s="1"/>
    </row>
    <row r="197" spans="11:13" hidden="1" x14ac:dyDescent="0.25">
      <c r="K197" s="1"/>
      <c r="M197" s="1"/>
    </row>
    <row r="198" spans="11:13" hidden="1" x14ac:dyDescent="0.25">
      <c r="K198" s="1"/>
      <c r="M198" s="1"/>
    </row>
    <row r="199" spans="11:13" hidden="1" x14ac:dyDescent="0.25">
      <c r="K199" s="1"/>
      <c r="M199" s="1"/>
    </row>
    <row r="200" spans="11:13" hidden="1" x14ac:dyDescent="0.25">
      <c r="K200" s="1"/>
      <c r="M200" s="1"/>
    </row>
    <row r="201" spans="11:13" hidden="1" x14ac:dyDescent="0.25">
      <c r="K201" s="1"/>
      <c r="M201" s="1"/>
    </row>
    <row r="202" spans="11:13" hidden="1" x14ac:dyDescent="0.25">
      <c r="K202" s="1"/>
      <c r="M202" s="1"/>
    </row>
    <row r="203" spans="11:13" hidden="1" x14ac:dyDescent="0.25">
      <c r="K203" s="1"/>
      <c r="M203" s="1"/>
    </row>
    <row r="204" spans="11:13" hidden="1" x14ac:dyDescent="0.25">
      <c r="K204" s="1"/>
      <c r="M204" s="1"/>
    </row>
    <row r="205" spans="11:13" hidden="1" x14ac:dyDescent="0.25">
      <c r="K205" s="1"/>
      <c r="M205" s="1"/>
    </row>
    <row r="206" spans="11:13" hidden="1" x14ac:dyDescent="0.25">
      <c r="K206" s="1"/>
      <c r="M206" s="1"/>
    </row>
    <row r="207" spans="11:13" hidden="1" x14ac:dyDescent="0.25">
      <c r="K207" s="1"/>
      <c r="M207" s="1"/>
    </row>
    <row r="208" spans="11:13" hidden="1" x14ac:dyDescent="0.25">
      <c r="K208" s="1"/>
      <c r="M208" s="1"/>
    </row>
    <row r="209" spans="11:13" hidden="1" x14ac:dyDescent="0.25">
      <c r="K209" s="1"/>
      <c r="M209" s="1"/>
    </row>
    <row r="210" spans="11:13" hidden="1" x14ac:dyDescent="0.25">
      <c r="K210" s="1"/>
      <c r="M210" s="1"/>
    </row>
    <row r="211" spans="11:13" hidden="1" x14ac:dyDescent="0.25">
      <c r="K211" s="1"/>
      <c r="M211" s="1"/>
    </row>
    <row r="212" spans="11:13" hidden="1" x14ac:dyDescent="0.25">
      <c r="K212" s="1"/>
      <c r="M212" s="1"/>
    </row>
    <row r="213" spans="11:13" hidden="1" x14ac:dyDescent="0.25">
      <c r="K213" s="1"/>
      <c r="M213" s="1"/>
    </row>
    <row r="214" spans="11:13" hidden="1" x14ac:dyDescent="0.25">
      <c r="K214" s="1"/>
      <c r="M214" s="1"/>
    </row>
    <row r="215" spans="11:13" hidden="1" x14ac:dyDescent="0.25">
      <c r="K215" s="1"/>
      <c r="M215" s="1"/>
    </row>
    <row r="216" spans="11:13" hidden="1" x14ac:dyDescent="0.25">
      <c r="K216" s="1"/>
      <c r="M216" s="1"/>
    </row>
    <row r="217" spans="11:13" hidden="1" x14ac:dyDescent="0.25">
      <c r="K217" s="1"/>
      <c r="M217" s="1"/>
    </row>
    <row r="218" spans="11:13" hidden="1" x14ac:dyDescent="0.25">
      <c r="K218" s="1"/>
      <c r="M218" s="1"/>
    </row>
    <row r="219" spans="11:13" hidden="1" x14ac:dyDescent="0.25">
      <c r="K219" s="1"/>
      <c r="M219" s="1"/>
    </row>
    <row r="220" spans="11:13" hidden="1" x14ac:dyDescent="0.25">
      <c r="K220" s="1"/>
      <c r="M220" s="1"/>
    </row>
    <row r="221" spans="11:13" hidden="1" x14ac:dyDescent="0.25">
      <c r="K221" s="1"/>
      <c r="M221" s="1"/>
    </row>
    <row r="222" spans="11:13" hidden="1" x14ac:dyDescent="0.25">
      <c r="K222" s="1"/>
      <c r="M222" s="1"/>
    </row>
    <row r="223" spans="11:13" hidden="1" x14ac:dyDescent="0.25">
      <c r="K223" s="1"/>
      <c r="M223" s="1"/>
    </row>
    <row r="224" spans="11:13" hidden="1" x14ac:dyDescent="0.25">
      <c r="K224" s="1"/>
      <c r="M224" s="1"/>
    </row>
    <row r="225" spans="11:13" hidden="1" x14ac:dyDescent="0.25">
      <c r="K225" s="1"/>
      <c r="M225" s="1"/>
    </row>
    <row r="226" spans="11:13" hidden="1" x14ac:dyDescent="0.25">
      <c r="K226" s="1"/>
      <c r="M226" s="1"/>
    </row>
    <row r="227" spans="11:13" hidden="1" x14ac:dyDescent="0.25">
      <c r="K227" s="1"/>
      <c r="M227" s="1"/>
    </row>
    <row r="228" spans="11:13" hidden="1" x14ac:dyDescent="0.25">
      <c r="K228" s="1"/>
      <c r="M228" s="1"/>
    </row>
    <row r="229" spans="11:13" hidden="1" x14ac:dyDescent="0.25">
      <c r="K229" s="1"/>
      <c r="M229" s="1"/>
    </row>
    <row r="230" spans="11:13" hidden="1" x14ac:dyDescent="0.25">
      <c r="K230" s="1"/>
      <c r="M230" s="1"/>
    </row>
    <row r="231" spans="11:13" hidden="1" x14ac:dyDescent="0.25">
      <c r="K231" s="1"/>
      <c r="M231" s="1"/>
    </row>
    <row r="232" spans="11:13" hidden="1" x14ac:dyDescent="0.25">
      <c r="K232" s="1"/>
      <c r="M232" s="1"/>
    </row>
    <row r="233" spans="11:13" hidden="1" x14ac:dyDescent="0.25">
      <c r="K233" s="1"/>
      <c r="M233" s="1"/>
    </row>
    <row r="234" spans="11:13" hidden="1" x14ac:dyDescent="0.25">
      <c r="K234" s="1"/>
      <c r="M234" s="1"/>
    </row>
    <row r="235" spans="11:13" hidden="1" x14ac:dyDescent="0.25">
      <c r="K235" s="1"/>
      <c r="M235" s="1"/>
    </row>
    <row r="236" spans="11:13" hidden="1" x14ac:dyDescent="0.25">
      <c r="K236" s="1"/>
      <c r="M236" s="1"/>
    </row>
    <row r="237" spans="11:13" hidden="1" x14ac:dyDescent="0.25">
      <c r="K237" s="1"/>
      <c r="M237" s="1"/>
    </row>
    <row r="238" spans="11:13" hidden="1" x14ac:dyDescent="0.25">
      <c r="K238" s="1"/>
      <c r="M238" s="1"/>
    </row>
    <row r="239" spans="11:13" hidden="1" x14ac:dyDescent="0.25">
      <c r="K239" s="1"/>
      <c r="M239" s="1"/>
    </row>
    <row r="240" spans="11:13" hidden="1" x14ac:dyDescent="0.25">
      <c r="K240" s="1"/>
      <c r="M240" s="1"/>
    </row>
    <row r="241" spans="11:13" hidden="1" x14ac:dyDescent="0.25">
      <c r="K241" s="1"/>
      <c r="M241" s="1"/>
    </row>
    <row r="242" spans="11:13" hidden="1" x14ac:dyDescent="0.25">
      <c r="K242" s="1"/>
      <c r="M242" s="1"/>
    </row>
    <row r="243" spans="11:13" hidden="1" x14ac:dyDescent="0.25">
      <c r="K243" s="1"/>
      <c r="M243" s="1"/>
    </row>
    <row r="244" spans="11:13" hidden="1" x14ac:dyDescent="0.25"/>
    <row r="245" spans="11:13" hidden="1" x14ac:dyDescent="0.25"/>
    <row r="246" spans="11:13" hidden="1" x14ac:dyDescent="0.25"/>
    <row r="247" spans="11:13" ht="14.25" customHeight="1" x14ac:dyDescent="0.25"/>
  </sheetData>
  <mergeCells count="13">
    <mergeCell ref="K92:L92"/>
    <mergeCell ref="C50:S51"/>
    <mergeCell ref="C57:S57"/>
    <mergeCell ref="C59:S60"/>
    <mergeCell ref="C64:S64"/>
    <mergeCell ref="C66:S67"/>
    <mergeCell ref="C81:S82"/>
    <mergeCell ref="C47:S48"/>
    <mergeCell ref="C3:S3"/>
    <mergeCell ref="C5:S5"/>
    <mergeCell ref="C7:S10"/>
    <mergeCell ref="C12:S13"/>
    <mergeCell ref="C42:S4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2"/>
  <sheetViews>
    <sheetView zoomScale="70" zoomScaleNormal="70" workbookViewId="0">
      <pane xSplit="4" ySplit="5" topLeftCell="E6" activePane="bottomRight" state="frozen"/>
      <selection pane="topRight" activeCell="E1" sqref="E1"/>
      <selection pane="bottomLeft" activeCell="A6" sqref="A6"/>
      <selection pane="bottomRight" activeCell="C34" sqref="C34:C42"/>
    </sheetView>
  </sheetViews>
  <sheetFormatPr baseColWidth="10" defaultColWidth="0" defaultRowHeight="15" zeroHeight="1" x14ac:dyDescent="0.25"/>
  <cols>
    <col min="1" max="1" width="2.28515625" style="98" customWidth="1"/>
    <col min="2" max="2" width="5.7109375" style="98" customWidth="1"/>
    <col min="3" max="3" width="32" style="99" bestFit="1" customWidth="1"/>
    <col min="4" max="4" width="52.85546875" style="100" customWidth="1"/>
    <col min="5" max="7" width="75.7109375" style="98" customWidth="1"/>
    <col min="8" max="8" width="2.28515625" style="98" customWidth="1"/>
    <col min="9" max="10" width="0" style="98" hidden="1" customWidth="1"/>
    <col min="11" max="16384" width="10.85546875" style="98" hidden="1"/>
  </cols>
  <sheetData>
    <row r="1" spans="2:10" ht="12" customHeight="1" thickBot="1" x14ac:dyDescent="0.3"/>
    <row r="2" spans="2:10" ht="39.75" customHeight="1" thickBot="1" x14ac:dyDescent="0.3">
      <c r="B2" s="334" t="s">
        <v>53</v>
      </c>
      <c r="C2" s="335"/>
      <c r="D2" s="335"/>
      <c r="E2" s="335"/>
      <c r="F2" s="335"/>
      <c r="G2" s="336"/>
    </row>
    <row r="3" spans="2:10" ht="15.75" thickBot="1" x14ac:dyDescent="0.3"/>
    <row r="4" spans="2:10" ht="18" x14ac:dyDescent="0.25">
      <c r="B4" s="337" t="s">
        <v>54</v>
      </c>
      <c r="C4" s="338"/>
      <c r="D4" s="341" t="s">
        <v>55</v>
      </c>
      <c r="E4" s="155" t="s">
        <v>56</v>
      </c>
      <c r="F4" s="157" t="s">
        <v>57</v>
      </c>
      <c r="G4" s="156" t="s">
        <v>58</v>
      </c>
      <c r="H4" s="101"/>
      <c r="I4" s="101"/>
      <c r="J4" s="101"/>
    </row>
    <row r="5" spans="2:10" ht="18.75" thickBot="1" x14ac:dyDescent="0.3">
      <c r="B5" s="339"/>
      <c r="C5" s="340"/>
      <c r="D5" s="342"/>
      <c r="E5" s="152" t="s">
        <v>59</v>
      </c>
      <c r="F5" s="153" t="s">
        <v>59</v>
      </c>
      <c r="G5" s="154" t="s">
        <v>59</v>
      </c>
      <c r="H5" s="101"/>
      <c r="I5" s="101"/>
      <c r="J5" s="101"/>
    </row>
    <row r="6" spans="2:10" ht="45.75" customHeight="1" x14ac:dyDescent="0.25">
      <c r="B6" s="102">
        <v>1</v>
      </c>
      <c r="C6" s="343" t="s">
        <v>60</v>
      </c>
      <c r="D6" s="345" t="s">
        <v>61</v>
      </c>
      <c r="E6" s="111" t="s">
        <v>62</v>
      </c>
      <c r="F6" s="123" t="s">
        <v>62</v>
      </c>
      <c r="G6" s="118" t="s">
        <v>62</v>
      </c>
      <c r="H6" s="101"/>
      <c r="I6" s="101"/>
      <c r="J6" s="101"/>
    </row>
    <row r="7" spans="2:10" ht="49.5" customHeight="1" x14ac:dyDescent="0.25">
      <c r="B7" s="103">
        <f>+B6+1</f>
        <v>2</v>
      </c>
      <c r="C7" s="326"/>
      <c r="D7" s="346"/>
      <c r="E7" s="104" t="s">
        <v>63</v>
      </c>
      <c r="F7" s="110" t="s">
        <v>63</v>
      </c>
      <c r="G7" s="105" t="s">
        <v>63</v>
      </c>
      <c r="H7" s="101"/>
      <c r="I7" s="101"/>
      <c r="J7" s="101"/>
    </row>
    <row r="8" spans="2:10" ht="48" customHeight="1" x14ac:dyDescent="0.25">
      <c r="B8" s="103">
        <f t="shared" ref="B8:B62" si="0">+B7+1</f>
        <v>3</v>
      </c>
      <c r="C8" s="326"/>
      <c r="D8" s="346"/>
      <c r="E8" s="104"/>
      <c r="F8" s="110" t="s">
        <v>64</v>
      </c>
      <c r="G8" s="105" t="s">
        <v>64</v>
      </c>
      <c r="H8" s="101"/>
      <c r="I8" s="101"/>
      <c r="J8" s="101"/>
    </row>
    <row r="9" spans="2:10" ht="47.25" customHeight="1" x14ac:dyDescent="0.25">
      <c r="B9" s="103">
        <f t="shared" si="0"/>
        <v>4</v>
      </c>
      <c r="C9" s="326"/>
      <c r="D9" s="346"/>
      <c r="E9" s="104" t="s">
        <v>65</v>
      </c>
      <c r="F9" s="110" t="s">
        <v>65</v>
      </c>
      <c r="G9" s="105" t="s">
        <v>65</v>
      </c>
      <c r="H9" s="101"/>
      <c r="I9" s="101"/>
      <c r="J9" s="101"/>
    </row>
    <row r="10" spans="2:10" ht="60" customHeight="1" x14ac:dyDescent="0.25">
      <c r="B10" s="103">
        <f t="shared" si="0"/>
        <v>5</v>
      </c>
      <c r="C10" s="326"/>
      <c r="D10" s="346"/>
      <c r="E10" s="104" t="s">
        <v>66</v>
      </c>
      <c r="F10" s="110" t="s">
        <v>66</v>
      </c>
      <c r="G10" s="105" t="s">
        <v>66</v>
      </c>
      <c r="H10" s="101"/>
      <c r="I10" s="101"/>
      <c r="J10" s="101"/>
    </row>
    <row r="11" spans="2:10" ht="39.950000000000003" customHeight="1" x14ac:dyDescent="0.25">
      <c r="B11" s="103">
        <f t="shared" si="0"/>
        <v>6</v>
      </c>
      <c r="C11" s="326"/>
      <c r="D11" s="346"/>
      <c r="E11" s="104" t="s">
        <v>67</v>
      </c>
      <c r="F11" s="110" t="s">
        <v>67</v>
      </c>
      <c r="G11" s="105" t="s">
        <v>67</v>
      </c>
      <c r="H11" s="101"/>
      <c r="I11" s="101"/>
      <c r="J11" s="101"/>
    </row>
    <row r="12" spans="2:10" ht="39.950000000000003" customHeight="1" thickBot="1" x14ac:dyDescent="0.3">
      <c r="B12" s="106">
        <f t="shared" si="0"/>
        <v>7</v>
      </c>
      <c r="C12" s="344"/>
      <c r="D12" s="347"/>
      <c r="E12" s="112"/>
      <c r="F12" s="124"/>
      <c r="G12" s="107" t="s">
        <v>68</v>
      </c>
      <c r="H12" s="101"/>
      <c r="I12" s="101"/>
      <c r="J12" s="101"/>
    </row>
    <row r="13" spans="2:10" ht="78" customHeight="1" x14ac:dyDescent="0.25">
      <c r="B13" s="108">
        <f t="shared" si="0"/>
        <v>8</v>
      </c>
      <c r="C13" s="326" t="s">
        <v>69</v>
      </c>
      <c r="D13" s="327" t="s">
        <v>70</v>
      </c>
      <c r="E13" s="113" t="s">
        <v>71</v>
      </c>
      <c r="F13" s="125" t="s">
        <v>71</v>
      </c>
      <c r="G13" s="119" t="s">
        <v>71</v>
      </c>
      <c r="H13" s="101"/>
      <c r="I13" s="101"/>
      <c r="J13" s="101"/>
    </row>
    <row r="14" spans="2:10" ht="39.950000000000003" customHeight="1" x14ac:dyDescent="0.25">
      <c r="B14" s="109">
        <f t="shared" si="0"/>
        <v>9</v>
      </c>
      <c r="C14" s="326"/>
      <c r="D14" s="328"/>
      <c r="E14" s="104" t="s">
        <v>72</v>
      </c>
      <c r="F14" s="110" t="s">
        <v>72</v>
      </c>
      <c r="G14" s="105" t="s">
        <v>72</v>
      </c>
      <c r="H14" s="101"/>
      <c r="I14" s="101"/>
      <c r="J14" s="101"/>
    </row>
    <row r="15" spans="2:10" ht="60" customHeight="1" x14ac:dyDescent="0.25">
      <c r="B15" s="109">
        <f t="shared" si="0"/>
        <v>10</v>
      </c>
      <c r="C15" s="326"/>
      <c r="D15" s="328"/>
      <c r="E15" s="113" t="s">
        <v>73</v>
      </c>
      <c r="F15" s="125" t="s">
        <v>73</v>
      </c>
      <c r="G15" s="119" t="s">
        <v>73</v>
      </c>
      <c r="H15" s="101"/>
      <c r="I15" s="101"/>
      <c r="J15" s="101"/>
    </row>
    <row r="16" spans="2:10" ht="60" customHeight="1" x14ac:dyDescent="0.25">
      <c r="B16" s="109">
        <f t="shared" si="0"/>
        <v>11</v>
      </c>
      <c r="C16" s="326"/>
      <c r="D16" s="329" t="s">
        <v>74</v>
      </c>
      <c r="E16" s="114"/>
      <c r="F16" s="126"/>
      <c r="G16" s="120" t="s">
        <v>75</v>
      </c>
      <c r="H16" s="101"/>
      <c r="I16" s="101"/>
      <c r="J16" s="101"/>
    </row>
    <row r="17" spans="2:10" ht="60" customHeight="1" x14ac:dyDescent="0.25">
      <c r="B17" s="109">
        <f t="shared" si="0"/>
        <v>12</v>
      </c>
      <c r="C17" s="326"/>
      <c r="D17" s="330"/>
      <c r="E17" s="115"/>
      <c r="F17" s="127"/>
      <c r="G17" s="121" t="s">
        <v>76</v>
      </c>
      <c r="H17" s="101"/>
      <c r="I17" s="101"/>
      <c r="J17" s="101"/>
    </row>
    <row r="18" spans="2:10" ht="60" customHeight="1" x14ac:dyDescent="0.25">
      <c r="B18" s="109">
        <f t="shared" si="0"/>
        <v>13</v>
      </c>
      <c r="C18" s="326"/>
      <c r="D18" s="328" t="s">
        <v>77</v>
      </c>
      <c r="E18" s="113"/>
      <c r="F18" s="125"/>
      <c r="G18" s="119" t="s">
        <v>78</v>
      </c>
      <c r="H18" s="101"/>
      <c r="I18" s="101"/>
      <c r="J18" s="101"/>
    </row>
    <row r="19" spans="2:10" ht="60" customHeight="1" x14ac:dyDescent="0.25">
      <c r="B19" s="109">
        <f t="shared" si="0"/>
        <v>14</v>
      </c>
      <c r="C19" s="326"/>
      <c r="D19" s="328"/>
      <c r="E19" s="116" t="s">
        <v>79</v>
      </c>
      <c r="F19" s="110" t="s">
        <v>79</v>
      </c>
      <c r="G19" s="105" t="s">
        <v>79</v>
      </c>
      <c r="H19" s="101"/>
      <c r="I19" s="101"/>
      <c r="J19" s="101"/>
    </row>
    <row r="20" spans="2:10" ht="60" customHeight="1" x14ac:dyDescent="0.25">
      <c r="B20" s="109">
        <f t="shared" si="0"/>
        <v>15</v>
      </c>
      <c r="C20" s="326"/>
      <c r="D20" s="328"/>
      <c r="E20" s="116"/>
      <c r="F20" s="110"/>
      <c r="G20" s="105" t="s">
        <v>80</v>
      </c>
      <c r="H20" s="101"/>
      <c r="I20" s="101"/>
      <c r="J20" s="101"/>
    </row>
    <row r="21" spans="2:10" ht="60" customHeight="1" x14ac:dyDescent="0.25">
      <c r="B21" s="109">
        <f t="shared" si="0"/>
        <v>16</v>
      </c>
      <c r="C21" s="326"/>
      <c r="D21" s="328"/>
      <c r="E21" s="116"/>
      <c r="F21" s="110"/>
      <c r="G21" s="105" t="s">
        <v>81</v>
      </c>
      <c r="H21" s="101"/>
      <c r="I21" s="101"/>
      <c r="J21" s="101"/>
    </row>
    <row r="22" spans="2:10" ht="60" customHeight="1" x14ac:dyDescent="0.25">
      <c r="B22" s="109">
        <f t="shared" si="0"/>
        <v>17</v>
      </c>
      <c r="C22" s="326"/>
      <c r="D22" s="328"/>
      <c r="E22" s="116"/>
      <c r="F22" s="110"/>
      <c r="G22" s="105" t="s">
        <v>82</v>
      </c>
      <c r="H22" s="101"/>
      <c r="I22" s="101"/>
      <c r="J22" s="101"/>
    </row>
    <row r="23" spans="2:10" ht="60" customHeight="1" x14ac:dyDescent="0.25">
      <c r="B23" s="109">
        <f t="shared" si="0"/>
        <v>18</v>
      </c>
      <c r="C23" s="326"/>
      <c r="D23" s="328"/>
      <c r="E23" s="116"/>
      <c r="F23" s="110"/>
      <c r="G23" s="105" t="s">
        <v>83</v>
      </c>
      <c r="H23" s="101"/>
      <c r="I23" s="101"/>
      <c r="J23" s="101"/>
    </row>
    <row r="24" spans="2:10" ht="60" customHeight="1" x14ac:dyDescent="0.25">
      <c r="B24" s="109">
        <f t="shared" si="0"/>
        <v>19</v>
      </c>
      <c r="C24" s="326"/>
      <c r="D24" s="328"/>
      <c r="E24" s="116"/>
      <c r="F24" s="110"/>
      <c r="G24" s="105" t="s">
        <v>84</v>
      </c>
      <c r="H24" s="101"/>
      <c r="I24" s="101"/>
      <c r="J24" s="101"/>
    </row>
    <row r="25" spans="2:10" ht="60" customHeight="1" x14ac:dyDescent="0.25">
      <c r="B25" s="109">
        <f t="shared" si="0"/>
        <v>20</v>
      </c>
      <c r="C25" s="326"/>
      <c r="D25" s="328"/>
      <c r="E25" s="116"/>
      <c r="F25" s="110"/>
      <c r="G25" s="105" t="s">
        <v>85</v>
      </c>
      <c r="H25" s="101"/>
      <c r="I25" s="101"/>
      <c r="J25" s="101"/>
    </row>
    <row r="26" spans="2:10" ht="67.5" customHeight="1" x14ac:dyDescent="0.25">
      <c r="B26" s="109">
        <f t="shared" si="0"/>
        <v>21</v>
      </c>
      <c r="C26" s="326"/>
      <c r="D26" s="328"/>
      <c r="E26" s="116"/>
      <c r="F26" s="110"/>
      <c r="G26" s="105" t="s">
        <v>86</v>
      </c>
      <c r="H26" s="101"/>
      <c r="I26" s="101"/>
      <c r="J26" s="101"/>
    </row>
    <row r="27" spans="2:10" ht="60" customHeight="1" x14ac:dyDescent="0.25">
      <c r="B27" s="109">
        <f t="shared" si="0"/>
        <v>22</v>
      </c>
      <c r="C27" s="326"/>
      <c r="D27" s="328"/>
      <c r="E27" s="113"/>
      <c r="F27" s="125" t="s">
        <v>87</v>
      </c>
      <c r="G27" s="119" t="s">
        <v>87</v>
      </c>
      <c r="H27" s="101"/>
      <c r="I27" s="101"/>
      <c r="J27" s="101"/>
    </row>
    <row r="28" spans="2:10" ht="60" customHeight="1" x14ac:dyDescent="0.25">
      <c r="B28" s="109">
        <f t="shared" si="0"/>
        <v>23</v>
      </c>
      <c r="C28" s="326"/>
      <c r="D28" s="331" t="s">
        <v>88</v>
      </c>
      <c r="E28" s="129"/>
      <c r="F28" s="130"/>
      <c r="G28" s="131" t="s">
        <v>89</v>
      </c>
      <c r="H28" s="101"/>
      <c r="I28" s="101"/>
      <c r="J28" s="101"/>
    </row>
    <row r="29" spans="2:10" ht="60" customHeight="1" x14ac:dyDescent="0.25">
      <c r="B29" s="109">
        <f t="shared" si="0"/>
        <v>24</v>
      </c>
      <c r="C29" s="326"/>
      <c r="D29" s="332"/>
      <c r="E29" s="116"/>
      <c r="F29" s="110"/>
      <c r="G29" s="105" t="s">
        <v>90</v>
      </c>
      <c r="H29" s="101"/>
      <c r="I29" s="101"/>
      <c r="J29" s="101"/>
    </row>
    <row r="30" spans="2:10" ht="60" customHeight="1" x14ac:dyDescent="0.25">
      <c r="B30" s="109">
        <f t="shared" si="0"/>
        <v>25</v>
      </c>
      <c r="C30" s="326"/>
      <c r="D30" s="332"/>
      <c r="E30" s="116"/>
      <c r="F30" s="110" t="s">
        <v>91</v>
      </c>
      <c r="G30" s="105" t="s">
        <v>91</v>
      </c>
      <c r="H30" s="101"/>
      <c r="I30" s="101"/>
      <c r="J30" s="101"/>
    </row>
    <row r="31" spans="2:10" ht="60" customHeight="1" x14ac:dyDescent="0.25">
      <c r="B31" s="109">
        <f t="shared" si="0"/>
        <v>26</v>
      </c>
      <c r="C31" s="326"/>
      <c r="D31" s="332"/>
      <c r="E31" s="116"/>
      <c r="F31" s="110"/>
      <c r="G31" s="105" t="s">
        <v>92</v>
      </c>
      <c r="H31" s="101"/>
      <c r="I31" s="101"/>
      <c r="J31" s="101"/>
    </row>
    <row r="32" spans="2:10" ht="60" customHeight="1" x14ac:dyDescent="0.25">
      <c r="B32" s="109">
        <f t="shared" si="0"/>
        <v>27</v>
      </c>
      <c r="C32" s="326"/>
      <c r="D32" s="332"/>
      <c r="E32" s="116"/>
      <c r="F32" s="110"/>
      <c r="G32" s="105" t="s">
        <v>93</v>
      </c>
      <c r="H32" s="101"/>
      <c r="I32" s="101"/>
      <c r="J32" s="101"/>
    </row>
    <row r="33" spans="2:10" ht="60" customHeight="1" thickBot="1" x14ac:dyDescent="0.3">
      <c r="B33" s="132">
        <f t="shared" si="0"/>
        <v>28</v>
      </c>
      <c r="C33" s="326"/>
      <c r="D33" s="333"/>
      <c r="E33" s="133"/>
      <c r="F33" s="134"/>
      <c r="G33" s="135" t="s">
        <v>94</v>
      </c>
      <c r="H33" s="101"/>
      <c r="I33" s="101"/>
      <c r="J33" s="101"/>
    </row>
    <row r="34" spans="2:10" ht="60" customHeight="1" x14ac:dyDescent="0.25">
      <c r="B34" s="136">
        <f t="shared" si="0"/>
        <v>29</v>
      </c>
      <c r="C34" s="343" t="s">
        <v>95</v>
      </c>
      <c r="D34" s="327" t="s">
        <v>96</v>
      </c>
      <c r="E34" s="137" t="s">
        <v>97</v>
      </c>
      <c r="F34" s="123" t="s">
        <v>97</v>
      </c>
      <c r="G34" s="118" t="s">
        <v>97</v>
      </c>
      <c r="H34" s="101"/>
      <c r="I34" s="101"/>
      <c r="J34" s="101"/>
    </row>
    <row r="35" spans="2:10" ht="60" customHeight="1" x14ac:dyDescent="0.25">
      <c r="B35" s="109">
        <f t="shared" si="0"/>
        <v>30</v>
      </c>
      <c r="C35" s="326"/>
      <c r="D35" s="330"/>
      <c r="E35" s="138" t="s">
        <v>98</v>
      </c>
      <c r="F35" s="127" t="s">
        <v>98</v>
      </c>
      <c r="G35" s="121" t="s">
        <v>98</v>
      </c>
      <c r="H35" s="101"/>
      <c r="I35" s="101"/>
      <c r="J35" s="101"/>
    </row>
    <row r="36" spans="2:10" ht="60" customHeight="1" x14ac:dyDescent="0.25">
      <c r="B36" s="109">
        <f>+B35+1</f>
        <v>31</v>
      </c>
      <c r="C36" s="326"/>
      <c r="D36" s="329" t="s">
        <v>99</v>
      </c>
      <c r="E36" s="114"/>
      <c r="F36" s="126" t="s">
        <v>100</v>
      </c>
      <c r="G36" s="120" t="s">
        <v>100</v>
      </c>
      <c r="H36" s="101"/>
      <c r="I36" s="101"/>
      <c r="J36" s="101"/>
    </row>
    <row r="37" spans="2:10" ht="60" customHeight="1" x14ac:dyDescent="0.25">
      <c r="B37" s="109">
        <f t="shared" si="0"/>
        <v>32</v>
      </c>
      <c r="C37" s="326"/>
      <c r="D37" s="328"/>
      <c r="E37" s="104"/>
      <c r="F37" s="110" t="s">
        <v>101</v>
      </c>
      <c r="G37" s="105" t="s">
        <v>101</v>
      </c>
      <c r="H37" s="101"/>
      <c r="I37" s="101"/>
      <c r="J37" s="101"/>
    </row>
    <row r="38" spans="2:10" ht="60" customHeight="1" x14ac:dyDescent="0.25">
      <c r="B38" s="109">
        <f t="shared" si="0"/>
        <v>33</v>
      </c>
      <c r="C38" s="326"/>
      <c r="D38" s="330"/>
      <c r="E38" s="139"/>
      <c r="F38" s="140" t="s">
        <v>102</v>
      </c>
      <c r="G38" s="141" t="s">
        <v>102</v>
      </c>
      <c r="H38" s="101"/>
      <c r="I38" s="101"/>
      <c r="J38" s="101"/>
    </row>
    <row r="39" spans="2:10" ht="60" customHeight="1" x14ac:dyDescent="0.25">
      <c r="B39" s="109">
        <f t="shared" si="0"/>
        <v>34</v>
      </c>
      <c r="C39" s="326"/>
      <c r="D39" s="142" t="s">
        <v>103</v>
      </c>
      <c r="E39" s="143"/>
      <c r="F39" s="144" t="s">
        <v>104</v>
      </c>
      <c r="G39" s="145" t="s">
        <v>104</v>
      </c>
      <c r="H39" s="101"/>
      <c r="I39" s="101"/>
      <c r="J39" s="101"/>
    </row>
    <row r="40" spans="2:10" ht="60" customHeight="1" x14ac:dyDescent="0.25">
      <c r="B40" s="109">
        <f t="shared" si="0"/>
        <v>35</v>
      </c>
      <c r="C40" s="326"/>
      <c r="D40" s="329" t="s">
        <v>105</v>
      </c>
      <c r="E40" s="114"/>
      <c r="F40" s="126"/>
      <c r="G40" s="120" t="s">
        <v>106</v>
      </c>
      <c r="H40" s="101"/>
      <c r="I40" s="101"/>
      <c r="J40" s="101"/>
    </row>
    <row r="41" spans="2:10" ht="60" customHeight="1" x14ac:dyDescent="0.25">
      <c r="B41" s="109">
        <f t="shared" si="0"/>
        <v>36</v>
      </c>
      <c r="C41" s="326"/>
      <c r="D41" s="330"/>
      <c r="E41" s="138"/>
      <c r="F41" s="127"/>
      <c r="G41" s="121" t="s">
        <v>107</v>
      </c>
      <c r="H41" s="101"/>
      <c r="I41" s="101"/>
      <c r="J41" s="101"/>
    </row>
    <row r="42" spans="2:10" ht="60" customHeight="1" thickBot="1" x14ac:dyDescent="0.3">
      <c r="B42" s="132">
        <f>+B41+1</f>
        <v>37</v>
      </c>
      <c r="C42" s="326"/>
      <c r="D42" s="268" t="s">
        <v>108</v>
      </c>
      <c r="E42" s="113"/>
      <c r="F42" s="125" t="s">
        <v>109</v>
      </c>
      <c r="G42" s="119" t="s">
        <v>109</v>
      </c>
      <c r="H42" s="101"/>
      <c r="I42" s="101"/>
      <c r="J42" s="101"/>
    </row>
    <row r="43" spans="2:10" ht="60" customHeight="1" x14ac:dyDescent="0.25">
      <c r="B43" s="136">
        <f t="shared" si="0"/>
        <v>38</v>
      </c>
      <c r="C43" s="343" t="s">
        <v>110</v>
      </c>
      <c r="D43" s="327" t="s">
        <v>96</v>
      </c>
      <c r="E43" s="137" t="s">
        <v>111</v>
      </c>
      <c r="F43" s="123" t="s">
        <v>111</v>
      </c>
      <c r="G43" s="118" t="s">
        <v>111</v>
      </c>
      <c r="H43" s="101"/>
      <c r="I43" s="101"/>
      <c r="J43" s="101"/>
    </row>
    <row r="44" spans="2:10" ht="60" customHeight="1" x14ac:dyDescent="0.25">
      <c r="B44" s="109">
        <f t="shared" si="0"/>
        <v>39</v>
      </c>
      <c r="C44" s="326"/>
      <c r="D44" s="330"/>
      <c r="E44" s="138" t="s">
        <v>112</v>
      </c>
      <c r="F44" s="127" t="s">
        <v>112</v>
      </c>
      <c r="G44" s="121" t="s">
        <v>112</v>
      </c>
      <c r="H44" s="101"/>
      <c r="I44" s="101"/>
      <c r="J44" s="101"/>
    </row>
    <row r="45" spans="2:10" ht="60" customHeight="1" x14ac:dyDescent="0.25">
      <c r="B45" s="109">
        <f t="shared" si="0"/>
        <v>40</v>
      </c>
      <c r="C45" s="326"/>
      <c r="D45" s="329" t="s">
        <v>113</v>
      </c>
      <c r="E45" s="113"/>
      <c r="F45" s="125" t="s">
        <v>114</v>
      </c>
      <c r="G45" s="119" t="s">
        <v>114</v>
      </c>
      <c r="H45" s="101"/>
      <c r="I45" s="101"/>
      <c r="J45" s="101"/>
    </row>
    <row r="46" spans="2:10" ht="60" customHeight="1" x14ac:dyDescent="0.25">
      <c r="B46" s="109">
        <f t="shared" si="0"/>
        <v>41</v>
      </c>
      <c r="C46" s="326"/>
      <c r="D46" s="330"/>
      <c r="E46" s="138"/>
      <c r="F46" s="127" t="s">
        <v>115</v>
      </c>
      <c r="G46" s="121" t="s">
        <v>115</v>
      </c>
      <c r="H46" s="101"/>
      <c r="I46" s="101"/>
      <c r="J46" s="101"/>
    </row>
    <row r="47" spans="2:10" ht="60" customHeight="1" x14ac:dyDescent="0.25">
      <c r="B47" s="109">
        <f>+B46+1</f>
        <v>42</v>
      </c>
      <c r="C47" s="326"/>
      <c r="D47" s="328" t="s">
        <v>116</v>
      </c>
      <c r="E47" s="113"/>
      <c r="F47" s="125"/>
      <c r="G47" s="119" t="s">
        <v>117</v>
      </c>
      <c r="H47" s="101"/>
      <c r="I47" s="101"/>
      <c r="J47" s="101"/>
    </row>
    <row r="48" spans="2:10" ht="60" customHeight="1" x14ac:dyDescent="0.25">
      <c r="B48" s="109">
        <f t="shared" si="0"/>
        <v>43</v>
      </c>
      <c r="C48" s="326"/>
      <c r="D48" s="328"/>
      <c r="E48" s="104"/>
      <c r="F48" s="110" t="s">
        <v>118</v>
      </c>
      <c r="G48" s="105" t="s">
        <v>118</v>
      </c>
      <c r="H48" s="101"/>
      <c r="I48" s="101"/>
      <c r="J48" s="101"/>
    </row>
    <row r="49" spans="2:10" ht="87.75" customHeight="1" x14ac:dyDescent="0.25">
      <c r="B49" s="109">
        <f t="shared" si="0"/>
        <v>44</v>
      </c>
      <c r="C49" s="326"/>
      <c r="D49" s="328"/>
      <c r="E49" s="104" t="s">
        <v>119</v>
      </c>
      <c r="F49" s="110" t="s">
        <v>119</v>
      </c>
      <c r="G49" s="105" t="s">
        <v>119</v>
      </c>
      <c r="H49" s="101"/>
      <c r="I49" s="101"/>
      <c r="J49" s="101"/>
    </row>
    <row r="50" spans="2:10" ht="60" customHeight="1" x14ac:dyDescent="0.25">
      <c r="B50" s="109">
        <f>+B49+1</f>
        <v>45</v>
      </c>
      <c r="C50" s="326"/>
      <c r="D50" s="328"/>
      <c r="E50" s="104"/>
      <c r="F50" s="110"/>
      <c r="G50" s="105" t="s">
        <v>120</v>
      </c>
      <c r="H50" s="101"/>
      <c r="I50" s="101"/>
      <c r="J50" s="101"/>
    </row>
    <row r="51" spans="2:10" ht="60" customHeight="1" x14ac:dyDescent="0.25">
      <c r="B51" s="109">
        <f t="shared" si="0"/>
        <v>46</v>
      </c>
      <c r="C51" s="326"/>
      <c r="D51" s="328"/>
      <c r="E51" s="104"/>
      <c r="F51" s="110"/>
      <c r="G51" s="105" t="s">
        <v>121</v>
      </c>
      <c r="H51" s="101"/>
      <c r="I51" s="101"/>
      <c r="J51" s="101"/>
    </row>
    <row r="52" spans="2:10" ht="60" customHeight="1" x14ac:dyDescent="0.25">
      <c r="B52" s="109">
        <f t="shared" si="0"/>
        <v>47</v>
      </c>
      <c r="C52" s="326"/>
      <c r="D52" s="328"/>
      <c r="E52" s="104"/>
      <c r="F52" s="110"/>
      <c r="G52" s="105" t="s">
        <v>122</v>
      </c>
      <c r="H52" s="101"/>
      <c r="I52" s="101"/>
      <c r="J52" s="101"/>
    </row>
    <row r="53" spans="2:10" ht="60" customHeight="1" thickBot="1" x14ac:dyDescent="0.3">
      <c r="B53" s="148">
        <f t="shared" si="0"/>
        <v>48</v>
      </c>
      <c r="C53" s="344"/>
      <c r="D53" s="352"/>
      <c r="E53" s="149"/>
      <c r="F53" s="124"/>
      <c r="G53" s="107" t="s">
        <v>123</v>
      </c>
      <c r="H53" s="101"/>
      <c r="I53" s="101"/>
      <c r="J53" s="101"/>
    </row>
    <row r="54" spans="2:10" ht="60" customHeight="1" x14ac:dyDescent="0.25">
      <c r="B54" s="136">
        <f t="shared" si="0"/>
        <v>49</v>
      </c>
      <c r="C54" s="349" t="s">
        <v>124</v>
      </c>
      <c r="D54" s="327" t="s">
        <v>125</v>
      </c>
      <c r="E54" s="137" t="s">
        <v>126</v>
      </c>
      <c r="F54" s="123" t="s">
        <v>126</v>
      </c>
      <c r="G54" s="118" t="s">
        <v>126</v>
      </c>
      <c r="H54" s="101"/>
      <c r="I54" s="101"/>
      <c r="J54" s="101"/>
    </row>
    <row r="55" spans="2:10" ht="60" customHeight="1" x14ac:dyDescent="0.25">
      <c r="B55" s="109">
        <f t="shared" si="0"/>
        <v>50</v>
      </c>
      <c r="C55" s="350"/>
      <c r="D55" s="328"/>
      <c r="E55" s="104" t="s">
        <v>127</v>
      </c>
      <c r="F55" s="110" t="s">
        <v>127</v>
      </c>
      <c r="G55" s="105" t="s">
        <v>127</v>
      </c>
      <c r="H55" s="101"/>
      <c r="I55" s="101"/>
      <c r="J55" s="101"/>
    </row>
    <row r="56" spans="2:10" ht="60" customHeight="1" x14ac:dyDescent="0.25">
      <c r="B56" s="109">
        <f>+B55+1</f>
        <v>51</v>
      </c>
      <c r="C56" s="350"/>
      <c r="D56" s="328"/>
      <c r="E56" s="104" t="s">
        <v>128</v>
      </c>
      <c r="F56" s="110" t="s">
        <v>128</v>
      </c>
      <c r="G56" s="105" t="s">
        <v>128</v>
      </c>
      <c r="H56" s="101"/>
      <c r="I56" s="101"/>
      <c r="J56" s="101"/>
    </row>
    <row r="57" spans="2:10" ht="60" customHeight="1" x14ac:dyDescent="0.25">
      <c r="B57" s="109">
        <f t="shared" si="0"/>
        <v>52</v>
      </c>
      <c r="C57" s="350"/>
      <c r="D57" s="330"/>
      <c r="E57" s="139"/>
      <c r="F57" s="140" t="s">
        <v>129</v>
      </c>
      <c r="G57" s="141" t="s">
        <v>129</v>
      </c>
      <c r="H57" s="101"/>
      <c r="I57" s="101"/>
      <c r="J57" s="101"/>
    </row>
    <row r="58" spans="2:10" ht="60" customHeight="1" x14ac:dyDescent="0.25">
      <c r="B58" s="109">
        <f t="shared" si="0"/>
        <v>53</v>
      </c>
      <c r="C58" s="350"/>
      <c r="D58" s="329" t="s">
        <v>130</v>
      </c>
      <c r="E58" s="114"/>
      <c r="F58" s="126"/>
      <c r="G58" s="120" t="s">
        <v>131</v>
      </c>
      <c r="H58" s="101"/>
      <c r="I58" s="101"/>
      <c r="J58" s="101"/>
    </row>
    <row r="59" spans="2:10" ht="60" customHeight="1" x14ac:dyDescent="0.25">
      <c r="B59" s="109">
        <f t="shared" si="0"/>
        <v>54</v>
      </c>
      <c r="C59" s="350"/>
      <c r="D59" s="330"/>
      <c r="E59" s="138"/>
      <c r="F59" s="127" t="s">
        <v>132</v>
      </c>
      <c r="G59" s="121" t="s">
        <v>132</v>
      </c>
      <c r="H59" s="101"/>
      <c r="I59" s="101"/>
      <c r="J59" s="101"/>
    </row>
    <row r="60" spans="2:10" ht="60" customHeight="1" x14ac:dyDescent="0.25">
      <c r="B60" s="109">
        <f>+B59+1</f>
        <v>55</v>
      </c>
      <c r="C60" s="350"/>
      <c r="D60" s="329" t="s">
        <v>133</v>
      </c>
      <c r="E60" s="117" t="s">
        <v>134</v>
      </c>
      <c r="F60" s="128" t="s">
        <v>134</v>
      </c>
      <c r="G60" s="122" t="s">
        <v>134</v>
      </c>
      <c r="H60" s="101"/>
      <c r="I60" s="101"/>
      <c r="J60" s="101"/>
    </row>
    <row r="61" spans="2:10" ht="65.25" customHeight="1" x14ac:dyDescent="0.25">
      <c r="B61" s="109">
        <f t="shared" si="0"/>
        <v>56</v>
      </c>
      <c r="C61" s="350"/>
      <c r="D61" s="328"/>
      <c r="E61" s="104"/>
      <c r="F61" s="110"/>
      <c r="G61" s="105" t="s">
        <v>135</v>
      </c>
      <c r="H61" s="101"/>
      <c r="I61" s="101"/>
      <c r="J61" s="101"/>
    </row>
    <row r="62" spans="2:10" ht="78" customHeight="1" x14ac:dyDescent="0.25">
      <c r="B62" s="109">
        <f t="shared" si="0"/>
        <v>57</v>
      </c>
      <c r="C62" s="350"/>
      <c r="D62" s="328"/>
      <c r="E62" s="104"/>
      <c r="F62" s="110"/>
      <c r="G62" s="105" t="s">
        <v>136</v>
      </c>
      <c r="H62" s="101"/>
      <c r="I62" s="101"/>
      <c r="J62" s="101"/>
    </row>
    <row r="63" spans="2:10" ht="60" customHeight="1" x14ac:dyDescent="0.25">
      <c r="B63" s="109">
        <f t="shared" ref="B63:B64" si="1">+B62+1</f>
        <v>58</v>
      </c>
      <c r="C63" s="350"/>
      <c r="D63" s="328"/>
      <c r="E63" s="104"/>
      <c r="F63" s="110"/>
      <c r="G63" s="105" t="s">
        <v>137</v>
      </c>
      <c r="H63" s="101"/>
      <c r="I63" s="101"/>
      <c r="J63" s="101"/>
    </row>
    <row r="64" spans="2:10" ht="60" customHeight="1" thickBot="1" x14ac:dyDescent="0.3">
      <c r="B64" s="148">
        <f t="shared" si="1"/>
        <v>59</v>
      </c>
      <c r="C64" s="351"/>
      <c r="D64" s="352"/>
      <c r="E64" s="149"/>
      <c r="F64" s="124" t="s">
        <v>138</v>
      </c>
      <c r="G64" s="107" t="s">
        <v>138</v>
      </c>
      <c r="H64" s="101"/>
      <c r="I64" s="101"/>
      <c r="J64" s="101"/>
    </row>
    <row r="65" spans="2:10" ht="12" customHeight="1" x14ac:dyDescent="0.25">
      <c r="I65" s="101"/>
      <c r="J65" s="101"/>
    </row>
    <row r="66" spans="2:10" s="150" customFormat="1" ht="14.25" x14ac:dyDescent="0.25">
      <c r="B66" s="50"/>
      <c r="D66" s="151"/>
      <c r="F66" s="151"/>
    </row>
    <row r="67" spans="2:10" s="150" customFormat="1" ht="14.25" x14ac:dyDescent="0.25">
      <c r="B67" s="50"/>
      <c r="D67" s="151"/>
      <c r="F67" s="151"/>
    </row>
    <row r="68" spans="2:10" s="150" customFormat="1" ht="14.25" x14ac:dyDescent="0.25">
      <c r="B68" s="50"/>
      <c r="D68" s="151"/>
      <c r="F68" s="151"/>
    </row>
    <row r="69" spans="2:10" s="150" customFormat="1" ht="14.25" x14ac:dyDescent="0.25">
      <c r="B69" s="50"/>
      <c r="D69" s="151"/>
      <c r="F69" s="151"/>
    </row>
    <row r="70" spans="2:10" s="150" customFormat="1" ht="14.25" x14ac:dyDescent="0.25">
      <c r="B70" s="50"/>
      <c r="D70" s="151"/>
      <c r="F70" s="151"/>
    </row>
    <row r="71" spans="2:10" s="150" customFormat="1" ht="14.25" x14ac:dyDescent="0.25">
      <c r="B71" s="50"/>
      <c r="D71" s="151"/>
      <c r="F71" s="151"/>
    </row>
    <row r="72" spans="2:10" s="150" customFormat="1" ht="15" customHeight="1" x14ac:dyDescent="0.25">
      <c r="B72" s="50"/>
      <c r="D72" s="151"/>
    </row>
    <row r="73" spans="2:10" s="150" customFormat="1" ht="18" x14ac:dyDescent="0.25">
      <c r="B73" s="50"/>
      <c r="D73" s="151"/>
      <c r="E73" s="348" t="s">
        <v>52</v>
      </c>
      <c r="F73" s="348"/>
    </row>
    <row r="74" spans="2:10" x14ac:dyDescent="0.25">
      <c r="I74" s="101"/>
      <c r="J74" s="101"/>
    </row>
    <row r="75" spans="2:10" hidden="1" x14ac:dyDescent="0.25">
      <c r="I75" s="101"/>
      <c r="J75" s="101"/>
    </row>
    <row r="76" spans="2:10" hidden="1" x14ac:dyDescent="0.25">
      <c r="I76" s="101"/>
      <c r="J76" s="101"/>
    </row>
    <row r="77" spans="2:10" hidden="1" x14ac:dyDescent="0.25">
      <c r="I77" s="101"/>
      <c r="J77" s="101"/>
    </row>
    <row r="78" spans="2:10" hidden="1" x14ac:dyDescent="0.25">
      <c r="I78" s="101"/>
      <c r="J78" s="101"/>
    </row>
    <row r="79" spans="2:10" hidden="1" x14ac:dyDescent="0.25">
      <c r="I79" s="101"/>
      <c r="J79" s="101"/>
    </row>
    <row r="80" spans="2:10" hidden="1" x14ac:dyDescent="0.25">
      <c r="J80" s="101"/>
    </row>
    <row r="81" spans="10:10" hidden="1" x14ac:dyDescent="0.25">
      <c r="J81" s="101"/>
    </row>
    <row r="82" spans="10:10" hidden="1" x14ac:dyDescent="0.25"/>
  </sheetData>
  <mergeCells count="23">
    <mergeCell ref="E73:F73"/>
    <mergeCell ref="C54:C64"/>
    <mergeCell ref="D54:D57"/>
    <mergeCell ref="D58:D59"/>
    <mergeCell ref="C34:C42"/>
    <mergeCell ref="D34:D35"/>
    <mergeCell ref="D36:D38"/>
    <mergeCell ref="D40:D41"/>
    <mergeCell ref="C43:C53"/>
    <mergeCell ref="D43:D44"/>
    <mergeCell ref="D45:D46"/>
    <mergeCell ref="D47:D53"/>
    <mergeCell ref="D60:D64"/>
    <mergeCell ref="B2:G2"/>
    <mergeCell ref="B4:C5"/>
    <mergeCell ref="D4:D5"/>
    <mergeCell ref="C6:C12"/>
    <mergeCell ref="D6:D12"/>
    <mergeCell ref="C13:C33"/>
    <mergeCell ref="D13:D15"/>
    <mergeCell ref="D16:D17"/>
    <mergeCell ref="D18:D27"/>
    <mergeCell ref="D28:D33"/>
  </mergeCells>
  <conditionalFormatting sqref="B5:G47 B48:C53 E48:G53 B54:G60 B61:C64 E61:G64 B4:D4">
    <cfRule type="cellIs" dxfId="341" priority="2" operator="equal">
      <formula>0</formula>
    </cfRule>
  </conditionalFormatting>
  <conditionalFormatting sqref="E4:G4">
    <cfRule type="cellIs" dxfId="340" priority="1" operator="equal">
      <formula>0</formula>
    </cfRule>
  </conditionalFormatting>
  <pageMargins left="0.7" right="0.7" top="0.75" bottom="0.75" header="0.3" footer="0.3"/>
  <pageSetup scale="37" orientation="landscape" r:id="rId1"/>
  <rowBreaks count="4" manualBreakCount="4">
    <brk id="17" max="16383" man="1"/>
    <brk id="33" max="16383" man="1"/>
    <brk id="42" max="16383" man="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DA696"/>
  <sheetViews>
    <sheetView showGridLines="0" topLeftCell="A14" zoomScale="130" zoomScaleNormal="130" workbookViewId="0">
      <selection activeCell="H22" sqref="H22:I26"/>
    </sheetView>
  </sheetViews>
  <sheetFormatPr baseColWidth="10" defaultColWidth="11.42578125" defaultRowHeight="12.75" customHeight="1" x14ac:dyDescent="0.25"/>
  <cols>
    <col min="1" max="1" width="2.28515625" style="179" customWidth="1"/>
    <col min="2" max="2" width="1.85546875" style="188" customWidth="1"/>
    <col min="3" max="3" width="9.42578125" style="188" customWidth="1"/>
    <col min="4" max="4" width="8.140625" style="188" customWidth="1"/>
    <col min="5" max="5" width="9.42578125" style="188" customWidth="1"/>
    <col min="6" max="6" width="11.7109375" style="234" customWidth="1"/>
    <col min="7" max="7" width="3" style="188" customWidth="1"/>
    <col min="8" max="8" width="11.85546875" style="235" customWidth="1"/>
    <col min="9" max="9" width="47.7109375" style="235" customWidth="1"/>
    <col min="10" max="10" width="8" style="234" hidden="1" customWidth="1"/>
    <col min="11" max="16" width="6.42578125" style="239" hidden="1" customWidth="1"/>
    <col min="17" max="17" width="10.140625" style="188" hidden="1" customWidth="1"/>
    <col min="18" max="18" width="45.42578125" style="239" hidden="1" customWidth="1"/>
    <col min="19" max="19" width="48.28515625" style="188" hidden="1" customWidth="1"/>
    <col min="20" max="20" width="53.7109375" style="188" customWidth="1"/>
    <col min="21" max="16328" width="11.42578125" style="188"/>
    <col min="16329" max="16384" width="21.85546875" style="188" customWidth="1"/>
  </cols>
  <sheetData>
    <row r="1" spans="1:20 16329:16329" s="179" customFormat="1" ht="12.75" customHeight="1" thickBot="1" x14ac:dyDescent="0.3">
      <c r="F1" s="180"/>
      <c r="H1" s="181"/>
      <c r="I1" s="181"/>
      <c r="J1" s="180"/>
      <c r="K1" s="182"/>
      <c r="L1" s="182"/>
      <c r="M1" s="182"/>
      <c r="N1" s="182"/>
      <c r="O1" s="182"/>
      <c r="P1" s="182"/>
      <c r="R1" s="182"/>
    </row>
    <row r="2" spans="1:20 16329:16329" ht="12.75" customHeight="1" x14ac:dyDescent="0.25">
      <c r="B2" s="183"/>
      <c r="C2" s="184"/>
      <c r="D2" s="184"/>
      <c r="E2" s="184"/>
      <c r="F2" s="185"/>
      <c r="G2" s="184"/>
      <c r="H2" s="186"/>
      <c r="I2" s="186"/>
      <c r="J2" s="185"/>
      <c r="K2" s="187"/>
      <c r="L2" s="187"/>
      <c r="M2" s="187"/>
      <c r="N2" s="187"/>
      <c r="O2" s="187"/>
      <c r="P2" s="187"/>
      <c r="Q2" s="184"/>
      <c r="R2" s="187"/>
      <c r="S2" s="184"/>
      <c r="T2" s="184"/>
    </row>
    <row r="3" spans="1:20 16329:16329" ht="27.75" customHeight="1" x14ac:dyDescent="0.25">
      <c r="B3" s="189"/>
      <c r="C3" s="441" t="s">
        <v>139</v>
      </c>
      <c r="D3" s="442"/>
      <c r="E3" s="442"/>
      <c r="F3" s="442"/>
      <c r="G3" s="442"/>
      <c r="H3" s="442"/>
      <c r="I3" s="442"/>
      <c r="J3" s="442"/>
      <c r="K3" s="442"/>
      <c r="L3" s="442"/>
      <c r="M3" s="442"/>
      <c r="N3" s="442"/>
      <c r="O3" s="442"/>
      <c r="P3" s="442"/>
      <c r="Q3" s="442"/>
      <c r="R3" s="240"/>
      <c r="S3" s="190"/>
      <c r="T3" s="191"/>
    </row>
    <row r="4" spans="1:20 16329:16329" ht="9" customHeight="1" thickBot="1" x14ac:dyDescent="0.3">
      <c r="B4" s="193"/>
      <c r="C4" s="194"/>
      <c r="D4" s="194"/>
      <c r="E4" s="194"/>
      <c r="F4" s="194"/>
      <c r="G4" s="194"/>
      <c r="H4" s="195"/>
      <c r="I4" s="195"/>
      <c r="J4" s="194"/>
      <c r="K4" s="196"/>
      <c r="L4" s="196"/>
      <c r="M4" s="196"/>
      <c r="N4" s="196"/>
      <c r="O4" s="196"/>
      <c r="P4" s="196"/>
      <c r="Q4" s="194"/>
      <c r="R4" s="196"/>
      <c r="S4" s="194"/>
      <c r="T4" s="194"/>
    </row>
    <row r="5" spans="1:20 16329:16329" s="198" customFormat="1" ht="21.75" customHeight="1" x14ac:dyDescent="0.25">
      <c r="A5" s="179"/>
      <c r="B5" s="197"/>
      <c r="C5" s="514" t="s">
        <v>140</v>
      </c>
      <c r="D5" s="515"/>
      <c r="E5" s="515"/>
      <c r="F5" s="515"/>
      <c r="G5" s="515"/>
      <c r="H5" s="515"/>
      <c r="I5" s="515"/>
      <c r="J5" s="457" t="s">
        <v>141</v>
      </c>
      <c r="K5" s="458"/>
      <c r="L5" s="458"/>
      <c r="M5" s="458"/>
      <c r="N5" s="458"/>
      <c r="O5" s="458"/>
      <c r="P5" s="458"/>
      <c r="Q5" s="458"/>
      <c r="R5" s="458"/>
      <c r="S5" s="458"/>
      <c r="T5" s="459"/>
    </row>
    <row r="6" spans="1:20 16329:16329" s="198" customFormat="1" ht="4.5" customHeight="1" x14ac:dyDescent="0.2">
      <c r="A6" s="179"/>
      <c r="B6" s="197"/>
      <c r="C6" s="516"/>
      <c r="D6" s="517"/>
      <c r="E6" s="517"/>
      <c r="F6" s="517"/>
      <c r="G6" s="517"/>
      <c r="H6" s="517"/>
      <c r="I6" s="517"/>
      <c r="J6" s="199"/>
      <c r="K6" s="200"/>
      <c r="L6" s="200"/>
      <c r="M6" s="200"/>
      <c r="N6" s="200"/>
      <c r="O6" s="200"/>
      <c r="P6" s="200"/>
      <c r="Q6" s="201"/>
      <c r="R6" s="241"/>
      <c r="S6" s="201"/>
      <c r="T6" s="202"/>
    </row>
    <row r="7" spans="1:20 16329:16329" s="198" customFormat="1" ht="27.75" customHeight="1" thickBot="1" x14ac:dyDescent="0.3">
      <c r="A7" s="179"/>
      <c r="B7" s="197"/>
      <c r="C7" s="516"/>
      <c r="D7" s="517"/>
      <c r="E7" s="517"/>
      <c r="F7" s="517"/>
      <c r="G7" s="517"/>
      <c r="H7" s="517"/>
      <c r="I7" s="517"/>
      <c r="J7" s="410">
        <f>IF(SUM(Q12:Q306)=0,"",AVERAGE(Q12:Q306))</f>
        <v>20.457627118644069</v>
      </c>
      <c r="K7" s="411"/>
      <c r="L7" s="411"/>
      <c r="M7" s="411"/>
      <c r="N7" s="411"/>
      <c r="O7" s="411"/>
      <c r="P7" s="411"/>
      <c r="Q7" s="411"/>
      <c r="R7" s="411"/>
      <c r="S7" s="411"/>
      <c r="T7" s="412"/>
    </row>
    <row r="8" spans="1:20 16329:16329" s="198" customFormat="1" ht="28.5" customHeight="1" thickBot="1" x14ac:dyDescent="0.3">
      <c r="A8" s="179"/>
      <c r="B8" s="197"/>
      <c r="C8" s="518"/>
      <c r="D8" s="519"/>
      <c r="E8" s="519"/>
      <c r="F8" s="519"/>
      <c r="G8" s="519"/>
      <c r="H8" s="519"/>
      <c r="I8" s="519"/>
      <c r="J8" s="363" t="s">
        <v>142</v>
      </c>
      <c r="K8" s="364"/>
      <c r="L8" s="365" t="s">
        <v>29</v>
      </c>
      <c r="M8" s="366"/>
      <c r="N8" s="367" t="s">
        <v>30</v>
      </c>
      <c r="O8" s="368"/>
      <c r="P8" s="369" t="s">
        <v>143</v>
      </c>
      <c r="Q8" s="370"/>
      <c r="R8" s="242" t="s">
        <v>144</v>
      </c>
      <c r="S8" s="512"/>
      <c r="T8" s="513"/>
    </row>
    <row r="9" spans="1:20 16329:16329" ht="12.75" customHeight="1" x14ac:dyDescent="0.25">
      <c r="B9" s="193"/>
      <c r="C9" s="192"/>
      <c r="D9" s="192"/>
      <c r="E9" s="192"/>
      <c r="F9" s="203"/>
      <c r="G9" s="192"/>
      <c r="H9" s="192"/>
      <c r="I9" s="192"/>
      <c r="J9" s="192"/>
      <c r="K9" s="204"/>
      <c r="L9" s="204"/>
      <c r="M9" s="204"/>
      <c r="N9" s="204"/>
      <c r="O9" s="204"/>
      <c r="P9" s="204"/>
      <c r="Q9" s="192"/>
      <c r="R9" s="243"/>
      <c r="S9" s="192"/>
      <c r="T9" s="192"/>
    </row>
    <row r="10" spans="1:20 16329:16329" s="210" customFormat="1" ht="12.75" customHeight="1" thickBot="1" x14ac:dyDescent="0.3">
      <c r="A10" s="205"/>
      <c r="B10" s="206"/>
      <c r="C10" s="207"/>
      <c r="D10" s="207"/>
      <c r="E10" s="207"/>
      <c r="F10" s="389"/>
      <c r="G10" s="389"/>
      <c r="H10" s="389"/>
      <c r="I10" s="207"/>
      <c r="J10" s="208"/>
      <c r="K10" s="209"/>
      <c r="L10" s="209"/>
      <c r="M10" s="209"/>
      <c r="N10" s="413"/>
      <c r="O10" s="413"/>
      <c r="P10" s="209"/>
      <c r="Q10" s="414"/>
      <c r="R10" s="414"/>
      <c r="S10" s="414"/>
      <c r="T10" s="414"/>
    </row>
    <row r="11" spans="1:20 16329:16329" ht="12.75" customHeight="1" thickBot="1" x14ac:dyDescent="0.3">
      <c r="B11" s="193"/>
      <c r="C11" s="211" t="s">
        <v>145</v>
      </c>
      <c r="D11" s="212" t="s">
        <v>146</v>
      </c>
      <c r="E11" s="212" t="s">
        <v>147</v>
      </c>
      <c r="F11" s="212" t="s">
        <v>146</v>
      </c>
      <c r="G11" s="452" t="s">
        <v>148</v>
      </c>
      <c r="H11" s="453"/>
      <c r="I11" s="454"/>
      <c r="J11" s="452" t="s">
        <v>149</v>
      </c>
      <c r="K11" s="453"/>
      <c r="L11" s="453"/>
      <c r="M11" s="453"/>
      <c r="N11" s="453"/>
      <c r="O11" s="453"/>
      <c r="P11" s="460"/>
      <c r="Q11" s="213" t="s">
        <v>150</v>
      </c>
      <c r="R11" s="244" t="s">
        <v>151</v>
      </c>
      <c r="S11" s="214" t="s">
        <v>152</v>
      </c>
      <c r="T11" s="215" t="s">
        <v>153</v>
      </c>
    </row>
    <row r="12" spans="1:20 16329:16329" ht="12.75" customHeight="1" x14ac:dyDescent="0.25">
      <c r="B12" s="193"/>
      <c r="C12" s="462" t="s">
        <v>113</v>
      </c>
      <c r="D12" s="498">
        <f>IF(SUM(Q12:Q46)=0,"",AVERAGE(Q12:Q46))</f>
        <v>19.428571428571427</v>
      </c>
      <c r="E12" s="527" t="s">
        <v>61</v>
      </c>
      <c r="F12" s="391">
        <f>IF(SUM(Q12:Q46)=0,"",AVERAGE(Q12:Q46))</f>
        <v>19.428571428571427</v>
      </c>
      <c r="G12" s="398">
        <v>1</v>
      </c>
      <c r="H12" s="402" t="s">
        <v>62</v>
      </c>
      <c r="I12" s="403"/>
      <c r="J12" s="216" t="s">
        <v>28</v>
      </c>
      <c r="K12" s="374" t="s">
        <v>154</v>
      </c>
      <c r="L12" s="375"/>
      <c r="M12" s="375"/>
      <c r="N12" s="375"/>
      <c r="O12" s="375"/>
      <c r="P12" s="376"/>
      <c r="Q12" s="394">
        <v>40</v>
      </c>
      <c r="R12" s="269"/>
      <c r="S12" s="353" t="s">
        <v>155</v>
      </c>
      <c r="T12" s="541" t="s">
        <v>156</v>
      </c>
      <c r="XDA12" s="188" t="s">
        <v>157</v>
      </c>
    </row>
    <row r="13" spans="1:20 16329:16329" x14ac:dyDescent="0.25">
      <c r="B13" s="193"/>
      <c r="C13" s="462"/>
      <c r="D13" s="498"/>
      <c r="E13" s="527"/>
      <c r="F13" s="391"/>
      <c r="G13" s="398"/>
      <c r="H13" s="402"/>
      <c r="I13" s="403"/>
      <c r="J13" s="217" t="s">
        <v>29</v>
      </c>
      <c r="K13" s="415" t="s">
        <v>158</v>
      </c>
      <c r="L13" s="416"/>
      <c r="M13" s="416"/>
      <c r="N13" s="416"/>
      <c r="O13" s="416"/>
      <c r="P13" s="417"/>
      <c r="Q13" s="394"/>
      <c r="R13" s="269"/>
      <c r="S13" s="354"/>
      <c r="T13" s="542"/>
    </row>
    <row r="14" spans="1:20 16329:16329" ht="12.75" customHeight="1" x14ac:dyDescent="0.25">
      <c r="B14" s="193"/>
      <c r="C14" s="462"/>
      <c r="D14" s="498"/>
      <c r="E14" s="527"/>
      <c r="F14" s="391"/>
      <c r="G14" s="398"/>
      <c r="H14" s="402"/>
      <c r="I14" s="403"/>
      <c r="J14" s="217" t="s">
        <v>30</v>
      </c>
      <c r="K14" s="418" t="s">
        <v>159</v>
      </c>
      <c r="L14" s="419"/>
      <c r="M14" s="419"/>
      <c r="N14" s="419"/>
      <c r="O14" s="419"/>
      <c r="P14" s="420"/>
      <c r="Q14" s="394"/>
      <c r="R14" s="269"/>
      <c r="S14" s="354"/>
      <c r="T14" s="542"/>
    </row>
    <row r="15" spans="1:20 16329:16329" ht="12.75" customHeight="1" x14ac:dyDescent="0.25">
      <c r="B15" s="193"/>
      <c r="C15" s="462"/>
      <c r="D15" s="498"/>
      <c r="E15" s="527"/>
      <c r="F15" s="391"/>
      <c r="G15" s="398"/>
      <c r="H15" s="402"/>
      <c r="I15" s="403"/>
      <c r="J15" s="217" t="s">
        <v>143</v>
      </c>
      <c r="K15" s="418" t="s">
        <v>160</v>
      </c>
      <c r="L15" s="419"/>
      <c r="M15" s="419"/>
      <c r="N15" s="419"/>
      <c r="O15" s="419"/>
      <c r="P15" s="420"/>
      <c r="Q15" s="394"/>
      <c r="R15" s="269"/>
      <c r="S15" s="354"/>
      <c r="T15" s="542"/>
    </row>
    <row r="16" spans="1:20 16329:16329" ht="12.75" customHeight="1" x14ac:dyDescent="0.25">
      <c r="B16" s="193"/>
      <c r="C16" s="462"/>
      <c r="D16" s="498"/>
      <c r="E16" s="527"/>
      <c r="F16" s="391"/>
      <c r="G16" s="399"/>
      <c r="H16" s="404"/>
      <c r="I16" s="405"/>
      <c r="J16" s="218" t="s">
        <v>144</v>
      </c>
      <c r="K16" s="421" t="s">
        <v>161</v>
      </c>
      <c r="L16" s="422"/>
      <c r="M16" s="422"/>
      <c r="N16" s="422"/>
      <c r="O16" s="422"/>
      <c r="P16" s="423"/>
      <c r="Q16" s="409"/>
      <c r="R16" s="269"/>
      <c r="S16" s="355"/>
      <c r="T16" s="543"/>
    </row>
    <row r="17" spans="2:20" ht="12.75" customHeight="1" x14ac:dyDescent="0.25">
      <c r="B17" s="193"/>
      <c r="C17" s="462"/>
      <c r="D17" s="498"/>
      <c r="E17" s="527"/>
      <c r="F17" s="391"/>
      <c r="G17" s="397">
        <f>+G12+1</f>
        <v>2</v>
      </c>
      <c r="H17" s="400" t="s">
        <v>63</v>
      </c>
      <c r="I17" s="401"/>
      <c r="J17" s="219" t="s">
        <v>28</v>
      </c>
      <c r="K17" s="374" t="s">
        <v>162</v>
      </c>
      <c r="L17" s="375"/>
      <c r="M17" s="375"/>
      <c r="N17" s="375"/>
      <c r="O17" s="375"/>
      <c r="P17" s="376"/>
      <c r="Q17" s="393">
        <v>20</v>
      </c>
      <c r="R17" s="493"/>
      <c r="S17" s="353" t="s">
        <v>163</v>
      </c>
      <c r="T17" s="541" t="s">
        <v>164</v>
      </c>
    </row>
    <row r="18" spans="2:20" ht="12.75" customHeight="1" x14ac:dyDescent="0.25">
      <c r="B18" s="193"/>
      <c r="C18" s="462"/>
      <c r="D18" s="498"/>
      <c r="E18" s="527"/>
      <c r="F18" s="391"/>
      <c r="G18" s="398"/>
      <c r="H18" s="402"/>
      <c r="I18" s="403"/>
      <c r="J18" s="217" t="s">
        <v>29</v>
      </c>
      <c r="K18" s="357" t="s">
        <v>165</v>
      </c>
      <c r="L18" s="358"/>
      <c r="M18" s="358"/>
      <c r="N18" s="358"/>
      <c r="O18" s="358"/>
      <c r="P18" s="359"/>
      <c r="Q18" s="394"/>
      <c r="R18" s="494"/>
      <c r="S18" s="354"/>
      <c r="T18" s="542"/>
    </row>
    <row r="19" spans="2:20" ht="12.75" customHeight="1" x14ac:dyDescent="0.25">
      <c r="B19" s="193"/>
      <c r="C19" s="462"/>
      <c r="D19" s="498"/>
      <c r="E19" s="527"/>
      <c r="F19" s="391"/>
      <c r="G19" s="398"/>
      <c r="H19" s="402"/>
      <c r="I19" s="403"/>
      <c r="J19" s="217" t="s">
        <v>30</v>
      </c>
      <c r="K19" s="357" t="s">
        <v>166</v>
      </c>
      <c r="L19" s="358"/>
      <c r="M19" s="358"/>
      <c r="N19" s="358"/>
      <c r="O19" s="358"/>
      <c r="P19" s="359"/>
      <c r="Q19" s="394"/>
      <c r="R19" s="494"/>
      <c r="S19" s="354"/>
      <c r="T19" s="542"/>
    </row>
    <row r="20" spans="2:20" ht="12.75" customHeight="1" x14ac:dyDescent="0.25">
      <c r="B20" s="193"/>
      <c r="C20" s="462"/>
      <c r="D20" s="498"/>
      <c r="E20" s="527"/>
      <c r="F20" s="391"/>
      <c r="G20" s="398"/>
      <c r="H20" s="402"/>
      <c r="I20" s="403"/>
      <c r="J20" s="217" t="s">
        <v>143</v>
      </c>
      <c r="K20" s="357" t="s">
        <v>167</v>
      </c>
      <c r="L20" s="358"/>
      <c r="M20" s="358"/>
      <c r="N20" s="358"/>
      <c r="O20" s="358"/>
      <c r="P20" s="359"/>
      <c r="Q20" s="394"/>
      <c r="R20" s="494"/>
      <c r="S20" s="354"/>
      <c r="T20" s="542"/>
    </row>
    <row r="21" spans="2:20" ht="12.75" customHeight="1" x14ac:dyDescent="0.25">
      <c r="B21" s="193"/>
      <c r="C21" s="462"/>
      <c r="D21" s="498"/>
      <c r="E21" s="527"/>
      <c r="F21" s="391"/>
      <c r="G21" s="399"/>
      <c r="H21" s="404"/>
      <c r="I21" s="405"/>
      <c r="J21" s="220" t="s">
        <v>144</v>
      </c>
      <c r="K21" s="371" t="s">
        <v>168</v>
      </c>
      <c r="L21" s="372"/>
      <c r="M21" s="372"/>
      <c r="N21" s="372"/>
      <c r="O21" s="372"/>
      <c r="P21" s="373"/>
      <c r="Q21" s="409"/>
      <c r="R21" s="495"/>
      <c r="S21" s="355"/>
      <c r="T21" s="543"/>
    </row>
    <row r="22" spans="2:20" ht="12.75" customHeight="1" x14ac:dyDescent="0.25">
      <c r="B22" s="193"/>
      <c r="C22" s="462"/>
      <c r="D22" s="498"/>
      <c r="E22" s="527"/>
      <c r="F22" s="391"/>
      <c r="G22" s="397">
        <f>+G17+1</f>
        <v>3</v>
      </c>
      <c r="H22" s="400" t="s">
        <v>64</v>
      </c>
      <c r="I22" s="401"/>
      <c r="J22" s="219" t="s">
        <v>28</v>
      </c>
      <c r="K22" s="374" t="s">
        <v>169</v>
      </c>
      <c r="L22" s="375"/>
      <c r="M22" s="375"/>
      <c r="N22" s="375"/>
      <c r="O22" s="375"/>
      <c r="P22" s="376"/>
      <c r="Q22" s="393">
        <v>1</v>
      </c>
      <c r="R22" s="406" t="s">
        <v>170</v>
      </c>
      <c r="S22" s="353" t="s">
        <v>171</v>
      </c>
      <c r="T22" s="541" t="s">
        <v>172</v>
      </c>
    </row>
    <row r="23" spans="2:20" ht="12.75" customHeight="1" x14ac:dyDescent="0.25">
      <c r="B23" s="193"/>
      <c r="C23" s="462"/>
      <c r="D23" s="498"/>
      <c r="E23" s="527"/>
      <c r="F23" s="391"/>
      <c r="G23" s="398"/>
      <c r="H23" s="402"/>
      <c r="I23" s="403"/>
      <c r="J23" s="217" t="s">
        <v>29</v>
      </c>
      <c r="K23" s="357" t="s">
        <v>173</v>
      </c>
      <c r="L23" s="358"/>
      <c r="M23" s="358"/>
      <c r="N23" s="358"/>
      <c r="O23" s="358"/>
      <c r="P23" s="359"/>
      <c r="Q23" s="394"/>
      <c r="R23" s="407"/>
      <c r="S23" s="354"/>
      <c r="T23" s="542"/>
    </row>
    <row r="24" spans="2:20" ht="12.75" customHeight="1" x14ac:dyDescent="0.25">
      <c r="B24" s="193"/>
      <c r="C24" s="462"/>
      <c r="D24" s="498"/>
      <c r="E24" s="527"/>
      <c r="F24" s="391"/>
      <c r="G24" s="398"/>
      <c r="H24" s="402"/>
      <c r="I24" s="403"/>
      <c r="J24" s="217" t="s">
        <v>30</v>
      </c>
      <c r="K24" s="357" t="s">
        <v>174</v>
      </c>
      <c r="L24" s="358"/>
      <c r="M24" s="358"/>
      <c r="N24" s="358"/>
      <c r="O24" s="358"/>
      <c r="P24" s="359"/>
      <c r="Q24" s="394"/>
      <c r="R24" s="407"/>
      <c r="S24" s="354"/>
      <c r="T24" s="542"/>
    </row>
    <row r="25" spans="2:20" ht="12.75" customHeight="1" x14ac:dyDescent="0.25">
      <c r="B25" s="193"/>
      <c r="C25" s="462"/>
      <c r="D25" s="498"/>
      <c r="E25" s="527"/>
      <c r="F25" s="391"/>
      <c r="G25" s="398"/>
      <c r="H25" s="402"/>
      <c r="I25" s="403"/>
      <c r="J25" s="217" t="s">
        <v>143</v>
      </c>
      <c r="K25" s="357" t="s">
        <v>175</v>
      </c>
      <c r="L25" s="358"/>
      <c r="M25" s="358"/>
      <c r="N25" s="358"/>
      <c r="O25" s="358"/>
      <c r="P25" s="359"/>
      <c r="Q25" s="394"/>
      <c r="R25" s="407"/>
      <c r="S25" s="354"/>
      <c r="T25" s="542"/>
    </row>
    <row r="26" spans="2:20" ht="24.75" customHeight="1" x14ac:dyDescent="0.25">
      <c r="B26" s="193"/>
      <c r="C26" s="462"/>
      <c r="D26" s="498"/>
      <c r="E26" s="527"/>
      <c r="F26" s="391"/>
      <c r="G26" s="399"/>
      <c r="H26" s="404"/>
      <c r="I26" s="405"/>
      <c r="J26" s="220" t="s">
        <v>144</v>
      </c>
      <c r="K26" s="371" t="s">
        <v>176</v>
      </c>
      <c r="L26" s="372"/>
      <c r="M26" s="372"/>
      <c r="N26" s="372"/>
      <c r="O26" s="372"/>
      <c r="P26" s="373"/>
      <c r="Q26" s="409"/>
      <c r="R26" s="408"/>
      <c r="S26" s="355"/>
      <c r="T26" s="543"/>
    </row>
    <row r="27" spans="2:20" ht="12.75" customHeight="1" x14ac:dyDescent="0.25">
      <c r="B27" s="193"/>
      <c r="C27" s="462"/>
      <c r="D27" s="498"/>
      <c r="E27" s="527"/>
      <c r="F27" s="391"/>
      <c r="G27" s="397">
        <f>+G22+1</f>
        <v>4</v>
      </c>
      <c r="H27" s="400" t="s">
        <v>177</v>
      </c>
      <c r="I27" s="401"/>
      <c r="J27" s="219" t="s">
        <v>28</v>
      </c>
      <c r="K27" s="374" t="s">
        <v>178</v>
      </c>
      <c r="L27" s="375"/>
      <c r="M27" s="375"/>
      <c r="N27" s="375"/>
      <c r="O27" s="375"/>
      <c r="P27" s="376"/>
      <c r="Q27" s="393">
        <v>15</v>
      </c>
      <c r="R27" s="526"/>
      <c r="S27" s="353" t="s">
        <v>179</v>
      </c>
      <c r="T27" s="541" t="s">
        <v>180</v>
      </c>
    </row>
    <row r="28" spans="2:20" ht="12.75" customHeight="1" x14ac:dyDescent="0.25">
      <c r="B28" s="193"/>
      <c r="C28" s="462"/>
      <c r="D28" s="498"/>
      <c r="E28" s="527"/>
      <c r="F28" s="391"/>
      <c r="G28" s="398"/>
      <c r="H28" s="402"/>
      <c r="I28" s="403"/>
      <c r="J28" s="217" t="s">
        <v>29</v>
      </c>
      <c r="K28" s="357" t="s">
        <v>181</v>
      </c>
      <c r="L28" s="358"/>
      <c r="M28" s="358"/>
      <c r="N28" s="358"/>
      <c r="O28" s="358"/>
      <c r="P28" s="359"/>
      <c r="Q28" s="394"/>
      <c r="R28" s="526"/>
      <c r="S28" s="354"/>
      <c r="T28" s="542"/>
    </row>
    <row r="29" spans="2:20" ht="12.75" customHeight="1" x14ac:dyDescent="0.25">
      <c r="B29" s="193"/>
      <c r="C29" s="462"/>
      <c r="D29" s="498"/>
      <c r="E29" s="527"/>
      <c r="F29" s="391"/>
      <c r="G29" s="398"/>
      <c r="H29" s="402"/>
      <c r="I29" s="403"/>
      <c r="J29" s="217" t="s">
        <v>30</v>
      </c>
      <c r="K29" s="357" t="s">
        <v>182</v>
      </c>
      <c r="L29" s="358"/>
      <c r="M29" s="358"/>
      <c r="N29" s="358"/>
      <c r="O29" s="358"/>
      <c r="P29" s="359"/>
      <c r="Q29" s="394"/>
      <c r="R29" s="526"/>
      <c r="S29" s="354"/>
      <c r="T29" s="542"/>
    </row>
    <row r="30" spans="2:20" ht="12.75" customHeight="1" x14ac:dyDescent="0.25">
      <c r="B30" s="193"/>
      <c r="C30" s="462"/>
      <c r="D30" s="498"/>
      <c r="E30" s="527"/>
      <c r="F30" s="391"/>
      <c r="G30" s="398"/>
      <c r="H30" s="402"/>
      <c r="I30" s="403"/>
      <c r="J30" s="217" t="s">
        <v>143</v>
      </c>
      <c r="K30" s="357" t="s">
        <v>183</v>
      </c>
      <c r="L30" s="358"/>
      <c r="M30" s="358"/>
      <c r="N30" s="358"/>
      <c r="O30" s="358"/>
      <c r="P30" s="359"/>
      <c r="Q30" s="394"/>
      <c r="R30" s="526"/>
      <c r="S30" s="354"/>
      <c r="T30" s="542"/>
    </row>
    <row r="31" spans="2:20" ht="12.75" customHeight="1" x14ac:dyDescent="0.25">
      <c r="B31" s="193"/>
      <c r="C31" s="462"/>
      <c r="D31" s="498"/>
      <c r="E31" s="527"/>
      <c r="F31" s="391"/>
      <c r="G31" s="399"/>
      <c r="H31" s="404"/>
      <c r="I31" s="405"/>
      <c r="J31" s="220" t="s">
        <v>144</v>
      </c>
      <c r="K31" s="371" t="s">
        <v>184</v>
      </c>
      <c r="L31" s="372"/>
      <c r="M31" s="372"/>
      <c r="N31" s="372"/>
      <c r="O31" s="372"/>
      <c r="P31" s="373"/>
      <c r="Q31" s="409"/>
      <c r="R31" s="526"/>
      <c r="S31" s="355"/>
      <c r="T31" s="543"/>
    </row>
    <row r="32" spans="2:20" ht="12.75" customHeight="1" x14ac:dyDescent="0.25">
      <c r="B32" s="193"/>
      <c r="C32" s="462"/>
      <c r="D32" s="498"/>
      <c r="E32" s="527"/>
      <c r="F32" s="391"/>
      <c r="G32" s="397">
        <f>+G27+1</f>
        <v>5</v>
      </c>
      <c r="H32" s="400" t="s">
        <v>66</v>
      </c>
      <c r="I32" s="401"/>
      <c r="J32" s="219" t="s">
        <v>28</v>
      </c>
      <c r="K32" s="374" t="s">
        <v>185</v>
      </c>
      <c r="L32" s="375"/>
      <c r="M32" s="375"/>
      <c r="N32" s="375"/>
      <c r="O32" s="375"/>
      <c r="P32" s="376"/>
      <c r="Q32" s="393">
        <v>20</v>
      </c>
      <c r="R32" s="269"/>
      <c r="S32" s="353" t="s">
        <v>186</v>
      </c>
      <c r="T32" s="541" t="s">
        <v>187</v>
      </c>
    </row>
    <row r="33" spans="1:20" ht="12.75" customHeight="1" x14ac:dyDescent="0.25">
      <c r="B33" s="193"/>
      <c r="C33" s="462"/>
      <c r="D33" s="498"/>
      <c r="E33" s="527"/>
      <c r="F33" s="391"/>
      <c r="G33" s="398"/>
      <c r="H33" s="402"/>
      <c r="I33" s="403"/>
      <c r="J33" s="217" t="s">
        <v>29</v>
      </c>
      <c r="K33" s="357" t="s">
        <v>188</v>
      </c>
      <c r="L33" s="358"/>
      <c r="M33" s="358"/>
      <c r="N33" s="358"/>
      <c r="O33" s="358"/>
      <c r="P33" s="359"/>
      <c r="Q33" s="394"/>
      <c r="R33" s="269"/>
      <c r="S33" s="354"/>
      <c r="T33" s="542"/>
    </row>
    <row r="34" spans="1:20" ht="12.75" customHeight="1" x14ac:dyDescent="0.25">
      <c r="B34" s="193"/>
      <c r="C34" s="462"/>
      <c r="D34" s="498"/>
      <c r="E34" s="527"/>
      <c r="F34" s="391"/>
      <c r="G34" s="398"/>
      <c r="H34" s="402"/>
      <c r="I34" s="403"/>
      <c r="J34" s="217" t="s">
        <v>30</v>
      </c>
      <c r="K34" s="357" t="s">
        <v>189</v>
      </c>
      <c r="L34" s="358"/>
      <c r="M34" s="358"/>
      <c r="N34" s="358"/>
      <c r="O34" s="358"/>
      <c r="P34" s="359"/>
      <c r="Q34" s="394"/>
      <c r="R34" s="269"/>
      <c r="S34" s="354"/>
      <c r="T34" s="542"/>
    </row>
    <row r="35" spans="1:20" ht="12.75" customHeight="1" x14ac:dyDescent="0.25">
      <c r="B35" s="193"/>
      <c r="C35" s="462"/>
      <c r="D35" s="498"/>
      <c r="E35" s="527"/>
      <c r="F35" s="391"/>
      <c r="G35" s="398"/>
      <c r="H35" s="402"/>
      <c r="I35" s="403"/>
      <c r="J35" s="217" t="s">
        <v>143</v>
      </c>
      <c r="K35" s="357" t="s">
        <v>190</v>
      </c>
      <c r="L35" s="358"/>
      <c r="M35" s="358"/>
      <c r="N35" s="358"/>
      <c r="O35" s="358"/>
      <c r="P35" s="359"/>
      <c r="Q35" s="394"/>
      <c r="R35" s="269"/>
      <c r="S35" s="354"/>
      <c r="T35" s="542"/>
    </row>
    <row r="36" spans="1:20" ht="36" customHeight="1" x14ac:dyDescent="0.25">
      <c r="B36" s="193"/>
      <c r="C36" s="462"/>
      <c r="D36" s="498"/>
      <c r="E36" s="527"/>
      <c r="F36" s="391"/>
      <c r="G36" s="399"/>
      <c r="H36" s="404"/>
      <c r="I36" s="405"/>
      <c r="J36" s="220" t="s">
        <v>144</v>
      </c>
      <c r="K36" s="371" t="s">
        <v>191</v>
      </c>
      <c r="L36" s="372"/>
      <c r="M36" s="372"/>
      <c r="N36" s="372"/>
      <c r="O36" s="372"/>
      <c r="P36" s="373"/>
      <c r="Q36" s="409"/>
      <c r="R36" s="269"/>
      <c r="S36" s="355"/>
      <c r="T36" s="543"/>
    </row>
    <row r="37" spans="1:20" ht="12.75" customHeight="1" x14ac:dyDescent="0.25">
      <c r="B37" s="193"/>
      <c r="C37" s="462"/>
      <c r="D37" s="498"/>
      <c r="E37" s="527"/>
      <c r="F37" s="391"/>
      <c r="G37" s="397">
        <f>+G32+1</f>
        <v>6</v>
      </c>
      <c r="H37" s="400" t="s">
        <v>67</v>
      </c>
      <c r="I37" s="401"/>
      <c r="J37" s="219" t="s">
        <v>28</v>
      </c>
      <c r="K37" s="374" t="s">
        <v>192</v>
      </c>
      <c r="L37" s="375"/>
      <c r="M37" s="375"/>
      <c r="N37" s="375"/>
      <c r="O37" s="375"/>
      <c r="P37" s="376"/>
      <c r="Q37" s="393">
        <v>20</v>
      </c>
      <c r="R37" s="396"/>
      <c r="S37" s="353" t="s">
        <v>193</v>
      </c>
      <c r="T37" s="541" t="s">
        <v>194</v>
      </c>
    </row>
    <row r="38" spans="1:20" ht="12.75" customHeight="1" x14ac:dyDescent="0.25">
      <c r="B38" s="193"/>
      <c r="C38" s="462"/>
      <c r="D38" s="498"/>
      <c r="E38" s="527"/>
      <c r="F38" s="391"/>
      <c r="G38" s="398"/>
      <c r="H38" s="402"/>
      <c r="I38" s="403"/>
      <c r="J38" s="217" t="s">
        <v>29</v>
      </c>
      <c r="K38" s="357" t="s">
        <v>195</v>
      </c>
      <c r="L38" s="358"/>
      <c r="M38" s="358"/>
      <c r="N38" s="358"/>
      <c r="O38" s="358"/>
      <c r="P38" s="359"/>
      <c r="Q38" s="394"/>
      <c r="R38" s="396"/>
      <c r="S38" s="354"/>
      <c r="T38" s="542"/>
    </row>
    <row r="39" spans="1:20" ht="12.75" customHeight="1" x14ac:dyDescent="0.25">
      <c r="B39" s="193"/>
      <c r="C39" s="462"/>
      <c r="D39" s="498"/>
      <c r="E39" s="527"/>
      <c r="F39" s="391"/>
      <c r="G39" s="398"/>
      <c r="H39" s="402"/>
      <c r="I39" s="403"/>
      <c r="J39" s="217" t="s">
        <v>30</v>
      </c>
      <c r="K39" s="357" t="s">
        <v>196</v>
      </c>
      <c r="L39" s="358"/>
      <c r="M39" s="358"/>
      <c r="N39" s="358"/>
      <c r="O39" s="358"/>
      <c r="P39" s="359"/>
      <c r="Q39" s="394"/>
      <c r="R39" s="396"/>
      <c r="S39" s="354"/>
      <c r="T39" s="542"/>
    </row>
    <row r="40" spans="1:20" ht="12.75" customHeight="1" x14ac:dyDescent="0.25">
      <c r="B40" s="193"/>
      <c r="C40" s="462"/>
      <c r="D40" s="498"/>
      <c r="E40" s="527"/>
      <c r="F40" s="391"/>
      <c r="G40" s="398"/>
      <c r="H40" s="402"/>
      <c r="I40" s="403"/>
      <c r="J40" s="217" t="s">
        <v>143</v>
      </c>
      <c r="K40" s="357" t="s">
        <v>197</v>
      </c>
      <c r="L40" s="358"/>
      <c r="M40" s="358"/>
      <c r="N40" s="358"/>
      <c r="O40" s="358"/>
      <c r="P40" s="359"/>
      <c r="Q40" s="394"/>
      <c r="R40" s="396"/>
      <c r="S40" s="354"/>
      <c r="T40" s="542"/>
    </row>
    <row r="41" spans="1:20" ht="12.75" customHeight="1" x14ac:dyDescent="0.25">
      <c r="A41" s="188"/>
      <c r="B41" s="193"/>
      <c r="C41" s="462"/>
      <c r="D41" s="498"/>
      <c r="E41" s="527"/>
      <c r="F41" s="391"/>
      <c r="G41" s="399"/>
      <c r="H41" s="404"/>
      <c r="I41" s="405"/>
      <c r="J41" s="218" t="s">
        <v>144</v>
      </c>
      <c r="K41" s="371" t="s">
        <v>198</v>
      </c>
      <c r="L41" s="372"/>
      <c r="M41" s="372"/>
      <c r="N41" s="372"/>
      <c r="O41" s="372"/>
      <c r="P41" s="373"/>
      <c r="Q41" s="409"/>
      <c r="R41" s="396"/>
      <c r="S41" s="355"/>
      <c r="T41" s="543"/>
    </row>
    <row r="42" spans="1:20" ht="12.75" customHeight="1" x14ac:dyDescent="0.25">
      <c r="A42" s="188"/>
      <c r="B42" s="193"/>
      <c r="C42" s="462"/>
      <c r="D42" s="498"/>
      <c r="E42" s="527"/>
      <c r="F42" s="391"/>
      <c r="G42" s="397">
        <f>+G37+1</f>
        <v>7</v>
      </c>
      <c r="H42" s="450" t="s">
        <v>68</v>
      </c>
      <c r="I42" s="451"/>
      <c r="J42" s="219" t="s">
        <v>28</v>
      </c>
      <c r="K42" s="374" t="s">
        <v>199</v>
      </c>
      <c r="L42" s="375"/>
      <c r="M42" s="375"/>
      <c r="N42" s="375"/>
      <c r="O42" s="375"/>
      <c r="P42" s="376"/>
      <c r="Q42" s="393">
        <v>20</v>
      </c>
      <c r="R42" s="396"/>
      <c r="S42" s="353" t="s">
        <v>200</v>
      </c>
      <c r="T42" s="541" t="s">
        <v>201</v>
      </c>
    </row>
    <row r="43" spans="1:20" ht="12.75" customHeight="1" x14ac:dyDescent="0.25">
      <c r="A43" s="188"/>
      <c r="B43" s="193"/>
      <c r="C43" s="462"/>
      <c r="D43" s="498"/>
      <c r="E43" s="527"/>
      <c r="F43" s="391"/>
      <c r="G43" s="398"/>
      <c r="H43" s="445"/>
      <c r="I43" s="446"/>
      <c r="J43" s="217" t="s">
        <v>29</v>
      </c>
      <c r="K43" s="357" t="s">
        <v>202</v>
      </c>
      <c r="L43" s="358"/>
      <c r="M43" s="358"/>
      <c r="N43" s="358"/>
      <c r="O43" s="358"/>
      <c r="P43" s="359"/>
      <c r="Q43" s="394"/>
      <c r="R43" s="396"/>
      <c r="S43" s="354"/>
      <c r="T43" s="542"/>
    </row>
    <row r="44" spans="1:20" ht="12.75" customHeight="1" x14ac:dyDescent="0.25">
      <c r="A44" s="188"/>
      <c r="B44" s="193"/>
      <c r="C44" s="462"/>
      <c r="D44" s="498"/>
      <c r="E44" s="527"/>
      <c r="F44" s="391"/>
      <c r="G44" s="398"/>
      <c r="H44" s="445"/>
      <c r="I44" s="446"/>
      <c r="J44" s="217" t="s">
        <v>30</v>
      </c>
      <c r="K44" s="357" t="s">
        <v>203</v>
      </c>
      <c r="L44" s="358"/>
      <c r="M44" s="358"/>
      <c r="N44" s="358"/>
      <c r="O44" s="358"/>
      <c r="P44" s="359"/>
      <c r="Q44" s="394"/>
      <c r="R44" s="396"/>
      <c r="S44" s="354"/>
      <c r="T44" s="542"/>
    </row>
    <row r="45" spans="1:20" ht="12.75" customHeight="1" x14ac:dyDescent="0.25">
      <c r="A45" s="188"/>
      <c r="B45" s="193"/>
      <c r="C45" s="462"/>
      <c r="D45" s="498"/>
      <c r="E45" s="527"/>
      <c r="F45" s="391"/>
      <c r="G45" s="398"/>
      <c r="H45" s="445"/>
      <c r="I45" s="446"/>
      <c r="J45" s="217" t="s">
        <v>143</v>
      </c>
      <c r="K45" s="357" t="s">
        <v>204</v>
      </c>
      <c r="L45" s="358"/>
      <c r="M45" s="358"/>
      <c r="N45" s="358"/>
      <c r="O45" s="358"/>
      <c r="P45" s="359"/>
      <c r="Q45" s="394"/>
      <c r="R45" s="396"/>
      <c r="S45" s="354"/>
      <c r="T45" s="542"/>
    </row>
    <row r="46" spans="1:20" ht="12.75" customHeight="1" thickBot="1" x14ac:dyDescent="0.3">
      <c r="A46" s="188"/>
      <c r="B46" s="193"/>
      <c r="C46" s="463"/>
      <c r="D46" s="499"/>
      <c r="E46" s="528"/>
      <c r="F46" s="492"/>
      <c r="G46" s="471"/>
      <c r="H46" s="455"/>
      <c r="I46" s="456"/>
      <c r="J46" s="220" t="s">
        <v>144</v>
      </c>
      <c r="K46" s="371" t="s">
        <v>205</v>
      </c>
      <c r="L46" s="372"/>
      <c r="M46" s="372"/>
      <c r="N46" s="372"/>
      <c r="O46" s="372"/>
      <c r="P46" s="373"/>
      <c r="Q46" s="395"/>
      <c r="R46" s="396"/>
      <c r="S46" s="355"/>
      <c r="T46" s="543"/>
    </row>
    <row r="47" spans="1:20" ht="12.75" customHeight="1" x14ac:dyDescent="0.25">
      <c r="A47" s="188"/>
      <c r="B47" s="193"/>
      <c r="C47" s="461" t="s">
        <v>69</v>
      </c>
      <c r="D47" s="497">
        <f>IF(SUM(Q47:Q151)=0,"",AVERAGE(Q47:Q151))</f>
        <v>18.476190476190474</v>
      </c>
      <c r="E47" s="436" t="s">
        <v>70</v>
      </c>
      <c r="F47" s="390">
        <f>IF(SUM(Q47:Q61)=0,"",AVERAGE(Q47:Q61))</f>
        <v>26.666666666666668</v>
      </c>
      <c r="G47" s="449">
        <f>+G42+1</f>
        <v>8</v>
      </c>
      <c r="H47" s="443" t="s">
        <v>71</v>
      </c>
      <c r="I47" s="444"/>
      <c r="J47" s="221" t="s">
        <v>28</v>
      </c>
      <c r="K47" s="374" t="s">
        <v>206</v>
      </c>
      <c r="L47" s="375"/>
      <c r="M47" s="375"/>
      <c r="N47" s="375"/>
      <c r="O47" s="375"/>
      <c r="P47" s="376"/>
      <c r="Q47" s="426">
        <v>20</v>
      </c>
      <c r="R47" s="529" t="s">
        <v>207</v>
      </c>
      <c r="S47" s="353" t="s">
        <v>208</v>
      </c>
      <c r="T47" s="541" t="s">
        <v>209</v>
      </c>
    </row>
    <row r="48" spans="1:20" ht="12.75" customHeight="1" x14ac:dyDescent="0.25">
      <c r="A48" s="188"/>
      <c r="B48" s="193"/>
      <c r="C48" s="462"/>
      <c r="D48" s="498"/>
      <c r="E48" s="431"/>
      <c r="F48" s="391"/>
      <c r="G48" s="398"/>
      <c r="H48" s="445"/>
      <c r="I48" s="446"/>
      <c r="J48" s="217" t="s">
        <v>29</v>
      </c>
      <c r="K48" s="357" t="s">
        <v>210</v>
      </c>
      <c r="L48" s="358"/>
      <c r="M48" s="358"/>
      <c r="N48" s="358"/>
      <c r="O48" s="358"/>
      <c r="P48" s="359"/>
      <c r="Q48" s="394"/>
      <c r="R48" s="530"/>
      <c r="S48" s="354"/>
      <c r="T48" s="542"/>
    </row>
    <row r="49" spans="2:20" s="188" customFormat="1" ht="12.75" customHeight="1" x14ac:dyDescent="0.25">
      <c r="B49" s="193"/>
      <c r="C49" s="462"/>
      <c r="D49" s="498"/>
      <c r="E49" s="431"/>
      <c r="F49" s="391"/>
      <c r="G49" s="398"/>
      <c r="H49" s="445"/>
      <c r="I49" s="446"/>
      <c r="J49" s="217" t="s">
        <v>30</v>
      </c>
      <c r="K49" s="357" t="s">
        <v>211</v>
      </c>
      <c r="L49" s="358"/>
      <c r="M49" s="358"/>
      <c r="N49" s="358"/>
      <c r="O49" s="358"/>
      <c r="P49" s="359"/>
      <c r="Q49" s="394"/>
      <c r="R49" s="530"/>
      <c r="S49" s="354"/>
      <c r="T49" s="542"/>
    </row>
    <row r="50" spans="2:20" s="188" customFormat="1" ht="12.75" customHeight="1" x14ac:dyDescent="0.25">
      <c r="B50" s="193"/>
      <c r="C50" s="462"/>
      <c r="D50" s="498"/>
      <c r="E50" s="431"/>
      <c r="F50" s="391"/>
      <c r="G50" s="398"/>
      <c r="H50" s="445"/>
      <c r="I50" s="446"/>
      <c r="J50" s="217" t="s">
        <v>143</v>
      </c>
      <c r="K50" s="357" t="s">
        <v>212</v>
      </c>
      <c r="L50" s="358"/>
      <c r="M50" s="358"/>
      <c r="N50" s="358"/>
      <c r="O50" s="358"/>
      <c r="P50" s="359"/>
      <c r="Q50" s="394"/>
      <c r="R50" s="530"/>
      <c r="S50" s="354"/>
      <c r="T50" s="542"/>
    </row>
    <row r="51" spans="2:20" s="188" customFormat="1" ht="68.25" customHeight="1" thickBot="1" x14ac:dyDescent="0.3">
      <c r="B51" s="193"/>
      <c r="C51" s="462"/>
      <c r="D51" s="498"/>
      <c r="E51" s="431"/>
      <c r="F51" s="391"/>
      <c r="G51" s="399"/>
      <c r="H51" s="447"/>
      <c r="I51" s="448"/>
      <c r="J51" s="220" t="s">
        <v>144</v>
      </c>
      <c r="K51" s="371" t="s">
        <v>213</v>
      </c>
      <c r="L51" s="372"/>
      <c r="M51" s="372"/>
      <c r="N51" s="372"/>
      <c r="O51" s="372"/>
      <c r="P51" s="373"/>
      <c r="Q51" s="409"/>
      <c r="R51" s="531"/>
      <c r="S51" s="355"/>
      <c r="T51" s="543"/>
    </row>
    <row r="52" spans="2:20" s="188" customFormat="1" ht="12.75" customHeight="1" x14ac:dyDescent="0.25">
      <c r="B52" s="193"/>
      <c r="C52" s="462"/>
      <c r="D52" s="498"/>
      <c r="E52" s="431"/>
      <c r="F52" s="391"/>
      <c r="G52" s="397">
        <f>+G47+1</f>
        <v>9</v>
      </c>
      <c r="H52" s="443" t="s">
        <v>72</v>
      </c>
      <c r="I52" s="444"/>
      <c r="J52" s="219" t="s">
        <v>28</v>
      </c>
      <c r="K52" s="374" t="s">
        <v>214</v>
      </c>
      <c r="L52" s="375"/>
      <c r="M52" s="375"/>
      <c r="N52" s="375"/>
      <c r="O52" s="375"/>
      <c r="P52" s="376"/>
      <c r="Q52" s="393">
        <v>20</v>
      </c>
      <c r="R52" s="396"/>
      <c r="S52" s="353" t="s">
        <v>215</v>
      </c>
      <c r="T52" s="541" t="s">
        <v>216</v>
      </c>
    </row>
    <row r="53" spans="2:20" s="188" customFormat="1" ht="12.75" customHeight="1" x14ac:dyDescent="0.25">
      <c r="B53" s="193"/>
      <c r="C53" s="462"/>
      <c r="D53" s="498"/>
      <c r="E53" s="431"/>
      <c r="F53" s="391"/>
      <c r="G53" s="398"/>
      <c r="H53" s="445"/>
      <c r="I53" s="446"/>
      <c r="J53" s="217" t="s">
        <v>29</v>
      </c>
      <c r="K53" s="357" t="s">
        <v>217</v>
      </c>
      <c r="L53" s="358"/>
      <c r="M53" s="358"/>
      <c r="N53" s="358"/>
      <c r="O53" s="358"/>
      <c r="P53" s="359"/>
      <c r="Q53" s="394"/>
      <c r="R53" s="396"/>
      <c r="S53" s="354"/>
      <c r="T53" s="542"/>
    </row>
    <row r="54" spans="2:20" s="188" customFormat="1" ht="12.75" customHeight="1" x14ac:dyDescent="0.25">
      <c r="B54" s="193"/>
      <c r="C54" s="462"/>
      <c r="D54" s="498"/>
      <c r="E54" s="431"/>
      <c r="F54" s="391"/>
      <c r="G54" s="398"/>
      <c r="H54" s="445"/>
      <c r="I54" s="446"/>
      <c r="J54" s="217" t="s">
        <v>30</v>
      </c>
      <c r="K54" s="357" t="s">
        <v>218</v>
      </c>
      <c r="L54" s="358"/>
      <c r="M54" s="358"/>
      <c r="N54" s="358"/>
      <c r="O54" s="358"/>
      <c r="P54" s="359"/>
      <c r="Q54" s="394"/>
      <c r="R54" s="396"/>
      <c r="S54" s="354"/>
      <c r="T54" s="542"/>
    </row>
    <row r="55" spans="2:20" s="188" customFormat="1" ht="12.75" customHeight="1" x14ac:dyDescent="0.25">
      <c r="B55" s="193"/>
      <c r="C55" s="462"/>
      <c r="D55" s="498"/>
      <c r="E55" s="431"/>
      <c r="F55" s="391"/>
      <c r="G55" s="398"/>
      <c r="H55" s="445"/>
      <c r="I55" s="446"/>
      <c r="J55" s="217" t="s">
        <v>143</v>
      </c>
      <c r="K55" s="357" t="s">
        <v>219</v>
      </c>
      <c r="L55" s="358"/>
      <c r="M55" s="358"/>
      <c r="N55" s="358"/>
      <c r="O55" s="358"/>
      <c r="P55" s="359"/>
      <c r="Q55" s="394"/>
      <c r="R55" s="396"/>
      <c r="S55" s="354"/>
      <c r="T55" s="542"/>
    </row>
    <row r="56" spans="2:20" s="188" customFormat="1" ht="90.75" customHeight="1" thickBot="1" x14ac:dyDescent="0.3">
      <c r="B56" s="193"/>
      <c r="C56" s="462"/>
      <c r="D56" s="498"/>
      <c r="E56" s="431"/>
      <c r="F56" s="391"/>
      <c r="G56" s="399"/>
      <c r="H56" s="447"/>
      <c r="I56" s="448"/>
      <c r="J56" s="218" t="s">
        <v>144</v>
      </c>
      <c r="K56" s="371" t="s">
        <v>220</v>
      </c>
      <c r="L56" s="372"/>
      <c r="M56" s="372"/>
      <c r="N56" s="372"/>
      <c r="O56" s="372"/>
      <c r="P56" s="373"/>
      <c r="Q56" s="409"/>
      <c r="R56" s="396"/>
      <c r="S56" s="355"/>
      <c r="T56" s="543"/>
    </row>
    <row r="57" spans="2:20" s="188" customFormat="1" ht="12.75" customHeight="1" x14ac:dyDescent="0.25">
      <c r="B57" s="193"/>
      <c r="C57" s="462"/>
      <c r="D57" s="498"/>
      <c r="E57" s="431"/>
      <c r="F57" s="391"/>
      <c r="G57" s="397">
        <f>+G52+1</f>
        <v>10</v>
      </c>
      <c r="H57" s="443" t="s">
        <v>73</v>
      </c>
      <c r="I57" s="444"/>
      <c r="J57" s="219" t="s">
        <v>28</v>
      </c>
      <c r="K57" s="380" t="s">
        <v>221</v>
      </c>
      <c r="L57" s="381"/>
      <c r="M57" s="381"/>
      <c r="N57" s="381"/>
      <c r="O57" s="381"/>
      <c r="P57" s="382"/>
      <c r="Q57" s="393">
        <v>40</v>
      </c>
      <c r="R57" s="269"/>
      <c r="S57" s="353" t="s">
        <v>222</v>
      </c>
      <c r="T57" s="541" t="s">
        <v>223</v>
      </c>
    </row>
    <row r="58" spans="2:20" s="188" customFormat="1" ht="12.75" customHeight="1" x14ac:dyDescent="0.25">
      <c r="B58" s="193"/>
      <c r="C58" s="462"/>
      <c r="D58" s="498"/>
      <c r="E58" s="431"/>
      <c r="F58" s="391"/>
      <c r="G58" s="398"/>
      <c r="H58" s="445"/>
      <c r="I58" s="446"/>
      <c r="J58" s="217" t="s">
        <v>29</v>
      </c>
      <c r="K58" s="383" t="s">
        <v>224</v>
      </c>
      <c r="L58" s="384"/>
      <c r="M58" s="384"/>
      <c r="N58" s="384"/>
      <c r="O58" s="384"/>
      <c r="P58" s="385"/>
      <c r="Q58" s="394"/>
      <c r="R58" s="269"/>
      <c r="S58" s="354"/>
      <c r="T58" s="542"/>
    </row>
    <row r="59" spans="2:20" s="188" customFormat="1" ht="12.75" customHeight="1" x14ac:dyDescent="0.25">
      <c r="B59" s="193"/>
      <c r="C59" s="462"/>
      <c r="D59" s="498"/>
      <c r="E59" s="431"/>
      <c r="F59" s="391"/>
      <c r="G59" s="398"/>
      <c r="H59" s="445"/>
      <c r="I59" s="446"/>
      <c r="J59" s="217" t="s">
        <v>30</v>
      </c>
      <c r="K59" s="357" t="s">
        <v>225</v>
      </c>
      <c r="L59" s="358"/>
      <c r="M59" s="358"/>
      <c r="N59" s="358"/>
      <c r="O59" s="358"/>
      <c r="P59" s="359"/>
      <c r="Q59" s="394"/>
      <c r="R59" s="269"/>
      <c r="S59" s="354"/>
      <c r="T59" s="542"/>
    </row>
    <row r="60" spans="2:20" s="188" customFormat="1" ht="12.75" customHeight="1" x14ac:dyDescent="0.25">
      <c r="B60" s="193"/>
      <c r="C60" s="462"/>
      <c r="D60" s="498"/>
      <c r="E60" s="431"/>
      <c r="F60" s="391"/>
      <c r="G60" s="398"/>
      <c r="H60" s="445"/>
      <c r="I60" s="446"/>
      <c r="J60" s="217" t="s">
        <v>143</v>
      </c>
      <c r="K60" s="357" t="s">
        <v>226</v>
      </c>
      <c r="L60" s="358"/>
      <c r="M60" s="358"/>
      <c r="N60" s="358"/>
      <c r="O60" s="358"/>
      <c r="P60" s="359"/>
      <c r="Q60" s="394"/>
      <c r="R60" s="269"/>
      <c r="S60" s="354"/>
      <c r="T60" s="542"/>
    </row>
    <row r="61" spans="2:20" s="188" customFormat="1" ht="12.75" customHeight="1" x14ac:dyDescent="0.25">
      <c r="B61" s="193"/>
      <c r="C61" s="462"/>
      <c r="D61" s="498"/>
      <c r="E61" s="437"/>
      <c r="F61" s="392"/>
      <c r="G61" s="399"/>
      <c r="H61" s="447"/>
      <c r="I61" s="448"/>
      <c r="J61" s="218" t="s">
        <v>144</v>
      </c>
      <c r="K61" s="371" t="s">
        <v>227</v>
      </c>
      <c r="L61" s="372"/>
      <c r="M61" s="372"/>
      <c r="N61" s="372"/>
      <c r="O61" s="372"/>
      <c r="P61" s="373"/>
      <c r="Q61" s="409"/>
      <c r="R61" s="269"/>
      <c r="S61" s="355"/>
      <c r="T61" s="543"/>
    </row>
    <row r="62" spans="2:20" s="188" customFormat="1" ht="12.75" customHeight="1" x14ac:dyDescent="0.25">
      <c r="B62" s="193"/>
      <c r="C62" s="462"/>
      <c r="D62" s="498"/>
      <c r="E62" s="430" t="s">
        <v>74</v>
      </c>
      <c r="F62" s="496">
        <f>IF(SUM(Q62:Q71)=0,"",AVERAGE(Q62:Q71))</f>
        <v>60</v>
      </c>
      <c r="G62" s="397">
        <f>+G57+1</f>
        <v>11</v>
      </c>
      <c r="H62" s="500" t="s">
        <v>75</v>
      </c>
      <c r="I62" s="501"/>
      <c r="J62" s="222" t="s">
        <v>28</v>
      </c>
      <c r="K62" s="433" t="s">
        <v>228</v>
      </c>
      <c r="L62" s="434"/>
      <c r="M62" s="434"/>
      <c r="N62" s="434"/>
      <c r="O62" s="434"/>
      <c r="P62" s="435"/>
      <c r="Q62" s="532">
        <v>60</v>
      </c>
      <c r="R62" s="535" t="s">
        <v>229</v>
      </c>
      <c r="S62" s="353" t="s">
        <v>222</v>
      </c>
      <c r="T62" s="541" t="s">
        <v>230</v>
      </c>
    </row>
    <row r="63" spans="2:20" s="188" customFormat="1" ht="12.75" customHeight="1" x14ac:dyDescent="0.25">
      <c r="B63" s="193"/>
      <c r="C63" s="462"/>
      <c r="D63" s="498"/>
      <c r="E63" s="431"/>
      <c r="F63" s="391"/>
      <c r="G63" s="398"/>
      <c r="H63" s="502"/>
      <c r="I63" s="503"/>
      <c r="J63" s="223" t="s">
        <v>29</v>
      </c>
      <c r="K63" s="523" t="s">
        <v>231</v>
      </c>
      <c r="L63" s="524"/>
      <c r="M63" s="524"/>
      <c r="N63" s="524"/>
      <c r="O63" s="524"/>
      <c r="P63" s="525"/>
      <c r="Q63" s="533"/>
      <c r="R63" s="536"/>
      <c r="S63" s="354"/>
      <c r="T63" s="542"/>
    </row>
    <row r="64" spans="2:20" s="188" customFormat="1" ht="12.75" customHeight="1" x14ac:dyDescent="0.25">
      <c r="B64" s="193"/>
      <c r="C64" s="462"/>
      <c r="D64" s="498"/>
      <c r="E64" s="431"/>
      <c r="F64" s="391"/>
      <c r="G64" s="398"/>
      <c r="H64" s="502"/>
      <c r="I64" s="503"/>
      <c r="J64" s="223" t="s">
        <v>30</v>
      </c>
      <c r="K64" s="383" t="s">
        <v>232</v>
      </c>
      <c r="L64" s="384"/>
      <c r="M64" s="384"/>
      <c r="N64" s="384"/>
      <c r="O64" s="384"/>
      <c r="P64" s="385"/>
      <c r="Q64" s="533"/>
      <c r="R64" s="536"/>
      <c r="S64" s="354"/>
      <c r="T64" s="542"/>
    </row>
    <row r="65" spans="2:20" s="188" customFormat="1" ht="12.75" customHeight="1" x14ac:dyDescent="0.25">
      <c r="B65" s="193"/>
      <c r="C65" s="462"/>
      <c r="D65" s="498"/>
      <c r="E65" s="431"/>
      <c r="F65" s="391"/>
      <c r="G65" s="398"/>
      <c r="H65" s="502"/>
      <c r="I65" s="503"/>
      <c r="J65" s="223" t="s">
        <v>143</v>
      </c>
      <c r="K65" s="523" t="s">
        <v>233</v>
      </c>
      <c r="L65" s="524"/>
      <c r="M65" s="524"/>
      <c r="N65" s="524"/>
      <c r="O65" s="524"/>
      <c r="P65" s="525"/>
      <c r="Q65" s="533"/>
      <c r="R65" s="536"/>
      <c r="S65" s="354"/>
      <c r="T65" s="542"/>
    </row>
    <row r="66" spans="2:20" s="188" customFormat="1" ht="12.75" customHeight="1" x14ac:dyDescent="0.25">
      <c r="B66" s="193"/>
      <c r="C66" s="462"/>
      <c r="D66" s="498"/>
      <c r="E66" s="431"/>
      <c r="F66" s="391"/>
      <c r="G66" s="399"/>
      <c r="H66" s="504"/>
      <c r="I66" s="505"/>
      <c r="J66" s="224" t="s">
        <v>144</v>
      </c>
      <c r="K66" s="520" t="s">
        <v>234</v>
      </c>
      <c r="L66" s="521"/>
      <c r="M66" s="521"/>
      <c r="N66" s="521"/>
      <c r="O66" s="521"/>
      <c r="P66" s="522"/>
      <c r="Q66" s="534"/>
      <c r="R66" s="536"/>
      <c r="S66" s="355"/>
      <c r="T66" s="543"/>
    </row>
    <row r="67" spans="2:20" s="188" customFormat="1" ht="12.75" customHeight="1" x14ac:dyDescent="0.25">
      <c r="B67" s="193"/>
      <c r="C67" s="462"/>
      <c r="D67" s="498"/>
      <c r="E67" s="431"/>
      <c r="F67" s="391"/>
      <c r="G67" s="397">
        <f>+G62+1</f>
        <v>12</v>
      </c>
      <c r="H67" s="506" t="s">
        <v>76</v>
      </c>
      <c r="I67" s="507"/>
      <c r="J67" s="219" t="s">
        <v>28</v>
      </c>
      <c r="K67" s="380" t="s">
        <v>235</v>
      </c>
      <c r="L67" s="381"/>
      <c r="M67" s="381"/>
      <c r="N67" s="381"/>
      <c r="O67" s="381"/>
      <c r="P67" s="382"/>
      <c r="Q67" s="393">
        <v>60</v>
      </c>
      <c r="R67" s="536"/>
      <c r="S67" s="353" t="s">
        <v>222</v>
      </c>
      <c r="T67" s="541" t="s">
        <v>236</v>
      </c>
    </row>
    <row r="68" spans="2:20" s="188" customFormat="1" ht="12.75" customHeight="1" x14ac:dyDescent="0.25">
      <c r="B68" s="193"/>
      <c r="C68" s="462"/>
      <c r="D68" s="498"/>
      <c r="E68" s="431"/>
      <c r="F68" s="391"/>
      <c r="G68" s="398"/>
      <c r="H68" s="508"/>
      <c r="I68" s="509"/>
      <c r="J68" s="217" t="s">
        <v>29</v>
      </c>
      <c r="K68" s="357" t="s">
        <v>237</v>
      </c>
      <c r="L68" s="358"/>
      <c r="M68" s="358"/>
      <c r="N68" s="358"/>
      <c r="O68" s="358"/>
      <c r="P68" s="359"/>
      <c r="Q68" s="394"/>
      <c r="R68" s="536"/>
      <c r="S68" s="354"/>
      <c r="T68" s="542"/>
    </row>
    <row r="69" spans="2:20" s="188" customFormat="1" ht="12.75" customHeight="1" x14ac:dyDescent="0.25">
      <c r="B69" s="193"/>
      <c r="C69" s="462"/>
      <c r="D69" s="498"/>
      <c r="E69" s="431"/>
      <c r="F69" s="391"/>
      <c r="G69" s="398"/>
      <c r="H69" s="508"/>
      <c r="I69" s="509"/>
      <c r="J69" s="217" t="s">
        <v>30</v>
      </c>
      <c r="K69" s="383" t="s">
        <v>238</v>
      </c>
      <c r="L69" s="384"/>
      <c r="M69" s="384"/>
      <c r="N69" s="384"/>
      <c r="O69" s="384"/>
      <c r="P69" s="385"/>
      <c r="Q69" s="394"/>
      <c r="R69" s="536"/>
      <c r="S69" s="354"/>
      <c r="T69" s="542"/>
    </row>
    <row r="70" spans="2:20" s="188" customFormat="1" ht="12.75" customHeight="1" x14ac:dyDescent="0.25">
      <c r="B70" s="193"/>
      <c r="C70" s="462"/>
      <c r="D70" s="498"/>
      <c r="E70" s="431"/>
      <c r="F70" s="391"/>
      <c r="G70" s="398"/>
      <c r="H70" s="508"/>
      <c r="I70" s="509"/>
      <c r="J70" s="217" t="s">
        <v>143</v>
      </c>
      <c r="K70" s="357" t="s">
        <v>239</v>
      </c>
      <c r="L70" s="358"/>
      <c r="M70" s="358"/>
      <c r="N70" s="358"/>
      <c r="O70" s="358"/>
      <c r="P70" s="359"/>
      <c r="Q70" s="394"/>
      <c r="R70" s="536"/>
      <c r="S70" s="354"/>
      <c r="T70" s="542"/>
    </row>
    <row r="71" spans="2:20" s="188" customFormat="1" ht="12.75" customHeight="1" x14ac:dyDescent="0.25">
      <c r="B71" s="193"/>
      <c r="C71" s="462"/>
      <c r="D71" s="498"/>
      <c r="E71" s="437"/>
      <c r="F71" s="392"/>
      <c r="G71" s="399"/>
      <c r="H71" s="510"/>
      <c r="I71" s="511"/>
      <c r="J71" s="218" t="s">
        <v>144</v>
      </c>
      <c r="K71" s="371" t="s">
        <v>240</v>
      </c>
      <c r="L71" s="372"/>
      <c r="M71" s="372"/>
      <c r="N71" s="372"/>
      <c r="O71" s="372"/>
      <c r="P71" s="373"/>
      <c r="Q71" s="409"/>
      <c r="R71" s="537"/>
      <c r="S71" s="355"/>
      <c r="T71" s="543"/>
    </row>
    <row r="72" spans="2:20" s="188" customFormat="1" ht="12.75" customHeight="1" x14ac:dyDescent="0.25">
      <c r="B72" s="193"/>
      <c r="C72" s="462"/>
      <c r="D72" s="498"/>
      <c r="E72" s="430" t="s">
        <v>77</v>
      </c>
      <c r="F72" s="496">
        <f>IF(SUM(Q72:Q121)=0,"",AVERAGE(Q72:Q121))</f>
        <v>14.3</v>
      </c>
      <c r="G72" s="397">
        <f>+G67+1</f>
        <v>13</v>
      </c>
      <c r="H72" s="450" t="s">
        <v>78</v>
      </c>
      <c r="I72" s="451"/>
      <c r="J72" s="219" t="s">
        <v>28</v>
      </c>
      <c r="K72" s="433" t="s">
        <v>241</v>
      </c>
      <c r="L72" s="434"/>
      <c r="M72" s="434"/>
      <c r="N72" s="434"/>
      <c r="O72" s="434"/>
      <c r="P72" s="435"/>
      <c r="Q72" s="393">
        <v>40</v>
      </c>
      <c r="R72" s="427" t="s">
        <v>242</v>
      </c>
      <c r="S72" s="353" t="s">
        <v>243</v>
      </c>
      <c r="T72" s="541" t="s">
        <v>244</v>
      </c>
    </row>
    <row r="73" spans="2:20" s="188" customFormat="1" ht="12.75" customHeight="1" x14ac:dyDescent="0.25">
      <c r="B73" s="193"/>
      <c r="C73" s="462"/>
      <c r="D73" s="498"/>
      <c r="E73" s="431"/>
      <c r="F73" s="391"/>
      <c r="G73" s="398"/>
      <c r="H73" s="445"/>
      <c r="I73" s="446"/>
      <c r="J73" s="217" t="s">
        <v>29</v>
      </c>
      <c r="K73" s="383" t="s">
        <v>245</v>
      </c>
      <c r="L73" s="384"/>
      <c r="M73" s="384"/>
      <c r="N73" s="384"/>
      <c r="O73" s="384"/>
      <c r="P73" s="385"/>
      <c r="Q73" s="394"/>
      <c r="R73" s="428"/>
      <c r="S73" s="354"/>
      <c r="T73" s="542"/>
    </row>
    <row r="74" spans="2:20" s="188" customFormat="1" ht="12.75" customHeight="1" x14ac:dyDescent="0.25">
      <c r="B74" s="193"/>
      <c r="C74" s="462"/>
      <c r="D74" s="498"/>
      <c r="E74" s="431"/>
      <c r="F74" s="391"/>
      <c r="G74" s="398"/>
      <c r="H74" s="445"/>
      <c r="I74" s="446"/>
      <c r="J74" s="217" t="s">
        <v>30</v>
      </c>
      <c r="K74" s="357" t="s">
        <v>246</v>
      </c>
      <c r="L74" s="358"/>
      <c r="M74" s="358"/>
      <c r="N74" s="358"/>
      <c r="O74" s="358"/>
      <c r="P74" s="359"/>
      <c r="Q74" s="394"/>
      <c r="R74" s="428"/>
      <c r="S74" s="354"/>
      <c r="T74" s="542"/>
    </row>
    <row r="75" spans="2:20" s="188" customFormat="1" ht="12.75" customHeight="1" x14ac:dyDescent="0.25">
      <c r="B75" s="193"/>
      <c r="C75" s="462"/>
      <c r="D75" s="498"/>
      <c r="E75" s="431"/>
      <c r="F75" s="391"/>
      <c r="G75" s="398"/>
      <c r="H75" s="445"/>
      <c r="I75" s="446"/>
      <c r="J75" s="217" t="s">
        <v>143</v>
      </c>
      <c r="K75" s="357" t="s">
        <v>247</v>
      </c>
      <c r="L75" s="358"/>
      <c r="M75" s="358"/>
      <c r="N75" s="358"/>
      <c r="O75" s="358"/>
      <c r="P75" s="359"/>
      <c r="Q75" s="394"/>
      <c r="R75" s="428"/>
      <c r="S75" s="354"/>
      <c r="T75" s="542"/>
    </row>
    <row r="76" spans="2:20" s="188" customFormat="1" ht="12.75" customHeight="1" x14ac:dyDescent="0.25">
      <c r="B76" s="193"/>
      <c r="C76" s="462"/>
      <c r="D76" s="498"/>
      <c r="E76" s="431"/>
      <c r="F76" s="391"/>
      <c r="G76" s="399"/>
      <c r="H76" s="447"/>
      <c r="I76" s="448"/>
      <c r="J76" s="218" t="s">
        <v>144</v>
      </c>
      <c r="K76" s="371" t="s">
        <v>248</v>
      </c>
      <c r="L76" s="372"/>
      <c r="M76" s="372"/>
      <c r="N76" s="372"/>
      <c r="O76" s="372"/>
      <c r="P76" s="373"/>
      <c r="Q76" s="409"/>
      <c r="R76" s="429"/>
      <c r="S76" s="355"/>
      <c r="T76" s="543"/>
    </row>
    <row r="77" spans="2:20" s="188" customFormat="1" ht="12.75" customHeight="1" x14ac:dyDescent="0.25">
      <c r="B77" s="193"/>
      <c r="C77" s="462"/>
      <c r="D77" s="498"/>
      <c r="E77" s="431"/>
      <c r="F77" s="391"/>
      <c r="G77" s="397">
        <f>+G72+1</f>
        <v>14</v>
      </c>
      <c r="H77" s="450" t="s">
        <v>79</v>
      </c>
      <c r="I77" s="451"/>
      <c r="J77" s="219" t="s">
        <v>28</v>
      </c>
      <c r="K77" s="374" t="s">
        <v>249</v>
      </c>
      <c r="L77" s="375"/>
      <c r="M77" s="375"/>
      <c r="N77" s="375"/>
      <c r="O77" s="375"/>
      <c r="P77" s="376"/>
      <c r="Q77" s="393">
        <v>1</v>
      </c>
      <c r="R77" s="425" t="s">
        <v>250</v>
      </c>
      <c r="S77" s="353" t="s">
        <v>251</v>
      </c>
      <c r="T77" s="541" t="s">
        <v>252</v>
      </c>
    </row>
    <row r="78" spans="2:20" s="188" customFormat="1" ht="12.75" customHeight="1" x14ac:dyDescent="0.25">
      <c r="B78" s="193"/>
      <c r="C78" s="462"/>
      <c r="D78" s="498"/>
      <c r="E78" s="431"/>
      <c r="F78" s="391"/>
      <c r="G78" s="398"/>
      <c r="H78" s="445"/>
      <c r="I78" s="446"/>
      <c r="J78" s="217" t="s">
        <v>29</v>
      </c>
      <c r="K78" s="357" t="s">
        <v>253</v>
      </c>
      <c r="L78" s="358"/>
      <c r="M78" s="358"/>
      <c r="N78" s="358"/>
      <c r="O78" s="358"/>
      <c r="P78" s="359"/>
      <c r="Q78" s="394"/>
      <c r="R78" s="425"/>
      <c r="S78" s="354"/>
      <c r="T78" s="542"/>
    </row>
    <row r="79" spans="2:20" s="188" customFormat="1" ht="12.75" customHeight="1" x14ac:dyDescent="0.25">
      <c r="B79" s="193"/>
      <c r="C79" s="462"/>
      <c r="D79" s="498"/>
      <c r="E79" s="431"/>
      <c r="F79" s="391"/>
      <c r="G79" s="398"/>
      <c r="H79" s="445"/>
      <c r="I79" s="446"/>
      <c r="J79" s="217" t="s">
        <v>30</v>
      </c>
      <c r="K79" s="357" t="s">
        <v>254</v>
      </c>
      <c r="L79" s="358"/>
      <c r="M79" s="358"/>
      <c r="N79" s="358"/>
      <c r="O79" s="358"/>
      <c r="P79" s="359"/>
      <c r="Q79" s="394"/>
      <c r="R79" s="425"/>
      <c r="S79" s="354"/>
      <c r="T79" s="542"/>
    </row>
    <row r="80" spans="2:20" s="188" customFormat="1" ht="12.75" customHeight="1" x14ac:dyDescent="0.25">
      <c r="B80" s="193"/>
      <c r="C80" s="462"/>
      <c r="D80" s="498"/>
      <c r="E80" s="431"/>
      <c r="F80" s="391"/>
      <c r="G80" s="398"/>
      <c r="H80" s="445"/>
      <c r="I80" s="446"/>
      <c r="J80" s="217" t="s">
        <v>143</v>
      </c>
      <c r="K80" s="357" t="s">
        <v>255</v>
      </c>
      <c r="L80" s="358"/>
      <c r="M80" s="358"/>
      <c r="N80" s="358"/>
      <c r="O80" s="358"/>
      <c r="P80" s="359"/>
      <c r="Q80" s="394"/>
      <c r="R80" s="425"/>
      <c r="S80" s="354"/>
      <c r="T80" s="542"/>
    </row>
    <row r="81" spans="2:20" s="188" customFormat="1" ht="12.75" customHeight="1" x14ac:dyDescent="0.25">
      <c r="B81" s="193"/>
      <c r="C81" s="462"/>
      <c r="D81" s="498"/>
      <c r="E81" s="431"/>
      <c r="F81" s="391"/>
      <c r="G81" s="399"/>
      <c r="H81" s="447"/>
      <c r="I81" s="448"/>
      <c r="J81" s="218" t="s">
        <v>144</v>
      </c>
      <c r="K81" s="371" t="s">
        <v>256</v>
      </c>
      <c r="L81" s="372"/>
      <c r="M81" s="372"/>
      <c r="N81" s="372"/>
      <c r="O81" s="372"/>
      <c r="P81" s="373"/>
      <c r="Q81" s="409"/>
      <c r="R81" s="425"/>
      <c r="S81" s="355"/>
      <c r="T81" s="543"/>
    </row>
    <row r="82" spans="2:20" s="188" customFormat="1" ht="12.75" customHeight="1" x14ac:dyDescent="0.25">
      <c r="B82" s="193"/>
      <c r="C82" s="462"/>
      <c r="D82" s="498"/>
      <c r="E82" s="431"/>
      <c r="F82" s="391"/>
      <c r="G82" s="397">
        <f>+G77+1</f>
        <v>15</v>
      </c>
      <c r="H82" s="450" t="s">
        <v>80</v>
      </c>
      <c r="I82" s="451"/>
      <c r="J82" s="219" t="s">
        <v>28</v>
      </c>
      <c r="K82" s="374" t="s">
        <v>257</v>
      </c>
      <c r="L82" s="375"/>
      <c r="M82" s="375"/>
      <c r="N82" s="375"/>
      <c r="O82" s="375"/>
      <c r="P82" s="376"/>
      <c r="Q82" s="393">
        <v>10</v>
      </c>
      <c r="R82" s="269"/>
      <c r="S82" s="353" t="s">
        <v>258</v>
      </c>
      <c r="T82" s="541" t="s">
        <v>259</v>
      </c>
    </row>
    <row r="83" spans="2:20" s="188" customFormat="1" ht="12.75" customHeight="1" x14ac:dyDescent="0.25">
      <c r="B83" s="193"/>
      <c r="C83" s="462"/>
      <c r="D83" s="498"/>
      <c r="E83" s="431"/>
      <c r="F83" s="391"/>
      <c r="G83" s="398"/>
      <c r="H83" s="445"/>
      <c r="I83" s="446"/>
      <c r="J83" s="217" t="s">
        <v>29</v>
      </c>
      <c r="K83" s="357" t="s">
        <v>260</v>
      </c>
      <c r="L83" s="358"/>
      <c r="M83" s="358"/>
      <c r="N83" s="358"/>
      <c r="O83" s="358"/>
      <c r="P83" s="359"/>
      <c r="Q83" s="394"/>
      <c r="R83" s="269"/>
      <c r="S83" s="354"/>
      <c r="T83" s="542"/>
    </row>
    <row r="84" spans="2:20" s="188" customFormat="1" ht="12.75" customHeight="1" x14ac:dyDescent="0.25">
      <c r="B84" s="193"/>
      <c r="C84" s="462"/>
      <c r="D84" s="498"/>
      <c r="E84" s="431"/>
      <c r="F84" s="391"/>
      <c r="G84" s="398"/>
      <c r="H84" s="445"/>
      <c r="I84" s="446"/>
      <c r="J84" s="217" t="s">
        <v>30</v>
      </c>
      <c r="K84" s="357" t="s">
        <v>261</v>
      </c>
      <c r="L84" s="358"/>
      <c r="M84" s="358"/>
      <c r="N84" s="358"/>
      <c r="O84" s="358"/>
      <c r="P84" s="359"/>
      <c r="Q84" s="394"/>
      <c r="R84" s="269"/>
      <c r="S84" s="354"/>
      <c r="T84" s="542"/>
    </row>
    <row r="85" spans="2:20" s="188" customFormat="1" ht="12.75" customHeight="1" x14ac:dyDescent="0.25">
      <c r="B85" s="193"/>
      <c r="C85" s="462"/>
      <c r="D85" s="498"/>
      <c r="E85" s="431"/>
      <c r="F85" s="391"/>
      <c r="G85" s="398"/>
      <c r="H85" s="445"/>
      <c r="I85" s="446"/>
      <c r="J85" s="217" t="s">
        <v>143</v>
      </c>
      <c r="K85" s="357" t="s">
        <v>262</v>
      </c>
      <c r="L85" s="358"/>
      <c r="M85" s="358"/>
      <c r="N85" s="358"/>
      <c r="O85" s="358"/>
      <c r="P85" s="359"/>
      <c r="Q85" s="394"/>
      <c r="R85" s="269"/>
      <c r="S85" s="354"/>
      <c r="T85" s="542"/>
    </row>
    <row r="86" spans="2:20" s="188" customFormat="1" ht="12.75" customHeight="1" x14ac:dyDescent="0.25">
      <c r="B86" s="193"/>
      <c r="C86" s="462"/>
      <c r="D86" s="498"/>
      <c r="E86" s="431"/>
      <c r="F86" s="391"/>
      <c r="G86" s="399"/>
      <c r="H86" s="447"/>
      <c r="I86" s="448"/>
      <c r="J86" s="218" t="s">
        <v>144</v>
      </c>
      <c r="K86" s="371" t="s">
        <v>263</v>
      </c>
      <c r="L86" s="372"/>
      <c r="M86" s="372"/>
      <c r="N86" s="372"/>
      <c r="O86" s="372"/>
      <c r="P86" s="373"/>
      <c r="Q86" s="409"/>
      <c r="R86" s="269"/>
      <c r="S86" s="355"/>
      <c r="T86" s="543"/>
    </row>
    <row r="87" spans="2:20" s="188" customFormat="1" ht="12.75" customHeight="1" x14ac:dyDescent="0.25">
      <c r="B87" s="193"/>
      <c r="C87" s="462"/>
      <c r="D87" s="498"/>
      <c r="E87" s="431"/>
      <c r="F87" s="391"/>
      <c r="G87" s="397">
        <f>+G82+1</f>
        <v>16</v>
      </c>
      <c r="H87" s="450" t="s">
        <v>81</v>
      </c>
      <c r="I87" s="451"/>
      <c r="J87" s="219" t="s">
        <v>28</v>
      </c>
      <c r="K87" s="374" t="s">
        <v>264</v>
      </c>
      <c r="L87" s="375"/>
      <c r="M87" s="375"/>
      <c r="N87" s="375"/>
      <c r="O87" s="375"/>
      <c r="P87" s="376"/>
      <c r="Q87" s="393">
        <v>20</v>
      </c>
      <c r="R87" s="269"/>
      <c r="S87" s="353" t="s">
        <v>265</v>
      </c>
      <c r="T87" s="541" t="s">
        <v>266</v>
      </c>
    </row>
    <row r="88" spans="2:20" s="188" customFormat="1" ht="12.75" customHeight="1" x14ac:dyDescent="0.25">
      <c r="B88" s="193"/>
      <c r="C88" s="462"/>
      <c r="D88" s="498"/>
      <c r="E88" s="431"/>
      <c r="F88" s="391"/>
      <c r="G88" s="398"/>
      <c r="H88" s="445"/>
      <c r="I88" s="446"/>
      <c r="J88" s="217" t="s">
        <v>29</v>
      </c>
      <c r="K88" s="357" t="s">
        <v>267</v>
      </c>
      <c r="L88" s="358"/>
      <c r="M88" s="358"/>
      <c r="N88" s="358"/>
      <c r="O88" s="358"/>
      <c r="P88" s="359"/>
      <c r="Q88" s="394"/>
      <c r="R88" s="269"/>
      <c r="S88" s="354"/>
      <c r="T88" s="542"/>
    </row>
    <row r="89" spans="2:20" s="188" customFormat="1" ht="12.75" customHeight="1" x14ac:dyDescent="0.25">
      <c r="B89" s="193"/>
      <c r="C89" s="462"/>
      <c r="D89" s="498"/>
      <c r="E89" s="431"/>
      <c r="F89" s="391"/>
      <c r="G89" s="398"/>
      <c r="H89" s="445"/>
      <c r="I89" s="446"/>
      <c r="J89" s="217" t="s">
        <v>30</v>
      </c>
      <c r="K89" s="357" t="s">
        <v>268</v>
      </c>
      <c r="L89" s="358"/>
      <c r="M89" s="358"/>
      <c r="N89" s="358"/>
      <c r="O89" s="358"/>
      <c r="P89" s="359"/>
      <c r="Q89" s="394"/>
      <c r="R89" s="269"/>
      <c r="S89" s="354"/>
      <c r="T89" s="542"/>
    </row>
    <row r="90" spans="2:20" s="188" customFormat="1" ht="12.75" customHeight="1" x14ac:dyDescent="0.25">
      <c r="B90" s="193"/>
      <c r="C90" s="462"/>
      <c r="D90" s="498"/>
      <c r="E90" s="431"/>
      <c r="F90" s="391"/>
      <c r="G90" s="398"/>
      <c r="H90" s="445"/>
      <c r="I90" s="446"/>
      <c r="J90" s="217" t="s">
        <v>143</v>
      </c>
      <c r="K90" s="357" t="s">
        <v>269</v>
      </c>
      <c r="L90" s="358"/>
      <c r="M90" s="358"/>
      <c r="N90" s="358"/>
      <c r="O90" s="358"/>
      <c r="P90" s="359"/>
      <c r="Q90" s="394"/>
      <c r="R90" s="269"/>
      <c r="S90" s="354"/>
      <c r="T90" s="542"/>
    </row>
    <row r="91" spans="2:20" s="188" customFormat="1" ht="12.75" customHeight="1" x14ac:dyDescent="0.25">
      <c r="B91" s="193"/>
      <c r="C91" s="462"/>
      <c r="D91" s="498"/>
      <c r="E91" s="431"/>
      <c r="F91" s="391"/>
      <c r="G91" s="399"/>
      <c r="H91" s="447"/>
      <c r="I91" s="448"/>
      <c r="J91" s="218" t="s">
        <v>144</v>
      </c>
      <c r="K91" s="371" t="s">
        <v>270</v>
      </c>
      <c r="L91" s="372"/>
      <c r="M91" s="372"/>
      <c r="N91" s="372"/>
      <c r="O91" s="372"/>
      <c r="P91" s="373"/>
      <c r="Q91" s="409"/>
      <c r="R91" s="269"/>
      <c r="S91" s="355"/>
      <c r="T91" s="543"/>
    </row>
    <row r="92" spans="2:20" s="188" customFormat="1" ht="12.75" customHeight="1" x14ac:dyDescent="0.25">
      <c r="B92" s="193"/>
      <c r="C92" s="462"/>
      <c r="D92" s="498"/>
      <c r="E92" s="431"/>
      <c r="F92" s="391"/>
      <c r="G92" s="489">
        <f>+G87+1</f>
        <v>17</v>
      </c>
      <c r="H92" s="450" t="s">
        <v>82</v>
      </c>
      <c r="I92" s="451"/>
      <c r="J92" s="219" t="s">
        <v>28</v>
      </c>
      <c r="K92" s="374" t="s">
        <v>271</v>
      </c>
      <c r="L92" s="375"/>
      <c r="M92" s="375"/>
      <c r="N92" s="375"/>
      <c r="O92" s="375"/>
      <c r="P92" s="376"/>
      <c r="Q92" s="393">
        <v>15</v>
      </c>
      <c r="R92" s="538" t="s">
        <v>272</v>
      </c>
      <c r="S92" s="353" t="s">
        <v>273</v>
      </c>
      <c r="T92" s="541" t="s">
        <v>274</v>
      </c>
    </row>
    <row r="93" spans="2:20" s="188" customFormat="1" ht="12.75" customHeight="1" x14ac:dyDescent="0.25">
      <c r="B93" s="193"/>
      <c r="C93" s="462"/>
      <c r="D93" s="498"/>
      <c r="E93" s="431"/>
      <c r="F93" s="391"/>
      <c r="G93" s="490"/>
      <c r="H93" s="445"/>
      <c r="I93" s="446"/>
      <c r="J93" s="217" t="s">
        <v>29</v>
      </c>
      <c r="K93" s="357" t="s">
        <v>275</v>
      </c>
      <c r="L93" s="358"/>
      <c r="M93" s="358"/>
      <c r="N93" s="358"/>
      <c r="O93" s="358"/>
      <c r="P93" s="359"/>
      <c r="Q93" s="394"/>
      <c r="R93" s="539"/>
      <c r="S93" s="354"/>
      <c r="T93" s="542"/>
    </row>
    <row r="94" spans="2:20" s="188" customFormat="1" ht="12.75" customHeight="1" x14ac:dyDescent="0.25">
      <c r="B94" s="193"/>
      <c r="C94" s="462"/>
      <c r="D94" s="498"/>
      <c r="E94" s="431"/>
      <c r="F94" s="391"/>
      <c r="G94" s="490"/>
      <c r="H94" s="445"/>
      <c r="I94" s="446"/>
      <c r="J94" s="217" t="s">
        <v>30</v>
      </c>
      <c r="K94" s="357" t="s">
        <v>276</v>
      </c>
      <c r="L94" s="358"/>
      <c r="M94" s="358"/>
      <c r="N94" s="358"/>
      <c r="O94" s="358"/>
      <c r="P94" s="359"/>
      <c r="Q94" s="394"/>
      <c r="R94" s="539"/>
      <c r="S94" s="354"/>
      <c r="T94" s="542"/>
    </row>
    <row r="95" spans="2:20" s="188" customFormat="1" ht="12.75" customHeight="1" x14ac:dyDescent="0.25">
      <c r="B95" s="193"/>
      <c r="C95" s="462"/>
      <c r="D95" s="498"/>
      <c r="E95" s="431"/>
      <c r="F95" s="391"/>
      <c r="G95" s="490"/>
      <c r="H95" s="445"/>
      <c r="I95" s="446"/>
      <c r="J95" s="217" t="s">
        <v>143</v>
      </c>
      <c r="K95" s="357" t="s">
        <v>277</v>
      </c>
      <c r="L95" s="358"/>
      <c r="M95" s="358"/>
      <c r="N95" s="358"/>
      <c r="O95" s="358"/>
      <c r="P95" s="359"/>
      <c r="Q95" s="394"/>
      <c r="R95" s="539"/>
      <c r="S95" s="354"/>
      <c r="T95" s="542"/>
    </row>
    <row r="96" spans="2:20" s="188" customFormat="1" ht="12.75" customHeight="1" x14ac:dyDescent="0.25">
      <c r="B96" s="193"/>
      <c r="C96" s="462"/>
      <c r="D96" s="498"/>
      <c r="E96" s="431"/>
      <c r="F96" s="391"/>
      <c r="G96" s="491"/>
      <c r="H96" s="447"/>
      <c r="I96" s="448"/>
      <c r="J96" s="218" t="s">
        <v>144</v>
      </c>
      <c r="K96" s="371" t="s">
        <v>278</v>
      </c>
      <c r="L96" s="372"/>
      <c r="M96" s="372"/>
      <c r="N96" s="372"/>
      <c r="O96" s="372"/>
      <c r="P96" s="373"/>
      <c r="Q96" s="409"/>
      <c r="R96" s="540"/>
      <c r="S96" s="355"/>
      <c r="T96" s="543"/>
    </row>
    <row r="97" spans="2:20" s="188" customFormat="1" ht="12.75" customHeight="1" x14ac:dyDescent="0.25">
      <c r="B97" s="193"/>
      <c r="C97" s="462"/>
      <c r="D97" s="498"/>
      <c r="E97" s="431"/>
      <c r="F97" s="391"/>
      <c r="G97" s="397">
        <f>+G92+1</f>
        <v>18</v>
      </c>
      <c r="H97" s="450" t="s">
        <v>83</v>
      </c>
      <c r="I97" s="451"/>
      <c r="J97" s="219" t="s">
        <v>28</v>
      </c>
      <c r="K97" s="374" t="s">
        <v>279</v>
      </c>
      <c r="L97" s="375"/>
      <c r="M97" s="375"/>
      <c r="N97" s="375"/>
      <c r="O97" s="375"/>
      <c r="P97" s="376"/>
      <c r="Q97" s="393">
        <v>1</v>
      </c>
      <c r="R97" s="356"/>
      <c r="S97" s="353" t="s">
        <v>280</v>
      </c>
      <c r="T97" s="541" t="s">
        <v>281</v>
      </c>
    </row>
    <row r="98" spans="2:20" s="188" customFormat="1" ht="12.75" customHeight="1" x14ac:dyDescent="0.25">
      <c r="B98" s="193"/>
      <c r="C98" s="462"/>
      <c r="D98" s="498"/>
      <c r="E98" s="431"/>
      <c r="F98" s="391"/>
      <c r="G98" s="398"/>
      <c r="H98" s="445"/>
      <c r="I98" s="446"/>
      <c r="J98" s="217" t="s">
        <v>29</v>
      </c>
      <c r="K98" s="357" t="s">
        <v>282</v>
      </c>
      <c r="L98" s="358"/>
      <c r="M98" s="358"/>
      <c r="N98" s="358"/>
      <c r="O98" s="358"/>
      <c r="P98" s="359"/>
      <c r="Q98" s="394"/>
      <c r="R98" s="356"/>
      <c r="S98" s="354"/>
      <c r="T98" s="542"/>
    </row>
    <row r="99" spans="2:20" s="188" customFormat="1" ht="12.75" customHeight="1" x14ac:dyDescent="0.25">
      <c r="B99" s="193"/>
      <c r="C99" s="462"/>
      <c r="D99" s="498"/>
      <c r="E99" s="431"/>
      <c r="F99" s="391"/>
      <c r="G99" s="398"/>
      <c r="H99" s="445"/>
      <c r="I99" s="446"/>
      <c r="J99" s="217" t="s">
        <v>30</v>
      </c>
      <c r="K99" s="357" t="s">
        <v>283</v>
      </c>
      <c r="L99" s="358"/>
      <c r="M99" s="358"/>
      <c r="N99" s="358"/>
      <c r="O99" s="358"/>
      <c r="P99" s="359"/>
      <c r="Q99" s="394"/>
      <c r="R99" s="356"/>
      <c r="S99" s="354"/>
      <c r="T99" s="542"/>
    </row>
    <row r="100" spans="2:20" s="188" customFormat="1" ht="12.75" customHeight="1" x14ac:dyDescent="0.25">
      <c r="B100" s="193"/>
      <c r="C100" s="462"/>
      <c r="D100" s="498"/>
      <c r="E100" s="431"/>
      <c r="F100" s="391"/>
      <c r="G100" s="398"/>
      <c r="H100" s="445"/>
      <c r="I100" s="446"/>
      <c r="J100" s="217" t="s">
        <v>143</v>
      </c>
      <c r="K100" s="357" t="s">
        <v>284</v>
      </c>
      <c r="L100" s="358"/>
      <c r="M100" s="358"/>
      <c r="N100" s="358"/>
      <c r="O100" s="358"/>
      <c r="P100" s="359"/>
      <c r="Q100" s="394"/>
      <c r="R100" s="356"/>
      <c r="S100" s="354"/>
      <c r="T100" s="542"/>
    </row>
    <row r="101" spans="2:20" s="188" customFormat="1" ht="12.75" customHeight="1" x14ac:dyDescent="0.25">
      <c r="B101" s="193"/>
      <c r="C101" s="462"/>
      <c r="D101" s="498"/>
      <c r="E101" s="431"/>
      <c r="F101" s="391"/>
      <c r="G101" s="399"/>
      <c r="H101" s="447"/>
      <c r="I101" s="448"/>
      <c r="J101" s="218" t="s">
        <v>144</v>
      </c>
      <c r="K101" s="371" t="s">
        <v>285</v>
      </c>
      <c r="L101" s="372"/>
      <c r="M101" s="372"/>
      <c r="N101" s="372"/>
      <c r="O101" s="372"/>
      <c r="P101" s="373"/>
      <c r="Q101" s="409"/>
      <c r="R101" s="356"/>
      <c r="S101" s="355"/>
      <c r="T101" s="543"/>
    </row>
    <row r="102" spans="2:20" s="188" customFormat="1" ht="12.75" customHeight="1" x14ac:dyDescent="0.25">
      <c r="B102" s="193"/>
      <c r="C102" s="462"/>
      <c r="D102" s="498"/>
      <c r="E102" s="431"/>
      <c r="F102" s="391"/>
      <c r="G102" s="397">
        <f>+G97+1</f>
        <v>19</v>
      </c>
      <c r="H102" s="450" t="s">
        <v>84</v>
      </c>
      <c r="I102" s="451"/>
      <c r="J102" s="219" t="s">
        <v>28</v>
      </c>
      <c r="K102" s="380" t="s">
        <v>286</v>
      </c>
      <c r="L102" s="381"/>
      <c r="M102" s="381"/>
      <c r="N102" s="381"/>
      <c r="O102" s="381"/>
      <c r="P102" s="382"/>
      <c r="Q102" s="393">
        <v>30</v>
      </c>
      <c r="R102" s="356"/>
      <c r="S102" s="353" t="s">
        <v>287</v>
      </c>
      <c r="T102" s="541" t="s">
        <v>288</v>
      </c>
    </row>
    <row r="103" spans="2:20" s="188" customFormat="1" ht="12.75" customHeight="1" x14ac:dyDescent="0.25">
      <c r="B103" s="193"/>
      <c r="C103" s="462"/>
      <c r="D103" s="498"/>
      <c r="E103" s="431"/>
      <c r="F103" s="391"/>
      <c r="G103" s="398"/>
      <c r="H103" s="445"/>
      <c r="I103" s="446"/>
      <c r="J103" s="217" t="s">
        <v>29</v>
      </c>
      <c r="K103" s="383" t="s">
        <v>289</v>
      </c>
      <c r="L103" s="384"/>
      <c r="M103" s="384"/>
      <c r="N103" s="384"/>
      <c r="O103" s="384"/>
      <c r="P103" s="385"/>
      <c r="Q103" s="394"/>
      <c r="R103" s="356"/>
      <c r="S103" s="354"/>
      <c r="T103" s="542"/>
    </row>
    <row r="104" spans="2:20" s="188" customFormat="1" ht="12.75" customHeight="1" x14ac:dyDescent="0.25">
      <c r="B104" s="193"/>
      <c r="C104" s="462"/>
      <c r="D104" s="498"/>
      <c r="E104" s="431"/>
      <c r="F104" s="391"/>
      <c r="G104" s="398"/>
      <c r="H104" s="445"/>
      <c r="I104" s="446"/>
      <c r="J104" s="217" t="s">
        <v>30</v>
      </c>
      <c r="K104" s="357" t="s">
        <v>290</v>
      </c>
      <c r="L104" s="358"/>
      <c r="M104" s="358"/>
      <c r="N104" s="358"/>
      <c r="O104" s="358"/>
      <c r="P104" s="359"/>
      <c r="Q104" s="394"/>
      <c r="R104" s="356"/>
      <c r="S104" s="354"/>
      <c r="T104" s="542"/>
    </row>
    <row r="105" spans="2:20" s="188" customFormat="1" ht="12.75" customHeight="1" x14ac:dyDescent="0.25">
      <c r="B105" s="193"/>
      <c r="C105" s="462"/>
      <c r="D105" s="498"/>
      <c r="E105" s="431"/>
      <c r="F105" s="391"/>
      <c r="G105" s="398"/>
      <c r="H105" s="445"/>
      <c r="I105" s="446"/>
      <c r="J105" s="217" t="s">
        <v>143</v>
      </c>
      <c r="K105" s="357" t="s">
        <v>291</v>
      </c>
      <c r="L105" s="358"/>
      <c r="M105" s="358"/>
      <c r="N105" s="358"/>
      <c r="O105" s="358"/>
      <c r="P105" s="359"/>
      <c r="Q105" s="394"/>
      <c r="R105" s="356"/>
      <c r="S105" s="354"/>
      <c r="T105" s="542"/>
    </row>
    <row r="106" spans="2:20" s="188" customFormat="1" ht="12.75" customHeight="1" x14ac:dyDescent="0.25">
      <c r="B106" s="193"/>
      <c r="C106" s="462"/>
      <c r="D106" s="498"/>
      <c r="E106" s="431"/>
      <c r="F106" s="391"/>
      <c r="G106" s="399"/>
      <c r="H106" s="447"/>
      <c r="I106" s="448"/>
      <c r="J106" s="218" t="s">
        <v>144</v>
      </c>
      <c r="K106" s="371" t="s">
        <v>292</v>
      </c>
      <c r="L106" s="372"/>
      <c r="M106" s="372"/>
      <c r="N106" s="372"/>
      <c r="O106" s="372"/>
      <c r="P106" s="373"/>
      <c r="Q106" s="409"/>
      <c r="R106" s="356"/>
      <c r="S106" s="355"/>
      <c r="T106" s="543"/>
    </row>
    <row r="107" spans="2:20" s="188" customFormat="1" ht="12.75" customHeight="1" x14ac:dyDescent="0.25">
      <c r="B107" s="193"/>
      <c r="C107" s="462"/>
      <c r="D107" s="498"/>
      <c r="E107" s="431"/>
      <c r="F107" s="391"/>
      <c r="G107" s="397">
        <f>+G102+1</f>
        <v>20</v>
      </c>
      <c r="H107" s="450" t="s">
        <v>85</v>
      </c>
      <c r="I107" s="451"/>
      <c r="J107" s="219" t="s">
        <v>28</v>
      </c>
      <c r="K107" s="374" t="s">
        <v>293</v>
      </c>
      <c r="L107" s="375"/>
      <c r="M107" s="375"/>
      <c r="N107" s="375"/>
      <c r="O107" s="375"/>
      <c r="P107" s="376"/>
      <c r="Q107" s="393">
        <v>1</v>
      </c>
      <c r="R107" s="356"/>
      <c r="S107" s="353" t="s">
        <v>280</v>
      </c>
      <c r="T107" s="541" t="s">
        <v>294</v>
      </c>
    </row>
    <row r="108" spans="2:20" s="188" customFormat="1" ht="12.75" customHeight="1" x14ac:dyDescent="0.25">
      <c r="B108" s="193"/>
      <c r="C108" s="462"/>
      <c r="D108" s="498"/>
      <c r="E108" s="431"/>
      <c r="F108" s="391"/>
      <c r="G108" s="398"/>
      <c r="H108" s="445"/>
      <c r="I108" s="446"/>
      <c r="J108" s="217" t="s">
        <v>29</v>
      </c>
      <c r="K108" s="357" t="s">
        <v>295</v>
      </c>
      <c r="L108" s="358"/>
      <c r="M108" s="358"/>
      <c r="N108" s="358"/>
      <c r="O108" s="358"/>
      <c r="P108" s="359"/>
      <c r="Q108" s="394"/>
      <c r="R108" s="356"/>
      <c r="S108" s="354"/>
      <c r="T108" s="542"/>
    </row>
    <row r="109" spans="2:20" s="188" customFormat="1" ht="12.75" customHeight="1" x14ac:dyDescent="0.25">
      <c r="B109" s="193"/>
      <c r="C109" s="462"/>
      <c r="D109" s="498"/>
      <c r="E109" s="431"/>
      <c r="F109" s="391"/>
      <c r="G109" s="398"/>
      <c r="H109" s="445"/>
      <c r="I109" s="446"/>
      <c r="J109" s="217" t="s">
        <v>30</v>
      </c>
      <c r="K109" s="357" t="s">
        <v>296</v>
      </c>
      <c r="L109" s="358"/>
      <c r="M109" s="358"/>
      <c r="N109" s="358"/>
      <c r="O109" s="358"/>
      <c r="P109" s="359"/>
      <c r="Q109" s="394"/>
      <c r="R109" s="356"/>
      <c r="S109" s="354"/>
      <c r="T109" s="542"/>
    </row>
    <row r="110" spans="2:20" s="188" customFormat="1" ht="12.75" customHeight="1" x14ac:dyDescent="0.25">
      <c r="B110" s="193"/>
      <c r="C110" s="462"/>
      <c r="D110" s="498"/>
      <c r="E110" s="431"/>
      <c r="F110" s="391"/>
      <c r="G110" s="398"/>
      <c r="H110" s="445"/>
      <c r="I110" s="446"/>
      <c r="J110" s="217" t="s">
        <v>143</v>
      </c>
      <c r="K110" s="357" t="s">
        <v>297</v>
      </c>
      <c r="L110" s="358"/>
      <c r="M110" s="358"/>
      <c r="N110" s="358"/>
      <c r="O110" s="358"/>
      <c r="P110" s="359"/>
      <c r="Q110" s="394"/>
      <c r="R110" s="356"/>
      <c r="S110" s="354"/>
      <c r="T110" s="542"/>
    </row>
    <row r="111" spans="2:20" s="188" customFormat="1" ht="39" customHeight="1" x14ac:dyDescent="0.25">
      <c r="B111" s="193"/>
      <c r="C111" s="462"/>
      <c r="D111" s="498"/>
      <c r="E111" s="431"/>
      <c r="F111" s="391"/>
      <c r="G111" s="399"/>
      <c r="H111" s="447"/>
      <c r="I111" s="448"/>
      <c r="J111" s="218" t="s">
        <v>144</v>
      </c>
      <c r="K111" s="371" t="s">
        <v>298</v>
      </c>
      <c r="L111" s="372"/>
      <c r="M111" s="372"/>
      <c r="N111" s="372"/>
      <c r="O111" s="372"/>
      <c r="P111" s="373"/>
      <c r="Q111" s="409"/>
      <c r="R111" s="356"/>
      <c r="S111" s="355"/>
      <c r="T111" s="543"/>
    </row>
    <row r="112" spans="2:20" s="188" customFormat="1" ht="12.75" customHeight="1" x14ac:dyDescent="0.25">
      <c r="B112" s="193"/>
      <c r="C112" s="462"/>
      <c r="D112" s="498"/>
      <c r="E112" s="431"/>
      <c r="F112" s="391"/>
      <c r="G112" s="397">
        <f>+G107+1</f>
        <v>21</v>
      </c>
      <c r="H112" s="450" t="s">
        <v>86</v>
      </c>
      <c r="I112" s="451"/>
      <c r="J112" s="219" t="s">
        <v>28</v>
      </c>
      <c r="K112" s="374" t="s">
        <v>299</v>
      </c>
      <c r="L112" s="375"/>
      <c r="M112" s="375"/>
      <c r="N112" s="375"/>
      <c r="O112" s="375"/>
      <c r="P112" s="376"/>
      <c r="Q112" s="393">
        <v>15</v>
      </c>
      <c r="R112" s="356"/>
      <c r="S112" s="353" t="s">
        <v>300</v>
      </c>
      <c r="T112" s="541" t="s">
        <v>301</v>
      </c>
    </row>
    <row r="113" spans="2:21" s="188" customFormat="1" ht="12.75" customHeight="1" x14ac:dyDescent="0.25">
      <c r="B113" s="193"/>
      <c r="C113" s="462"/>
      <c r="D113" s="498"/>
      <c r="E113" s="431"/>
      <c r="F113" s="391"/>
      <c r="G113" s="398"/>
      <c r="H113" s="445"/>
      <c r="I113" s="446"/>
      <c r="J113" s="217" t="s">
        <v>29</v>
      </c>
      <c r="K113" s="357" t="s">
        <v>302</v>
      </c>
      <c r="L113" s="358"/>
      <c r="M113" s="358"/>
      <c r="N113" s="358"/>
      <c r="O113" s="358"/>
      <c r="P113" s="359"/>
      <c r="Q113" s="394"/>
      <c r="R113" s="356"/>
      <c r="S113" s="354"/>
      <c r="T113" s="542"/>
    </row>
    <row r="114" spans="2:21" s="188" customFormat="1" ht="12.75" customHeight="1" x14ac:dyDescent="0.25">
      <c r="B114" s="193"/>
      <c r="C114" s="462"/>
      <c r="D114" s="498"/>
      <c r="E114" s="431"/>
      <c r="F114" s="391"/>
      <c r="G114" s="398"/>
      <c r="H114" s="445"/>
      <c r="I114" s="446"/>
      <c r="J114" s="217" t="s">
        <v>30</v>
      </c>
      <c r="K114" s="357" t="s">
        <v>303</v>
      </c>
      <c r="L114" s="358"/>
      <c r="M114" s="358"/>
      <c r="N114" s="358"/>
      <c r="O114" s="358"/>
      <c r="P114" s="359"/>
      <c r="Q114" s="394"/>
      <c r="R114" s="356"/>
      <c r="S114" s="354"/>
      <c r="T114" s="542"/>
    </row>
    <row r="115" spans="2:21" s="188" customFormat="1" ht="12.75" customHeight="1" x14ac:dyDescent="0.25">
      <c r="B115" s="193"/>
      <c r="C115" s="462"/>
      <c r="D115" s="498"/>
      <c r="E115" s="431"/>
      <c r="F115" s="391"/>
      <c r="G115" s="398"/>
      <c r="H115" s="445"/>
      <c r="I115" s="446"/>
      <c r="J115" s="217" t="s">
        <v>143</v>
      </c>
      <c r="K115" s="357" t="s">
        <v>304</v>
      </c>
      <c r="L115" s="358"/>
      <c r="M115" s="358"/>
      <c r="N115" s="358"/>
      <c r="O115" s="358"/>
      <c r="P115" s="359"/>
      <c r="Q115" s="394"/>
      <c r="R115" s="356"/>
      <c r="S115" s="354"/>
      <c r="T115" s="542"/>
    </row>
    <row r="116" spans="2:21" s="188" customFormat="1" ht="12.75" customHeight="1" x14ac:dyDescent="0.25">
      <c r="B116" s="193"/>
      <c r="C116" s="462"/>
      <c r="D116" s="498"/>
      <c r="E116" s="431"/>
      <c r="F116" s="391"/>
      <c r="G116" s="399"/>
      <c r="H116" s="447"/>
      <c r="I116" s="448"/>
      <c r="J116" s="218" t="s">
        <v>144</v>
      </c>
      <c r="K116" s="371" t="s">
        <v>305</v>
      </c>
      <c r="L116" s="372"/>
      <c r="M116" s="372"/>
      <c r="N116" s="372"/>
      <c r="O116" s="372"/>
      <c r="P116" s="373"/>
      <c r="Q116" s="409"/>
      <c r="R116" s="356"/>
      <c r="S116" s="355"/>
      <c r="T116" s="543"/>
    </row>
    <row r="117" spans="2:21" s="188" customFormat="1" ht="12.75" customHeight="1" x14ac:dyDescent="0.25">
      <c r="B117" s="193"/>
      <c r="C117" s="462"/>
      <c r="D117" s="498"/>
      <c r="E117" s="431"/>
      <c r="F117" s="391"/>
      <c r="G117" s="397">
        <f>+G112+1</f>
        <v>22</v>
      </c>
      <c r="H117" s="450" t="s">
        <v>87</v>
      </c>
      <c r="I117" s="451"/>
      <c r="J117" s="219" t="s">
        <v>28</v>
      </c>
      <c r="K117" s="374" t="s">
        <v>306</v>
      </c>
      <c r="L117" s="375"/>
      <c r="M117" s="375"/>
      <c r="N117" s="375"/>
      <c r="O117" s="375"/>
      <c r="P117" s="376"/>
      <c r="Q117" s="393">
        <v>10</v>
      </c>
      <c r="R117" s="356"/>
      <c r="S117" s="353" t="s">
        <v>307</v>
      </c>
      <c r="T117" s="541" t="s">
        <v>308</v>
      </c>
    </row>
    <row r="118" spans="2:21" s="188" customFormat="1" ht="24" customHeight="1" x14ac:dyDescent="0.25">
      <c r="B118" s="193"/>
      <c r="C118" s="462"/>
      <c r="D118" s="498"/>
      <c r="E118" s="431"/>
      <c r="F118" s="391"/>
      <c r="G118" s="398"/>
      <c r="H118" s="445"/>
      <c r="I118" s="446"/>
      <c r="J118" s="217" t="s">
        <v>29</v>
      </c>
      <c r="K118" s="357" t="s">
        <v>309</v>
      </c>
      <c r="L118" s="358"/>
      <c r="M118" s="358"/>
      <c r="N118" s="358"/>
      <c r="O118" s="358"/>
      <c r="P118" s="359"/>
      <c r="Q118" s="394"/>
      <c r="R118" s="356"/>
      <c r="S118" s="354"/>
      <c r="T118" s="542"/>
      <c r="U118" s="238"/>
    </row>
    <row r="119" spans="2:21" s="188" customFormat="1" ht="12.75" customHeight="1" x14ac:dyDescent="0.25">
      <c r="B119" s="193"/>
      <c r="C119" s="462"/>
      <c r="D119" s="498"/>
      <c r="E119" s="431"/>
      <c r="F119" s="391"/>
      <c r="G119" s="398"/>
      <c r="H119" s="445"/>
      <c r="I119" s="446"/>
      <c r="J119" s="217" t="s">
        <v>30</v>
      </c>
      <c r="K119" s="357" t="s">
        <v>310</v>
      </c>
      <c r="L119" s="358"/>
      <c r="M119" s="358"/>
      <c r="N119" s="358"/>
      <c r="O119" s="358"/>
      <c r="P119" s="359"/>
      <c r="Q119" s="394"/>
      <c r="R119" s="356"/>
      <c r="S119" s="354"/>
      <c r="T119" s="542"/>
    </row>
    <row r="120" spans="2:21" s="188" customFormat="1" ht="12.75" customHeight="1" x14ac:dyDescent="0.25">
      <c r="B120" s="193"/>
      <c r="C120" s="462"/>
      <c r="D120" s="498"/>
      <c r="E120" s="431"/>
      <c r="F120" s="391"/>
      <c r="G120" s="398"/>
      <c r="H120" s="445"/>
      <c r="I120" s="446"/>
      <c r="J120" s="217" t="s">
        <v>143</v>
      </c>
      <c r="K120" s="357" t="s">
        <v>311</v>
      </c>
      <c r="L120" s="358"/>
      <c r="M120" s="358"/>
      <c r="N120" s="358"/>
      <c r="O120" s="358"/>
      <c r="P120" s="359"/>
      <c r="Q120" s="394"/>
      <c r="R120" s="356"/>
      <c r="S120" s="354"/>
      <c r="T120" s="542"/>
    </row>
    <row r="121" spans="2:21" s="188" customFormat="1" ht="12.75" customHeight="1" x14ac:dyDescent="0.25">
      <c r="B121" s="193"/>
      <c r="C121" s="462"/>
      <c r="D121" s="498"/>
      <c r="E121" s="437"/>
      <c r="F121" s="392"/>
      <c r="G121" s="399"/>
      <c r="H121" s="447"/>
      <c r="I121" s="448"/>
      <c r="J121" s="218" t="s">
        <v>144</v>
      </c>
      <c r="K121" s="371" t="s">
        <v>312</v>
      </c>
      <c r="L121" s="372"/>
      <c r="M121" s="372"/>
      <c r="N121" s="372"/>
      <c r="O121" s="372"/>
      <c r="P121" s="373"/>
      <c r="Q121" s="409"/>
      <c r="R121" s="356"/>
      <c r="S121" s="355"/>
      <c r="T121" s="543"/>
    </row>
    <row r="122" spans="2:21" s="188" customFormat="1" ht="12.75" customHeight="1" x14ac:dyDescent="0.25">
      <c r="B122" s="193"/>
      <c r="C122" s="462"/>
      <c r="D122" s="498"/>
      <c r="E122" s="430" t="s">
        <v>88</v>
      </c>
      <c r="F122" s="496">
        <f>IF(SUM(Q122:Q151)=0,"",AVERAGE(Q122:Q151))</f>
        <v>7.5</v>
      </c>
      <c r="G122" s="397">
        <f>G117+1</f>
        <v>23</v>
      </c>
      <c r="H122" s="450" t="s">
        <v>89</v>
      </c>
      <c r="I122" s="451"/>
      <c r="J122" s="219" t="s">
        <v>28</v>
      </c>
      <c r="K122" s="374" t="s">
        <v>313</v>
      </c>
      <c r="L122" s="375"/>
      <c r="M122" s="375"/>
      <c r="N122" s="375"/>
      <c r="O122" s="375"/>
      <c r="P122" s="376"/>
      <c r="Q122" s="393">
        <v>1</v>
      </c>
      <c r="R122" s="356"/>
      <c r="S122" s="353" t="s">
        <v>280</v>
      </c>
      <c r="T122" s="541" t="s">
        <v>314</v>
      </c>
    </row>
    <row r="123" spans="2:21" s="188" customFormat="1" ht="12.75" customHeight="1" x14ac:dyDescent="0.25">
      <c r="B123" s="193"/>
      <c r="C123" s="462"/>
      <c r="D123" s="498"/>
      <c r="E123" s="431"/>
      <c r="F123" s="391"/>
      <c r="G123" s="398"/>
      <c r="H123" s="445"/>
      <c r="I123" s="446"/>
      <c r="J123" s="217" t="s">
        <v>29</v>
      </c>
      <c r="K123" s="357" t="s">
        <v>315</v>
      </c>
      <c r="L123" s="358"/>
      <c r="M123" s="358"/>
      <c r="N123" s="358"/>
      <c r="O123" s="358"/>
      <c r="P123" s="359"/>
      <c r="Q123" s="394"/>
      <c r="R123" s="356"/>
      <c r="S123" s="354"/>
      <c r="T123" s="542"/>
    </row>
    <row r="124" spans="2:21" s="188" customFormat="1" ht="12.75" customHeight="1" x14ac:dyDescent="0.25">
      <c r="B124" s="193"/>
      <c r="C124" s="462"/>
      <c r="D124" s="498"/>
      <c r="E124" s="431"/>
      <c r="F124" s="391"/>
      <c r="G124" s="398"/>
      <c r="H124" s="445"/>
      <c r="I124" s="446"/>
      <c r="J124" s="217" t="s">
        <v>30</v>
      </c>
      <c r="K124" s="357" t="s">
        <v>316</v>
      </c>
      <c r="L124" s="358"/>
      <c r="M124" s="358"/>
      <c r="N124" s="358"/>
      <c r="O124" s="358"/>
      <c r="P124" s="359"/>
      <c r="Q124" s="394"/>
      <c r="R124" s="356"/>
      <c r="S124" s="354"/>
      <c r="T124" s="542"/>
    </row>
    <row r="125" spans="2:21" s="188" customFormat="1" ht="12.75" customHeight="1" x14ac:dyDescent="0.25">
      <c r="B125" s="193"/>
      <c r="C125" s="462"/>
      <c r="D125" s="498"/>
      <c r="E125" s="431"/>
      <c r="F125" s="391"/>
      <c r="G125" s="398"/>
      <c r="H125" s="445"/>
      <c r="I125" s="446"/>
      <c r="J125" s="217" t="s">
        <v>143</v>
      </c>
      <c r="K125" s="357" t="s">
        <v>317</v>
      </c>
      <c r="L125" s="358"/>
      <c r="M125" s="358"/>
      <c r="N125" s="358"/>
      <c r="O125" s="358"/>
      <c r="P125" s="359"/>
      <c r="Q125" s="394"/>
      <c r="R125" s="356"/>
      <c r="S125" s="354"/>
      <c r="T125" s="542"/>
    </row>
    <row r="126" spans="2:21" s="188" customFormat="1" ht="27.75" customHeight="1" x14ac:dyDescent="0.25">
      <c r="B126" s="193"/>
      <c r="C126" s="462"/>
      <c r="D126" s="498"/>
      <c r="E126" s="431"/>
      <c r="F126" s="391"/>
      <c r="G126" s="399"/>
      <c r="H126" s="447"/>
      <c r="I126" s="448"/>
      <c r="J126" s="218" t="s">
        <v>144</v>
      </c>
      <c r="K126" s="371" t="s">
        <v>318</v>
      </c>
      <c r="L126" s="372"/>
      <c r="M126" s="372"/>
      <c r="N126" s="372"/>
      <c r="O126" s="372"/>
      <c r="P126" s="373"/>
      <c r="Q126" s="409"/>
      <c r="R126" s="356"/>
      <c r="S126" s="355"/>
      <c r="T126" s="543"/>
    </row>
    <row r="127" spans="2:21" s="188" customFormat="1" ht="12.75" customHeight="1" x14ac:dyDescent="0.25">
      <c r="B127" s="193"/>
      <c r="C127" s="462"/>
      <c r="D127" s="498"/>
      <c r="E127" s="431"/>
      <c r="F127" s="391"/>
      <c r="G127" s="397">
        <f>+G122+1</f>
        <v>24</v>
      </c>
      <c r="H127" s="450" t="s">
        <v>90</v>
      </c>
      <c r="I127" s="451"/>
      <c r="J127" s="219" t="s">
        <v>28</v>
      </c>
      <c r="K127" s="374" t="s">
        <v>319</v>
      </c>
      <c r="L127" s="375"/>
      <c r="M127" s="375"/>
      <c r="N127" s="375"/>
      <c r="O127" s="375"/>
      <c r="P127" s="376"/>
      <c r="Q127" s="393">
        <v>1</v>
      </c>
      <c r="R127" s="356"/>
      <c r="S127" s="353" t="s">
        <v>280</v>
      </c>
      <c r="T127" s="541" t="s">
        <v>320</v>
      </c>
    </row>
    <row r="128" spans="2:21" s="188" customFormat="1" ht="12.75" customHeight="1" x14ac:dyDescent="0.25">
      <c r="B128" s="193"/>
      <c r="C128" s="462"/>
      <c r="D128" s="498"/>
      <c r="E128" s="431"/>
      <c r="F128" s="391"/>
      <c r="G128" s="398"/>
      <c r="H128" s="445"/>
      <c r="I128" s="446"/>
      <c r="J128" s="217" t="s">
        <v>29</v>
      </c>
      <c r="K128" s="357" t="s">
        <v>321</v>
      </c>
      <c r="L128" s="358"/>
      <c r="M128" s="358"/>
      <c r="N128" s="358"/>
      <c r="O128" s="358"/>
      <c r="P128" s="359"/>
      <c r="Q128" s="394"/>
      <c r="R128" s="356"/>
      <c r="S128" s="354"/>
      <c r="T128" s="542"/>
    </row>
    <row r="129" spans="2:20" s="188" customFormat="1" ht="12.75" customHeight="1" x14ac:dyDescent="0.25">
      <c r="B129" s="193"/>
      <c r="C129" s="462"/>
      <c r="D129" s="498"/>
      <c r="E129" s="431"/>
      <c r="F129" s="391"/>
      <c r="G129" s="398"/>
      <c r="H129" s="445"/>
      <c r="I129" s="446"/>
      <c r="J129" s="217" t="s">
        <v>30</v>
      </c>
      <c r="K129" s="357" t="s">
        <v>322</v>
      </c>
      <c r="L129" s="358"/>
      <c r="M129" s="358"/>
      <c r="N129" s="358"/>
      <c r="O129" s="358"/>
      <c r="P129" s="359"/>
      <c r="Q129" s="394"/>
      <c r="R129" s="356"/>
      <c r="S129" s="354"/>
      <c r="T129" s="542"/>
    </row>
    <row r="130" spans="2:20" s="188" customFormat="1" ht="12.75" customHeight="1" x14ac:dyDescent="0.25">
      <c r="B130" s="193"/>
      <c r="C130" s="462"/>
      <c r="D130" s="498"/>
      <c r="E130" s="431"/>
      <c r="F130" s="391"/>
      <c r="G130" s="398"/>
      <c r="H130" s="445"/>
      <c r="I130" s="446"/>
      <c r="J130" s="217" t="s">
        <v>143</v>
      </c>
      <c r="K130" s="357" t="s">
        <v>323</v>
      </c>
      <c r="L130" s="358"/>
      <c r="M130" s="358"/>
      <c r="N130" s="358"/>
      <c r="O130" s="358"/>
      <c r="P130" s="359"/>
      <c r="Q130" s="394"/>
      <c r="R130" s="356"/>
      <c r="S130" s="354"/>
      <c r="T130" s="542"/>
    </row>
    <row r="131" spans="2:20" s="188" customFormat="1" ht="12.75" customHeight="1" x14ac:dyDescent="0.25">
      <c r="B131" s="193"/>
      <c r="C131" s="462"/>
      <c r="D131" s="498"/>
      <c r="E131" s="431"/>
      <c r="F131" s="391"/>
      <c r="G131" s="399"/>
      <c r="H131" s="447"/>
      <c r="I131" s="448"/>
      <c r="J131" s="218" t="s">
        <v>144</v>
      </c>
      <c r="K131" s="371" t="s">
        <v>324</v>
      </c>
      <c r="L131" s="372"/>
      <c r="M131" s="372"/>
      <c r="N131" s="372"/>
      <c r="O131" s="372"/>
      <c r="P131" s="373"/>
      <c r="Q131" s="409"/>
      <c r="R131" s="356"/>
      <c r="S131" s="355"/>
      <c r="T131" s="543"/>
    </row>
    <row r="132" spans="2:20" s="188" customFormat="1" ht="12.75" customHeight="1" x14ac:dyDescent="0.25">
      <c r="B132" s="193"/>
      <c r="C132" s="462"/>
      <c r="D132" s="498"/>
      <c r="E132" s="431"/>
      <c r="F132" s="391"/>
      <c r="G132" s="397">
        <f>+G127+1</f>
        <v>25</v>
      </c>
      <c r="H132" s="450" t="s">
        <v>91</v>
      </c>
      <c r="I132" s="451"/>
      <c r="J132" s="219" t="s">
        <v>28</v>
      </c>
      <c r="K132" s="371" t="s">
        <v>325</v>
      </c>
      <c r="L132" s="372"/>
      <c r="M132" s="372"/>
      <c r="N132" s="372"/>
      <c r="O132" s="372"/>
      <c r="P132" s="373"/>
      <c r="Q132" s="393">
        <v>40</v>
      </c>
      <c r="R132" s="356"/>
      <c r="S132" s="353" t="s">
        <v>326</v>
      </c>
      <c r="T132" s="541" t="s">
        <v>327</v>
      </c>
    </row>
    <row r="133" spans="2:20" s="188" customFormat="1" ht="12.75" customHeight="1" x14ac:dyDescent="0.25">
      <c r="B133" s="193"/>
      <c r="C133" s="462"/>
      <c r="D133" s="498"/>
      <c r="E133" s="431"/>
      <c r="F133" s="391"/>
      <c r="G133" s="398"/>
      <c r="H133" s="445"/>
      <c r="I133" s="446"/>
      <c r="J133" s="217" t="s">
        <v>29</v>
      </c>
      <c r="K133" s="383" t="s">
        <v>328</v>
      </c>
      <c r="L133" s="384"/>
      <c r="M133" s="384"/>
      <c r="N133" s="384"/>
      <c r="O133" s="384"/>
      <c r="P133" s="385"/>
      <c r="Q133" s="394"/>
      <c r="R133" s="356"/>
      <c r="S133" s="354"/>
      <c r="T133" s="542"/>
    </row>
    <row r="134" spans="2:20" s="188" customFormat="1" ht="12.75" customHeight="1" x14ac:dyDescent="0.25">
      <c r="B134" s="193"/>
      <c r="C134" s="462"/>
      <c r="D134" s="498"/>
      <c r="E134" s="431"/>
      <c r="F134" s="391"/>
      <c r="G134" s="398"/>
      <c r="H134" s="445"/>
      <c r="I134" s="446"/>
      <c r="J134" s="217" t="s">
        <v>30</v>
      </c>
      <c r="K134" s="357" t="s">
        <v>329</v>
      </c>
      <c r="L134" s="358"/>
      <c r="M134" s="358"/>
      <c r="N134" s="358"/>
      <c r="O134" s="358"/>
      <c r="P134" s="359"/>
      <c r="Q134" s="394"/>
      <c r="R134" s="356"/>
      <c r="S134" s="354"/>
      <c r="T134" s="542"/>
    </row>
    <row r="135" spans="2:20" s="188" customFormat="1" ht="12.75" customHeight="1" x14ac:dyDescent="0.25">
      <c r="B135" s="193"/>
      <c r="C135" s="462"/>
      <c r="D135" s="498"/>
      <c r="E135" s="431"/>
      <c r="F135" s="391"/>
      <c r="G135" s="398"/>
      <c r="H135" s="445"/>
      <c r="I135" s="446"/>
      <c r="J135" s="217" t="s">
        <v>143</v>
      </c>
      <c r="K135" s="357" t="s">
        <v>330</v>
      </c>
      <c r="L135" s="358"/>
      <c r="M135" s="358"/>
      <c r="N135" s="358"/>
      <c r="O135" s="358"/>
      <c r="P135" s="359"/>
      <c r="Q135" s="394"/>
      <c r="R135" s="356"/>
      <c r="S135" s="354"/>
      <c r="T135" s="542"/>
    </row>
    <row r="136" spans="2:20" s="188" customFormat="1" ht="12.75" customHeight="1" x14ac:dyDescent="0.25">
      <c r="B136" s="193"/>
      <c r="C136" s="462"/>
      <c r="D136" s="498"/>
      <c r="E136" s="431"/>
      <c r="F136" s="391"/>
      <c r="G136" s="399"/>
      <c r="H136" s="447"/>
      <c r="I136" s="448"/>
      <c r="J136" s="218" t="s">
        <v>144</v>
      </c>
      <c r="K136" s="371" t="s">
        <v>331</v>
      </c>
      <c r="L136" s="372"/>
      <c r="M136" s="372"/>
      <c r="N136" s="372"/>
      <c r="O136" s="372"/>
      <c r="P136" s="373"/>
      <c r="Q136" s="409"/>
      <c r="R136" s="356"/>
      <c r="S136" s="355"/>
      <c r="T136" s="543"/>
    </row>
    <row r="137" spans="2:20" s="188" customFormat="1" ht="12.75" customHeight="1" x14ac:dyDescent="0.25">
      <c r="B137" s="193"/>
      <c r="C137" s="462"/>
      <c r="D137" s="498"/>
      <c r="E137" s="431"/>
      <c r="F137" s="391"/>
      <c r="G137" s="397">
        <f>+G132+1</f>
        <v>26</v>
      </c>
      <c r="H137" s="450" t="s">
        <v>92</v>
      </c>
      <c r="I137" s="451"/>
      <c r="J137" s="219" t="s">
        <v>28</v>
      </c>
      <c r="K137" s="374" t="s">
        <v>332</v>
      </c>
      <c r="L137" s="375"/>
      <c r="M137" s="375"/>
      <c r="N137" s="375"/>
      <c r="O137" s="375"/>
      <c r="P137" s="376"/>
      <c r="Q137" s="393">
        <v>1</v>
      </c>
      <c r="R137" s="425" t="s">
        <v>333</v>
      </c>
      <c r="S137" s="353" t="s">
        <v>280</v>
      </c>
      <c r="T137" s="541" t="s">
        <v>334</v>
      </c>
    </row>
    <row r="138" spans="2:20" s="188" customFormat="1" ht="12.75" customHeight="1" x14ac:dyDescent="0.25">
      <c r="B138" s="193"/>
      <c r="C138" s="462"/>
      <c r="D138" s="498"/>
      <c r="E138" s="431"/>
      <c r="F138" s="391"/>
      <c r="G138" s="398"/>
      <c r="H138" s="445"/>
      <c r="I138" s="446"/>
      <c r="J138" s="217" t="s">
        <v>29</v>
      </c>
      <c r="K138" s="357" t="s">
        <v>335</v>
      </c>
      <c r="L138" s="358"/>
      <c r="M138" s="358"/>
      <c r="N138" s="358"/>
      <c r="O138" s="358"/>
      <c r="P138" s="359"/>
      <c r="Q138" s="394"/>
      <c r="R138" s="425"/>
      <c r="S138" s="354"/>
      <c r="T138" s="542"/>
    </row>
    <row r="139" spans="2:20" s="188" customFormat="1" ht="12.75" customHeight="1" x14ac:dyDescent="0.25">
      <c r="B139" s="193"/>
      <c r="C139" s="462"/>
      <c r="D139" s="498"/>
      <c r="E139" s="431"/>
      <c r="F139" s="391"/>
      <c r="G139" s="398"/>
      <c r="H139" s="445"/>
      <c r="I139" s="446"/>
      <c r="J139" s="217" t="s">
        <v>30</v>
      </c>
      <c r="K139" s="357" t="s">
        <v>336</v>
      </c>
      <c r="L139" s="358"/>
      <c r="M139" s="358"/>
      <c r="N139" s="358"/>
      <c r="O139" s="358"/>
      <c r="P139" s="359"/>
      <c r="Q139" s="394"/>
      <c r="R139" s="425"/>
      <c r="S139" s="354"/>
      <c r="T139" s="542"/>
    </row>
    <row r="140" spans="2:20" s="188" customFormat="1" ht="12.75" customHeight="1" x14ac:dyDescent="0.25">
      <c r="B140" s="193"/>
      <c r="C140" s="462"/>
      <c r="D140" s="498"/>
      <c r="E140" s="431"/>
      <c r="F140" s="391"/>
      <c r="G140" s="398"/>
      <c r="H140" s="445"/>
      <c r="I140" s="446"/>
      <c r="J140" s="217" t="s">
        <v>143</v>
      </c>
      <c r="K140" s="357" t="s">
        <v>337</v>
      </c>
      <c r="L140" s="358"/>
      <c r="M140" s="358"/>
      <c r="N140" s="358"/>
      <c r="O140" s="358"/>
      <c r="P140" s="359"/>
      <c r="Q140" s="394"/>
      <c r="R140" s="425"/>
      <c r="S140" s="354"/>
      <c r="T140" s="542"/>
    </row>
    <row r="141" spans="2:20" s="188" customFormat="1" ht="12.75" customHeight="1" x14ac:dyDescent="0.25">
      <c r="B141" s="193"/>
      <c r="C141" s="462"/>
      <c r="D141" s="498"/>
      <c r="E141" s="431"/>
      <c r="F141" s="391"/>
      <c r="G141" s="399"/>
      <c r="H141" s="447"/>
      <c r="I141" s="448"/>
      <c r="J141" s="218" t="s">
        <v>144</v>
      </c>
      <c r="K141" s="371" t="s">
        <v>338</v>
      </c>
      <c r="L141" s="372"/>
      <c r="M141" s="372"/>
      <c r="N141" s="372"/>
      <c r="O141" s="372"/>
      <c r="P141" s="373"/>
      <c r="Q141" s="409"/>
      <c r="R141" s="425"/>
      <c r="S141" s="355"/>
      <c r="T141" s="543"/>
    </row>
    <row r="142" spans="2:20" s="188" customFormat="1" ht="12.75" customHeight="1" x14ac:dyDescent="0.25">
      <c r="B142" s="193"/>
      <c r="C142" s="462"/>
      <c r="D142" s="498"/>
      <c r="E142" s="431"/>
      <c r="F142" s="391"/>
      <c r="G142" s="397">
        <f>+G137+1</f>
        <v>27</v>
      </c>
      <c r="H142" s="450" t="s">
        <v>339</v>
      </c>
      <c r="I142" s="451"/>
      <c r="J142" s="219" t="s">
        <v>28</v>
      </c>
      <c r="K142" s="374" t="s">
        <v>340</v>
      </c>
      <c r="L142" s="375"/>
      <c r="M142" s="375"/>
      <c r="N142" s="375"/>
      <c r="O142" s="375"/>
      <c r="P142" s="376"/>
      <c r="Q142" s="393">
        <v>1</v>
      </c>
      <c r="R142" s="356"/>
      <c r="S142" s="353" t="s">
        <v>280</v>
      </c>
      <c r="T142" s="541" t="s">
        <v>341</v>
      </c>
    </row>
    <row r="143" spans="2:20" s="188" customFormat="1" ht="12.75" customHeight="1" x14ac:dyDescent="0.25">
      <c r="B143" s="193"/>
      <c r="C143" s="462"/>
      <c r="D143" s="498"/>
      <c r="E143" s="431"/>
      <c r="F143" s="391"/>
      <c r="G143" s="398"/>
      <c r="H143" s="445"/>
      <c r="I143" s="446"/>
      <c r="J143" s="217" t="s">
        <v>29</v>
      </c>
      <c r="K143" s="357" t="s">
        <v>342</v>
      </c>
      <c r="L143" s="358"/>
      <c r="M143" s="358"/>
      <c r="N143" s="358"/>
      <c r="O143" s="358"/>
      <c r="P143" s="359"/>
      <c r="Q143" s="394"/>
      <c r="R143" s="356"/>
      <c r="S143" s="354"/>
      <c r="T143" s="542"/>
    </row>
    <row r="144" spans="2:20" s="188" customFormat="1" ht="12.75" customHeight="1" x14ac:dyDescent="0.25">
      <c r="B144" s="193"/>
      <c r="C144" s="462"/>
      <c r="D144" s="498"/>
      <c r="E144" s="431"/>
      <c r="F144" s="391"/>
      <c r="G144" s="398"/>
      <c r="H144" s="445"/>
      <c r="I144" s="446"/>
      <c r="J144" s="217" t="s">
        <v>30</v>
      </c>
      <c r="K144" s="357" t="s">
        <v>343</v>
      </c>
      <c r="L144" s="358"/>
      <c r="M144" s="358"/>
      <c r="N144" s="358"/>
      <c r="O144" s="358"/>
      <c r="P144" s="359"/>
      <c r="Q144" s="394"/>
      <c r="R144" s="356"/>
      <c r="S144" s="354"/>
      <c r="T144" s="542"/>
    </row>
    <row r="145" spans="2:20" s="188" customFormat="1" ht="12.75" customHeight="1" x14ac:dyDescent="0.25">
      <c r="B145" s="193"/>
      <c r="C145" s="462"/>
      <c r="D145" s="498"/>
      <c r="E145" s="431"/>
      <c r="F145" s="391"/>
      <c r="G145" s="398"/>
      <c r="H145" s="445"/>
      <c r="I145" s="446"/>
      <c r="J145" s="217" t="s">
        <v>143</v>
      </c>
      <c r="K145" s="357" t="s">
        <v>344</v>
      </c>
      <c r="L145" s="358"/>
      <c r="M145" s="358"/>
      <c r="N145" s="358"/>
      <c r="O145" s="358"/>
      <c r="P145" s="359"/>
      <c r="Q145" s="394"/>
      <c r="R145" s="356"/>
      <c r="S145" s="354"/>
      <c r="T145" s="542"/>
    </row>
    <row r="146" spans="2:20" s="188" customFormat="1" ht="12.75" customHeight="1" x14ac:dyDescent="0.25">
      <c r="B146" s="193"/>
      <c r="C146" s="462"/>
      <c r="D146" s="498"/>
      <c r="E146" s="431"/>
      <c r="F146" s="391"/>
      <c r="G146" s="399"/>
      <c r="H146" s="447"/>
      <c r="I146" s="448"/>
      <c r="J146" s="218" t="s">
        <v>144</v>
      </c>
      <c r="K146" s="371" t="s">
        <v>345</v>
      </c>
      <c r="L146" s="372"/>
      <c r="M146" s="372"/>
      <c r="N146" s="372"/>
      <c r="O146" s="372"/>
      <c r="P146" s="373"/>
      <c r="Q146" s="409"/>
      <c r="R146" s="356"/>
      <c r="S146" s="355"/>
      <c r="T146" s="543"/>
    </row>
    <row r="147" spans="2:20" s="188" customFormat="1" ht="12.75" customHeight="1" x14ac:dyDescent="0.25">
      <c r="B147" s="193"/>
      <c r="C147" s="462"/>
      <c r="D147" s="498"/>
      <c r="E147" s="431"/>
      <c r="F147" s="391"/>
      <c r="G147" s="397">
        <f>+G142+1</f>
        <v>28</v>
      </c>
      <c r="H147" s="450" t="s">
        <v>346</v>
      </c>
      <c r="I147" s="451"/>
      <c r="J147" s="219" t="s">
        <v>28</v>
      </c>
      <c r="K147" s="374" t="s">
        <v>347</v>
      </c>
      <c r="L147" s="375"/>
      <c r="M147" s="375"/>
      <c r="N147" s="375"/>
      <c r="O147" s="375"/>
      <c r="P147" s="376"/>
      <c r="Q147" s="393">
        <v>1</v>
      </c>
      <c r="R147" s="356"/>
      <c r="S147" s="353" t="s">
        <v>280</v>
      </c>
      <c r="T147" s="541" t="s">
        <v>348</v>
      </c>
    </row>
    <row r="148" spans="2:20" s="188" customFormat="1" ht="12.75" customHeight="1" x14ac:dyDescent="0.25">
      <c r="B148" s="193"/>
      <c r="C148" s="462"/>
      <c r="D148" s="498"/>
      <c r="E148" s="431"/>
      <c r="F148" s="391"/>
      <c r="G148" s="398"/>
      <c r="H148" s="445"/>
      <c r="I148" s="446"/>
      <c r="J148" s="217" t="s">
        <v>29</v>
      </c>
      <c r="K148" s="357" t="s">
        <v>349</v>
      </c>
      <c r="L148" s="358"/>
      <c r="M148" s="358"/>
      <c r="N148" s="358"/>
      <c r="O148" s="358"/>
      <c r="P148" s="359"/>
      <c r="Q148" s="394"/>
      <c r="R148" s="356"/>
      <c r="S148" s="354"/>
      <c r="T148" s="542"/>
    </row>
    <row r="149" spans="2:20" s="188" customFormat="1" ht="12.75" customHeight="1" x14ac:dyDescent="0.25">
      <c r="B149" s="193"/>
      <c r="C149" s="462"/>
      <c r="D149" s="498"/>
      <c r="E149" s="431"/>
      <c r="F149" s="391"/>
      <c r="G149" s="398"/>
      <c r="H149" s="445"/>
      <c r="I149" s="446"/>
      <c r="J149" s="217" t="s">
        <v>30</v>
      </c>
      <c r="K149" s="357" t="s">
        <v>350</v>
      </c>
      <c r="L149" s="358"/>
      <c r="M149" s="358"/>
      <c r="N149" s="358"/>
      <c r="O149" s="358"/>
      <c r="P149" s="359"/>
      <c r="Q149" s="394"/>
      <c r="R149" s="356"/>
      <c r="S149" s="354"/>
      <c r="T149" s="542"/>
    </row>
    <row r="150" spans="2:20" s="188" customFormat="1" ht="12.75" customHeight="1" x14ac:dyDescent="0.25">
      <c r="B150" s="193"/>
      <c r="C150" s="462"/>
      <c r="D150" s="498"/>
      <c r="E150" s="431"/>
      <c r="F150" s="391"/>
      <c r="G150" s="398"/>
      <c r="H150" s="445"/>
      <c r="I150" s="446"/>
      <c r="J150" s="217" t="s">
        <v>143</v>
      </c>
      <c r="K150" s="357" t="s">
        <v>351</v>
      </c>
      <c r="L150" s="358"/>
      <c r="M150" s="358"/>
      <c r="N150" s="358"/>
      <c r="O150" s="358"/>
      <c r="P150" s="359"/>
      <c r="Q150" s="394"/>
      <c r="R150" s="356"/>
      <c r="S150" s="354"/>
      <c r="T150" s="542"/>
    </row>
    <row r="151" spans="2:20" s="188" customFormat="1" ht="12.75" customHeight="1" thickBot="1" x14ac:dyDescent="0.3">
      <c r="B151" s="193"/>
      <c r="C151" s="463"/>
      <c r="D151" s="499"/>
      <c r="E151" s="432"/>
      <c r="F151" s="492"/>
      <c r="G151" s="471"/>
      <c r="H151" s="455"/>
      <c r="I151" s="456"/>
      <c r="J151" s="218" t="s">
        <v>144</v>
      </c>
      <c r="K151" s="360" t="s">
        <v>352</v>
      </c>
      <c r="L151" s="361"/>
      <c r="M151" s="361"/>
      <c r="N151" s="361"/>
      <c r="O151" s="361"/>
      <c r="P151" s="362"/>
      <c r="Q151" s="395"/>
      <c r="R151" s="356"/>
      <c r="S151" s="355"/>
      <c r="T151" s="543"/>
    </row>
    <row r="152" spans="2:20" s="188" customFormat="1" ht="12.75" customHeight="1" x14ac:dyDescent="0.25">
      <c r="B152" s="193"/>
      <c r="C152" s="461" t="s">
        <v>95</v>
      </c>
      <c r="D152" s="497">
        <f>IF(SUM(Q152:Q196)=0,"",AVERAGE(Q152:Q196))</f>
        <v>30.555555555555557</v>
      </c>
      <c r="E152" s="436" t="s">
        <v>96</v>
      </c>
      <c r="F152" s="390">
        <f>IF(SUM(Q152:Q161)=0,"",AVERAGE(Q152:Q161))</f>
        <v>30</v>
      </c>
      <c r="G152" s="449">
        <f>+G147+1</f>
        <v>29</v>
      </c>
      <c r="H152" s="443" t="s">
        <v>97</v>
      </c>
      <c r="I152" s="444"/>
      <c r="J152" s="221" t="s">
        <v>28</v>
      </c>
      <c r="K152" s="377" t="s">
        <v>353</v>
      </c>
      <c r="L152" s="378"/>
      <c r="M152" s="378"/>
      <c r="N152" s="378"/>
      <c r="O152" s="378"/>
      <c r="P152" s="379"/>
      <c r="Q152" s="426">
        <v>20</v>
      </c>
      <c r="R152" s="424"/>
      <c r="S152" s="353" t="s">
        <v>354</v>
      </c>
      <c r="T152" s="541" t="s">
        <v>355</v>
      </c>
    </row>
    <row r="153" spans="2:20" s="188" customFormat="1" ht="12.75" customHeight="1" x14ac:dyDescent="0.25">
      <c r="B153" s="193"/>
      <c r="C153" s="462"/>
      <c r="D153" s="498"/>
      <c r="E153" s="431"/>
      <c r="F153" s="391"/>
      <c r="G153" s="398"/>
      <c r="H153" s="445"/>
      <c r="I153" s="446"/>
      <c r="J153" s="217" t="s">
        <v>29</v>
      </c>
      <c r="K153" s="357" t="s">
        <v>356</v>
      </c>
      <c r="L153" s="358"/>
      <c r="M153" s="358"/>
      <c r="N153" s="358"/>
      <c r="O153" s="358"/>
      <c r="P153" s="359"/>
      <c r="Q153" s="394"/>
      <c r="R153" s="424"/>
      <c r="S153" s="354"/>
      <c r="T153" s="542"/>
    </row>
    <row r="154" spans="2:20" s="188" customFormat="1" ht="12.75" customHeight="1" x14ac:dyDescent="0.25">
      <c r="B154" s="193"/>
      <c r="C154" s="462"/>
      <c r="D154" s="498"/>
      <c r="E154" s="431"/>
      <c r="F154" s="391"/>
      <c r="G154" s="398"/>
      <c r="H154" s="445"/>
      <c r="I154" s="446"/>
      <c r="J154" s="217" t="s">
        <v>30</v>
      </c>
      <c r="K154" s="357" t="s">
        <v>357</v>
      </c>
      <c r="L154" s="358"/>
      <c r="M154" s="358"/>
      <c r="N154" s="358"/>
      <c r="O154" s="358"/>
      <c r="P154" s="359"/>
      <c r="Q154" s="394"/>
      <c r="R154" s="424"/>
      <c r="S154" s="354"/>
      <c r="T154" s="542"/>
    </row>
    <row r="155" spans="2:20" s="188" customFormat="1" ht="12.75" customHeight="1" x14ac:dyDescent="0.25">
      <c r="B155" s="193"/>
      <c r="C155" s="462"/>
      <c r="D155" s="498"/>
      <c r="E155" s="431"/>
      <c r="F155" s="391"/>
      <c r="G155" s="398"/>
      <c r="H155" s="445"/>
      <c r="I155" s="446"/>
      <c r="J155" s="217" t="s">
        <v>143</v>
      </c>
      <c r="K155" s="357" t="s">
        <v>358</v>
      </c>
      <c r="L155" s="358"/>
      <c r="M155" s="358"/>
      <c r="N155" s="358"/>
      <c r="O155" s="358"/>
      <c r="P155" s="359"/>
      <c r="Q155" s="394"/>
      <c r="R155" s="424"/>
      <c r="S155" s="354"/>
      <c r="T155" s="542"/>
    </row>
    <row r="156" spans="2:20" s="188" customFormat="1" ht="12.75" customHeight="1" x14ac:dyDescent="0.25">
      <c r="B156" s="193"/>
      <c r="C156" s="462"/>
      <c r="D156" s="498"/>
      <c r="E156" s="431"/>
      <c r="F156" s="391"/>
      <c r="G156" s="399"/>
      <c r="H156" s="447"/>
      <c r="I156" s="448"/>
      <c r="J156" s="220" t="s">
        <v>144</v>
      </c>
      <c r="K156" s="371" t="s">
        <v>359</v>
      </c>
      <c r="L156" s="372"/>
      <c r="M156" s="372"/>
      <c r="N156" s="372"/>
      <c r="O156" s="372"/>
      <c r="P156" s="373"/>
      <c r="Q156" s="409"/>
      <c r="R156" s="424"/>
      <c r="S156" s="355"/>
      <c r="T156" s="543"/>
    </row>
    <row r="157" spans="2:20" s="188" customFormat="1" ht="12.75" customHeight="1" x14ac:dyDescent="0.25">
      <c r="B157" s="193"/>
      <c r="C157" s="462"/>
      <c r="D157" s="498"/>
      <c r="E157" s="431"/>
      <c r="F157" s="391"/>
      <c r="G157" s="397">
        <f>+G152+1</f>
        <v>30</v>
      </c>
      <c r="H157" s="450" t="s">
        <v>98</v>
      </c>
      <c r="I157" s="451"/>
      <c r="J157" s="219" t="s">
        <v>28</v>
      </c>
      <c r="K157" s="380" t="s">
        <v>360</v>
      </c>
      <c r="L157" s="381"/>
      <c r="M157" s="381"/>
      <c r="N157" s="381"/>
      <c r="O157" s="381"/>
      <c r="P157" s="382"/>
      <c r="Q157" s="393">
        <v>40</v>
      </c>
      <c r="R157" s="424"/>
      <c r="S157" s="353" t="s">
        <v>361</v>
      </c>
      <c r="T157" s="541" t="s">
        <v>362</v>
      </c>
    </row>
    <row r="158" spans="2:20" s="188" customFormat="1" ht="12.75" customHeight="1" x14ac:dyDescent="0.25">
      <c r="B158" s="193"/>
      <c r="C158" s="462"/>
      <c r="D158" s="498"/>
      <c r="E158" s="431"/>
      <c r="F158" s="391"/>
      <c r="G158" s="398"/>
      <c r="H158" s="445"/>
      <c r="I158" s="446"/>
      <c r="J158" s="217" t="s">
        <v>29</v>
      </c>
      <c r="K158" s="383" t="s">
        <v>363</v>
      </c>
      <c r="L158" s="384"/>
      <c r="M158" s="384"/>
      <c r="N158" s="384"/>
      <c r="O158" s="384"/>
      <c r="P158" s="385"/>
      <c r="Q158" s="394"/>
      <c r="R158" s="424"/>
      <c r="S158" s="354"/>
      <c r="T158" s="542"/>
    </row>
    <row r="159" spans="2:20" s="188" customFormat="1" ht="12.75" customHeight="1" x14ac:dyDescent="0.25">
      <c r="B159" s="193"/>
      <c r="C159" s="462"/>
      <c r="D159" s="498"/>
      <c r="E159" s="431"/>
      <c r="F159" s="391"/>
      <c r="G159" s="398"/>
      <c r="H159" s="445"/>
      <c r="I159" s="446"/>
      <c r="J159" s="217" t="s">
        <v>30</v>
      </c>
      <c r="K159" s="357" t="s">
        <v>364</v>
      </c>
      <c r="L159" s="358"/>
      <c r="M159" s="358"/>
      <c r="N159" s="358"/>
      <c r="O159" s="358"/>
      <c r="P159" s="359"/>
      <c r="Q159" s="394"/>
      <c r="R159" s="424"/>
      <c r="S159" s="354"/>
      <c r="T159" s="542"/>
    </row>
    <row r="160" spans="2:20" s="188" customFormat="1" ht="12.75" customHeight="1" x14ac:dyDescent="0.25">
      <c r="B160" s="193"/>
      <c r="C160" s="462"/>
      <c r="D160" s="498"/>
      <c r="E160" s="431"/>
      <c r="F160" s="391"/>
      <c r="G160" s="398"/>
      <c r="H160" s="445"/>
      <c r="I160" s="446"/>
      <c r="J160" s="217" t="s">
        <v>143</v>
      </c>
      <c r="K160" s="357" t="s">
        <v>365</v>
      </c>
      <c r="L160" s="358"/>
      <c r="M160" s="358"/>
      <c r="N160" s="358"/>
      <c r="O160" s="358"/>
      <c r="P160" s="359"/>
      <c r="Q160" s="394"/>
      <c r="R160" s="424"/>
      <c r="S160" s="354"/>
      <c r="T160" s="542"/>
    </row>
    <row r="161" spans="2:20" s="188" customFormat="1" ht="12.75" customHeight="1" x14ac:dyDescent="0.25">
      <c r="B161" s="193"/>
      <c r="C161" s="462"/>
      <c r="D161" s="498"/>
      <c r="E161" s="437"/>
      <c r="F161" s="392"/>
      <c r="G161" s="399"/>
      <c r="H161" s="447"/>
      <c r="I161" s="448"/>
      <c r="J161" s="218" t="s">
        <v>144</v>
      </c>
      <c r="K161" s="371" t="s">
        <v>366</v>
      </c>
      <c r="L161" s="372"/>
      <c r="M161" s="372"/>
      <c r="N161" s="372"/>
      <c r="O161" s="372"/>
      <c r="P161" s="373"/>
      <c r="Q161" s="409"/>
      <c r="R161" s="424"/>
      <c r="S161" s="355"/>
      <c r="T161" s="543"/>
    </row>
    <row r="162" spans="2:20" s="188" customFormat="1" ht="12.75" customHeight="1" x14ac:dyDescent="0.25">
      <c r="B162" s="193"/>
      <c r="C162" s="462"/>
      <c r="D162" s="498"/>
      <c r="E162" s="430" t="s">
        <v>99</v>
      </c>
      <c r="F162" s="496">
        <f>IF(SUM(Q162:Q176)=0,"",AVERAGE(Q162:Q176))</f>
        <v>30</v>
      </c>
      <c r="G162" s="397">
        <f>+G157+1</f>
        <v>31</v>
      </c>
      <c r="H162" s="450" t="s">
        <v>100</v>
      </c>
      <c r="I162" s="451"/>
      <c r="J162" s="219" t="s">
        <v>28</v>
      </c>
      <c r="K162" s="374" t="s">
        <v>367</v>
      </c>
      <c r="L162" s="375"/>
      <c r="M162" s="375"/>
      <c r="N162" s="375"/>
      <c r="O162" s="375"/>
      <c r="P162" s="376"/>
      <c r="Q162" s="393">
        <v>20</v>
      </c>
      <c r="R162" s="424"/>
      <c r="S162" s="353" t="s">
        <v>368</v>
      </c>
      <c r="T162" s="541" t="s">
        <v>369</v>
      </c>
    </row>
    <row r="163" spans="2:20" s="188" customFormat="1" ht="12.75" customHeight="1" x14ac:dyDescent="0.25">
      <c r="B163" s="193"/>
      <c r="C163" s="462"/>
      <c r="D163" s="498"/>
      <c r="E163" s="431"/>
      <c r="F163" s="391"/>
      <c r="G163" s="398"/>
      <c r="H163" s="445"/>
      <c r="I163" s="446"/>
      <c r="J163" s="217" t="s">
        <v>29</v>
      </c>
      <c r="K163" s="357" t="s">
        <v>370</v>
      </c>
      <c r="L163" s="358"/>
      <c r="M163" s="358"/>
      <c r="N163" s="358"/>
      <c r="O163" s="358"/>
      <c r="P163" s="359"/>
      <c r="Q163" s="394"/>
      <c r="R163" s="424"/>
      <c r="S163" s="354"/>
      <c r="T163" s="542"/>
    </row>
    <row r="164" spans="2:20" s="188" customFormat="1" ht="12.75" customHeight="1" x14ac:dyDescent="0.25">
      <c r="B164" s="193"/>
      <c r="C164" s="462"/>
      <c r="D164" s="498"/>
      <c r="E164" s="431"/>
      <c r="F164" s="391"/>
      <c r="G164" s="398"/>
      <c r="H164" s="445"/>
      <c r="I164" s="446"/>
      <c r="J164" s="217" t="s">
        <v>30</v>
      </c>
      <c r="K164" s="357" t="s">
        <v>371</v>
      </c>
      <c r="L164" s="358"/>
      <c r="M164" s="358"/>
      <c r="N164" s="358"/>
      <c r="O164" s="358"/>
      <c r="P164" s="359"/>
      <c r="Q164" s="394"/>
      <c r="R164" s="424"/>
      <c r="S164" s="354"/>
      <c r="T164" s="542"/>
    </row>
    <row r="165" spans="2:20" s="188" customFormat="1" ht="12.75" customHeight="1" x14ac:dyDescent="0.25">
      <c r="B165" s="193"/>
      <c r="C165" s="462"/>
      <c r="D165" s="498"/>
      <c r="E165" s="431"/>
      <c r="F165" s="391"/>
      <c r="G165" s="398"/>
      <c r="H165" s="445"/>
      <c r="I165" s="446"/>
      <c r="J165" s="217" t="s">
        <v>143</v>
      </c>
      <c r="K165" s="357" t="s">
        <v>372</v>
      </c>
      <c r="L165" s="358"/>
      <c r="M165" s="358"/>
      <c r="N165" s="358"/>
      <c r="O165" s="358"/>
      <c r="P165" s="359"/>
      <c r="Q165" s="394"/>
      <c r="R165" s="424"/>
      <c r="S165" s="354"/>
      <c r="T165" s="542"/>
    </row>
    <row r="166" spans="2:20" s="188" customFormat="1" ht="12.75" customHeight="1" x14ac:dyDescent="0.25">
      <c r="B166" s="193"/>
      <c r="C166" s="462"/>
      <c r="D166" s="498"/>
      <c r="E166" s="431"/>
      <c r="F166" s="391"/>
      <c r="G166" s="399"/>
      <c r="H166" s="447"/>
      <c r="I166" s="448"/>
      <c r="J166" s="218" t="s">
        <v>144</v>
      </c>
      <c r="K166" s="371" t="s">
        <v>373</v>
      </c>
      <c r="L166" s="372"/>
      <c r="M166" s="372"/>
      <c r="N166" s="372"/>
      <c r="O166" s="372"/>
      <c r="P166" s="373"/>
      <c r="Q166" s="409"/>
      <c r="R166" s="424"/>
      <c r="S166" s="355"/>
      <c r="T166" s="543"/>
    </row>
    <row r="167" spans="2:20" s="188" customFormat="1" ht="12.75" customHeight="1" x14ac:dyDescent="0.25">
      <c r="B167" s="193"/>
      <c r="C167" s="462"/>
      <c r="D167" s="498"/>
      <c r="E167" s="431"/>
      <c r="F167" s="391"/>
      <c r="G167" s="397">
        <f>+G162+1</f>
        <v>32</v>
      </c>
      <c r="H167" s="450" t="s">
        <v>101</v>
      </c>
      <c r="I167" s="451"/>
      <c r="J167" s="219" t="s">
        <v>28</v>
      </c>
      <c r="K167" s="374" t="s">
        <v>374</v>
      </c>
      <c r="L167" s="375"/>
      <c r="M167" s="375"/>
      <c r="N167" s="375"/>
      <c r="O167" s="375"/>
      <c r="P167" s="376"/>
      <c r="Q167" s="393">
        <v>20</v>
      </c>
      <c r="R167" s="424"/>
      <c r="S167" s="353" t="s">
        <v>375</v>
      </c>
      <c r="T167" s="541" t="s">
        <v>376</v>
      </c>
    </row>
    <row r="168" spans="2:20" s="188" customFormat="1" ht="12.75" customHeight="1" x14ac:dyDescent="0.25">
      <c r="B168" s="193"/>
      <c r="C168" s="462"/>
      <c r="D168" s="498"/>
      <c r="E168" s="431"/>
      <c r="F168" s="391"/>
      <c r="G168" s="398"/>
      <c r="H168" s="445"/>
      <c r="I168" s="446"/>
      <c r="J168" s="217" t="s">
        <v>29</v>
      </c>
      <c r="K168" s="357" t="s">
        <v>377</v>
      </c>
      <c r="L168" s="358"/>
      <c r="M168" s="358"/>
      <c r="N168" s="358"/>
      <c r="O168" s="358"/>
      <c r="P168" s="359"/>
      <c r="Q168" s="394"/>
      <c r="R168" s="424"/>
      <c r="S168" s="354"/>
      <c r="T168" s="542"/>
    </row>
    <row r="169" spans="2:20" s="188" customFormat="1" ht="12.75" customHeight="1" x14ac:dyDescent="0.25">
      <c r="B169" s="193"/>
      <c r="C169" s="462"/>
      <c r="D169" s="498"/>
      <c r="E169" s="431"/>
      <c r="F169" s="391"/>
      <c r="G169" s="398"/>
      <c r="H169" s="445"/>
      <c r="I169" s="446"/>
      <c r="J169" s="217" t="s">
        <v>30</v>
      </c>
      <c r="K169" s="357" t="s">
        <v>378</v>
      </c>
      <c r="L169" s="358"/>
      <c r="M169" s="358"/>
      <c r="N169" s="358"/>
      <c r="O169" s="358"/>
      <c r="P169" s="359"/>
      <c r="Q169" s="394"/>
      <c r="R169" s="424"/>
      <c r="S169" s="354"/>
      <c r="T169" s="542"/>
    </row>
    <row r="170" spans="2:20" s="188" customFormat="1" ht="12.75" customHeight="1" x14ac:dyDescent="0.25">
      <c r="B170" s="193"/>
      <c r="C170" s="462"/>
      <c r="D170" s="498"/>
      <c r="E170" s="431"/>
      <c r="F170" s="391"/>
      <c r="G170" s="398"/>
      <c r="H170" s="445"/>
      <c r="I170" s="446"/>
      <c r="J170" s="217" t="s">
        <v>143</v>
      </c>
      <c r="K170" s="357" t="s">
        <v>379</v>
      </c>
      <c r="L170" s="358"/>
      <c r="M170" s="358"/>
      <c r="N170" s="358"/>
      <c r="O170" s="358"/>
      <c r="P170" s="359"/>
      <c r="Q170" s="394"/>
      <c r="R170" s="424"/>
      <c r="S170" s="354"/>
      <c r="T170" s="542"/>
    </row>
    <row r="171" spans="2:20" s="188" customFormat="1" ht="12.75" customHeight="1" x14ac:dyDescent="0.25">
      <c r="B171" s="193"/>
      <c r="C171" s="462"/>
      <c r="D171" s="498"/>
      <c r="E171" s="431"/>
      <c r="F171" s="391"/>
      <c r="G171" s="399"/>
      <c r="H171" s="447"/>
      <c r="I171" s="448"/>
      <c r="J171" s="218" t="s">
        <v>144</v>
      </c>
      <c r="K171" s="371" t="s">
        <v>380</v>
      </c>
      <c r="L171" s="372"/>
      <c r="M171" s="372"/>
      <c r="N171" s="372"/>
      <c r="O171" s="372"/>
      <c r="P171" s="373"/>
      <c r="Q171" s="409"/>
      <c r="R171" s="424"/>
      <c r="S171" s="355"/>
      <c r="T171" s="543"/>
    </row>
    <row r="172" spans="2:20" s="188" customFormat="1" ht="12.75" customHeight="1" x14ac:dyDescent="0.25">
      <c r="B172" s="193"/>
      <c r="C172" s="462"/>
      <c r="D172" s="498"/>
      <c r="E172" s="431"/>
      <c r="F172" s="391"/>
      <c r="G172" s="397">
        <f>+G167+1</f>
        <v>33</v>
      </c>
      <c r="H172" s="450" t="s">
        <v>102</v>
      </c>
      <c r="I172" s="451"/>
      <c r="J172" s="219" t="s">
        <v>28</v>
      </c>
      <c r="K172" s="380" t="s">
        <v>381</v>
      </c>
      <c r="L172" s="381"/>
      <c r="M172" s="381"/>
      <c r="N172" s="381"/>
      <c r="O172" s="381"/>
      <c r="P172" s="382"/>
      <c r="Q172" s="393">
        <v>50</v>
      </c>
      <c r="R172" s="483"/>
      <c r="S172" s="353" t="s">
        <v>382</v>
      </c>
      <c r="T172" s="541" t="s">
        <v>383</v>
      </c>
    </row>
    <row r="173" spans="2:20" s="188" customFormat="1" ht="12.75" customHeight="1" x14ac:dyDescent="0.25">
      <c r="B173" s="193"/>
      <c r="C173" s="462"/>
      <c r="D173" s="498"/>
      <c r="E173" s="431"/>
      <c r="F173" s="391"/>
      <c r="G173" s="398"/>
      <c r="H173" s="445"/>
      <c r="I173" s="446"/>
      <c r="J173" s="217" t="s">
        <v>29</v>
      </c>
      <c r="K173" s="357" t="s">
        <v>384</v>
      </c>
      <c r="L173" s="358"/>
      <c r="M173" s="358"/>
      <c r="N173" s="358"/>
      <c r="O173" s="358"/>
      <c r="P173" s="359"/>
      <c r="Q173" s="394"/>
      <c r="R173" s="484"/>
      <c r="S173" s="354"/>
      <c r="T173" s="542"/>
    </row>
    <row r="174" spans="2:20" s="188" customFormat="1" ht="12.75" customHeight="1" x14ac:dyDescent="0.25">
      <c r="B174" s="193"/>
      <c r="C174" s="462"/>
      <c r="D174" s="498"/>
      <c r="E174" s="431"/>
      <c r="F174" s="391"/>
      <c r="G174" s="398"/>
      <c r="H174" s="445"/>
      <c r="I174" s="446"/>
      <c r="J174" s="217" t="s">
        <v>30</v>
      </c>
      <c r="K174" s="383" t="s">
        <v>385</v>
      </c>
      <c r="L174" s="384"/>
      <c r="M174" s="384"/>
      <c r="N174" s="384"/>
      <c r="O174" s="384"/>
      <c r="P174" s="385"/>
      <c r="Q174" s="394"/>
      <c r="R174" s="484"/>
      <c r="S174" s="354"/>
      <c r="T174" s="542"/>
    </row>
    <row r="175" spans="2:20" s="188" customFormat="1" ht="12.75" customHeight="1" x14ac:dyDescent="0.25">
      <c r="B175" s="193"/>
      <c r="C175" s="462"/>
      <c r="D175" s="498"/>
      <c r="E175" s="431"/>
      <c r="F175" s="391"/>
      <c r="G175" s="398"/>
      <c r="H175" s="445"/>
      <c r="I175" s="446"/>
      <c r="J175" s="217" t="s">
        <v>143</v>
      </c>
      <c r="K175" s="357" t="s">
        <v>386</v>
      </c>
      <c r="L175" s="358"/>
      <c r="M175" s="358"/>
      <c r="N175" s="358"/>
      <c r="O175" s="358"/>
      <c r="P175" s="359"/>
      <c r="Q175" s="394"/>
      <c r="R175" s="484"/>
      <c r="S175" s="354"/>
      <c r="T175" s="542"/>
    </row>
    <row r="176" spans="2:20" s="188" customFormat="1" ht="12.75" customHeight="1" x14ac:dyDescent="0.25">
      <c r="B176" s="193"/>
      <c r="C176" s="462"/>
      <c r="D176" s="498"/>
      <c r="E176" s="437"/>
      <c r="F176" s="392"/>
      <c r="G176" s="399"/>
      <c r="H176" s="447"/>
      <c r="I176" s="448"/>
      <c r="J176" s="218" t="s">
        <v>144</v>
      </c>
      <c r="K176" s="371" t="s">
        <v>387</v>
      </c>
      <c r="L176" s="372"/>
      <c r="M176" s="372"/>
      <c r="N176" s="372"/>
      <c r="O176" s="372"/>
      <c r="P176" s="373"/>
      <c r="Q176" s="409"/>
      <c r="R176" s="485"/>
      <c r="S176" s="355"/>
      <c r="T176" s="543"/>
    </row>
    <row r="177" spans="2:20" s="188" customFormat="1" ht="12.75" customHeight="1" x14ac:dyDescent="0.25">
      <c r="B177" s="193"/>
      <c r="C177" s="462"/>
      <c r="D177" s="498"/>
      <c r="E177" s="430" t="s">
        <v>103</v>
      </c>
      <c r="F177" s="496">
        <f>IF(SUM(Q177:Q181)=0,"",AVERAGE(Q177:Q181))</f>
        <v>55</v>
      </c>
      <c r="G177" s="397">
        <f>+G172+1</f>
        <v>34</v>
      </c>
      <c r="H177" s="450" t="s">
        <v>104</v>
      </c>
      <c r="I177" s="451"/>
      <c r="J177" s="219" t="s">
        <v>28</v>
      </c>
      <c r="K177" s="380" t="s">
        <v>388</v>
      </c>
      <c r="L177" s="381"/>
      <c r="M177" s="381"/>
      <c r="N177" s="381"/>
      <c r="O177" s="381"/>
      <c r="P177" s="382"/>
      <c r="Q177" s="393">
        <v>55</v>
      </c>
      <c r="R177" s="480"/>
      <c r="S177" s="353" t="s">
        <v>389</v>
      </c>
      <c r="T177" s="541" t="s">
        <v>390</v>
      </c>
    </row>
    <row r="178" spans="2:20" s="188" customFormat="1" ht="12.75" customHeight="1" x14ac:dyDescent="0.25">
      <c r="B178" s="193"/>
      <c r="C178" s="462"/>
      <c r="D178" s="498"/>
      <c r="E178" s="431"/>
      <c r="F178" s="391"/>
      <c r="G178" s="398"/>
      <c r="H178" s="445"/>
      <c r="I178" s="446"/>
      <c r="J178" s="217" t="s">
        <v>29</v>
      </c>
      <c r="K178" s="357" t="s">
        <v>391</v>
      </c>
      <c r="L178" s="358"/>
      <c r="M178" s="358"/>
      <c r="N178" s="358"/>
      <c r="O178" s="358"/>
      <c r="P178" s="359"/>
      <c r="Q178" s="394"/>
      <c r="R178" s="481"/>
      <c r="S178" s="354"/>
      <c r="T178" s="542"/>
    </row>
    <row r="179" spans="2:20" s="188" customFormat="1" ht="12.75" customHeight="1" x14ac:dyDescent="0.25">
      <c r="B179" s="193"/>
      <c r="C179" s="462"/>
      <c r="D179" s="498"/>
      <c r="E179" s="431"/>
      <c r="F179" s="391"/>
      <c r="G179" s="398"/>
      <c r="H179" s="445"/>
      <c r="I179" s="446"/>
      <c r="J179" s="217" t="s">
        <v>30</v>
      </c>
      <c r="K179" s="383" t="s">
        <v>392</v>
      </c>
      <c r="L179" s="384"/>
      <c r="M179" s="384"/>
      <c r="N179" s="384"/>
      <c r="O179" s="384"/>
      <c r="P179" s="385"/>
      <c r="Q179" s="394"/>
      <c r="R179" s="481"/>
      <c r="S179" s="354"/>
      <c r="T179" s="542"/>
    </row>
    <row r="180" spans="2:20" s="188" customFormat="1" ht="12.75" customHeight="1" x14ac:dyDescent="0.25">
      <c r="B180" s="193"/>
      <c r="C180" s="462"/>
      <c r="D180" s="498"/>
      <c r="E180" s="431"/>
      <c r="F180" s="391"/>
      <c r="G180" s="398"/>
      <c r="H180" s="445"/>
      <c r="I180" s="446"/>
      <c r="J180" s="217" t="s">
        <v>143</v>
      </c>
      <c r="K180" s="357" t="s">
        <v>393</v>
      </c>
      <c r="L180" s="358"/>
      <c r="M180" s="358"/>
      <c r="N180" s="358"/>
      <c r="O180" s="358"/>
      <c r="P180" s="359"/>
      <c r="Q180" s="394"/>
      <c r="R180" s="481"/>
      <c r="S180" s="354"/>
      <c r="T180" s="542"/>
    </row>
    <row r="181" spans="2:20" s="188" customFormat="1" ht="12.75" customHeight="1" x14ac:dyDescent="0.25">
      <c r="B181" s="193"/>
      <c r="C181" s="462"/>
      <c r="D181" s="498"/>
      <c r="E181" s="437"/>
      <c r="F181" s="392"/>
      <c r="G181" s="399"/>
      <c r="H181" s="447"/>
      <c r="I181" s="448"/>
      <c r="J181" s="218" t="s">
        <v>144</v>
      </c>
      <c r="K181" s="371" t="s">
        <v>394</v>
      </c>
      <c r="L181" s="372"/>
      <c r="M181" s="372"/>
      <c r="N181" s="372"/>
      <c r="O181" s="372"/>
      <c r="P181" s="373"/>
      <c r="Q181" s="409"/>
      <c r="R181" s="482"/>
      <c r="S181" s="355"/>
      <c r="T181" s="543"/>
    </row>
    <row r="182" spans="2:20" s="188" customFormat="1" ht="12.75" customHeight="1" x14ac:dyDescent="0.25">
      <c r="B182" s="193"/>
      <c r="C182" s="462"/>
      <c r="D182" s="498"/>
      <c r="E182" s="430" t="s">
        <v>105</v>
      </c>
      <c r="F182" s="496">
        <f>IF(SUM(Q182:Q191)=0,"",AVERAGE(Q182:Q191))</f>
        <v>25</v>
      </c>
      <c r="G182" s="397">
        <f>+G177+1</f>
        <v>35</v>
      </c>
      <c r="H182" s="450" t="s">
        <v>106</v>
      </c>
      <c r="I182" s="451"/>
      <c r="J182" s="219" t="s">
        <v>28</v>
      </c>
      <c r="K182" s="380" t="s">
        <v>395</v>
      </c>
      <c r="L182" s="381"/>
      <c r="M182" s="381"/>
      <c r="N182" s="381"/>
      <c r="O182" s="381"/>
      <c r="P182" s="382"/>
      <c r="Q182" s="393">
        <v>40</v>
      </c>
      <c r="R182" s="483"/>
      <c r="S182" s="353" t="s">
        <v>396</v>
      </c>
      <c r="T182" s="541" t="s">
        <v>397</v>
      </c>
    </row>
    <row r="183" spans="2:20" s="188" customFormat="1" ht="12.75" customHeight="1" x14ac:dyDescent="0.25">
      <c r="B183" s="193"/>
      <c r="C183" s="462"/>
      <c r="D183" s="498"/>
      <c r="E183" s="431"/>
      <c r="F183" s="391"/>
      <c r="G183" s="398"/>
      <c r="H183" s="445"/>
      <c r="I183" s="446"/>
      <c r="J183" s="217" t="s">
        <v>29</v>
      </c>
      <c r="K183" s="383" t="s">
        <v>398</v>
      </c>
      <c r="L183" s="384"/>
      <c r="M183" s="384"/>
      <c r="N183" s="384"/>
      <c r="O183" s="384"/>
      <c r="P183" s="385"/>
      <c r="Q183" s="394"/>
      <c r="R183" s="484"/>
      <c r="S183" s="354"/>
      <c r="T183" s="542"/>
    </row>
    <row r="184" spans="2:20" s="188" customFormat="1" ht="12.75" customHeight="1" x14ac:dyDescent="0.25">
      <c r="B184" s="193"/>
      <c r="C184" s="462"/>
      <c r="D184" s="498"/>
      <c r="E184" s="431"/>
      <c r="F184" s="391"/>
      <c r="G184" s="398"/>
      <c r="H184" s="445"/>
      <c r="I184" s="446"/>
      <c r="J184" s="217" t="s">
        <v>30</v>
      </c>
      <c r="K184" s="357" t="s">
        <v>399</v>
      </c>
      <c r="L184" s="358"/>
      <c r="M184" s="358"/>
      <c r="N184" s="358"/>
      <c r="O184" s="358"/>
      <c r="P184" s="359"/>
      <c r="Q184" s="394"/>
      <c r="R184" s="484"/>
      <c r="S184" s="354"/>
      <c r="T184" s="542"/>
    </row>
    <row r="185" spans="2:20" s="188" customFormat="1" ht="12.75" customHeight="1" x14ac:dyDescent="0.25">
      <c r="B185" s="193"/>
      <c r="C185" s="462"/>
      <c r="D185" s="498"/>
      <c r="E185" s="431"/>
      <c r="F185" s="391"/>
      <c r="G185" s="398"/>
      <c r="H185" s="445"/>
      <c r="I185" s="446"/>
      <c r="J185" s="217" t="s">
        <v>143</v>
      </c>
      <c r="K185" s="357" t="s">
        <v>400</v>
      </c>
      <c r="L185" s="358"/>
      <c r="M185" s="358"/>
      <c r="N185" s="358"/>
      <c r="O185" s="358"/>
      <c r="P185" s="359"/>
      <c r="Q185" s="394"/>
      <c r="R185" s="484"/>
      <c r="S185" s="354"/>
      <c r="T185" s="542"/>
    </row>
    <row r="186" spans="2:20" s="188" customFormat="1" ht="12.75" customHeight="1" x14ac:dyDescent="0.25">
      <c r="B186" s="193"/>
      <c r="C186" s="462"/>
      <c r="D186" s="498"/>
      <c r="E186" s="431"/>
      <c r="F186" s="391"/>
      <c r="G186" s="399"/>
      <c r="H186" s="447"/>
      <c r="I186" s="448"/>
      <c r="J186" s="218" t="s">
        <v>144</v>
      </c>
      <c r="K186" s="371" t="s">
        <v>401</v>
      </c>
      <c r="L186" s="372"/>
      <c r="M186" s="372"/>
      <c r="N186" s="372"/>
      <c r="O186" s="372"/>
      <c r="P186" s="373"/>
      <c r="Q186" s="468"/>
      <c r="R186" s="485"/>
      <c r="S186" s="355"/>
      <c r="T186" s="543"/>
    </row>
    <row r="187" spans="2:20" s="188" customFormat="1" ht="12.75" customHeight="1" x14ac:dyDescent="0.25">
      <c r="B187" s="193"/>
      <c r="C187" s="462"/>
      <c r="D187" s="498"/>
      <c r="E187" s="431"/>
      <c r="F187" s="391"/>
      <c r="G187" s="397">
        <f>+G182+1</f>
        <v>36</v>
      </c>
      <c r="H187" s="400" t="s">
        <v>107</v>
      </c>
      <c r="I187" s="401"/>
      <c r="J187" s="219" t="s">
        <v>28</v>
      </c>
      <c r="K187" s="374" t="s">
        <v>402</v>
      </c>
      <c r="L187" s="375"/>
      <c r="M187" s="375"/>
      <c r="N187" s="375"/>
      <c r="O187" s="375"/>
      <c r="P187" s="376"/>
      <c r="Q187" s="467">
        <v>10</v>
      </c>
      <c r="R187" s="486"/>
      <c r="S187" s="353" t="s">
        <v>396</v>
      </c>
      <c r="T187" s="541" t="s">
        <v>397</v>
      </c>
    </row>
    <row r="188" spans="2:20" s="188" customFormat="1" ht="12.75" customHeight="1" x14ac:dyDescent="0.25">
      <c r="B188" s="193"/>
      <c r="C188" s="462"/>
      <c r="D188" s="498"/>
      <c r="E188" s="431"/>
      <c r="F188" s="391"/>
      <c r="G188" s="398"/>
      <c r="H188" s="402"/>
      <c r="I188" s="403"/>
      <c r="J188" s="217" t="s">
        <v>29</v>
      </c>
      <c r="K188" s="357" t="s">
        <v>403</v>
      </c>
      <c r="L188" s="358"/>
      <c r="M188" s="358"/>
      <c r="N188" s="358"/>
      <c r="O188" s="358"/>
      <c r="P188" s="359"/>
      <c r="Q188" s="394"/>
      <c r="R188" s="487"/>
      <c r="S188" s="354"/>
      <c r="T188" s="542"/>
    </row>
    <row r="189" spans="2:20" s="188" customFormat="1" ht="12.75" customHeight="1" x14ac:dyDescent="0.25">
      <c r="B189" s="193"/>
      <c r="C189" s="462"/>
      <c r="D189" s="498"/>
      <c r="E189" s="431"/>
      <c r="F189" s="391"/>
      <c r="G189" s="398"/>
      <c r="H189" s="402"/>
      <c r="I189" s="403"/>
      <c r="J189" s="217" t="s">
        <v>30</v>
      </c>
      <c r="K189" s="357" t="s">
        <v>404</v>
      </c>
      <c r="L189" s="358"/>
      <c r="M189" s="358"/>
      <c r="N189" s="358"/>
      <c r="O189" s="358"/>
      <c r="P189" s="359"/>
      <c r="Q189" s="394"/>
      <c r="R189" s="487"/>
      <c r="S189" s="354"/>
      <c r="T189" s="542"/>
    </row>
    <row r="190" spans="2:20" s="188" customFormat="1" ht="12.75" customHeight="1" x14ac:dyDescent="0.25">
      <c r="B190" s="193"/>
      <c r="C190" s="462"/>
      <c r="D190" s="498"/>
      <c r="E190" s="431"/>
      <c r="F190" s="391"/>
      <c r="G190" s="398"/>
      <c r="H190" s="402"/>
      <c r="I190" s="403"/>
      <c r="J190" s="217" t="s">
        <v>143</v>
      </c>
      <c r="K190" s="357" t="s">
        <v>405</v>
      </c>
      <c r="L190" s="358"/>
      <c r="M190" s="358"/>
      <c r="N190" s="358"/>
      <c r="O190" s="358"/>
      <c r="P190" s="359"/>
      <c r="Q190" s="394"/>
      <c r="R190" s="487"/>
      <c r="S190" s="354"/>
      <c r="T190" s="542"/>
    </row>
    <row r="191" spans="2:20" s="188" customFormat="1" ht="12.75" customHeight="1" x14ac:dyDescent="0.25">
      <c r="B191" s="193"/>
      <c r="C191" s="462"/>
      <c r="D191" s="498"/>
      <c r="E191" s="437"/>
      <c r="F191" s="392"/>
      <c r="G191" s="399"/>
      <c r="H191" s="404"/>
      <c r="I191" s="405"/>
      <c r="J191" s="218" t="s">
        <v>144</v>
      </c>
      <c r="K191" s="371" t="s">
        <v>406</v>
      </c>
      <c r="L191" s="372"/>
      <c r="M191" s="372"/>
      <c r="N191" s="372"/>
      <c r="O191" s="372"/>
      <c r="P191" s="373"/>
      <c r="Q191" s="409"/>
      <c r="R191" s="488"/>
      <c r="S191" s="355"/>
      <c r="T191" s="543"/>
    </row>
    <row r="192" spans="2:20" s="188" customFormat="1" ht="12.75" customHeight="1" x14ac:dyDescent="0.25">
      <c r="B192" s="193"/>
      <c r="C192" s="462"/>
      <c r="D192" s="498"/>
      <c r="E192" s="430" t="s">
        <v>108</v>
      </c>
      <c r="F192" s="469">
        <f>IF(SUM(Q192:Q196)=0,"",AVERAGE(Q192:Q196))</f>
        <v>20</v>
      </c>
      <c r="G192" s="397">
        <f>+G187+1</f>
        <v>37</v>
      </c>
      <c r="H192" s="450" t="s">
        <v>109</v>
      </c>
      <c r="I192" s="451"/>
      <c r="J192" s="219" t="s">
        <v>28</v>
      </c>
      <c r="K192" s="374" t="s">
        <v>407</v>
      </c>
      <c r="L192" s="375"/>
      <c r="M192" s="375"/>
      <c r="N192" s="375"/>
      <c r="O192" s="375"/>
      <c r="P192" s="376"/>
      <c r="Q192" s="393">
        <v>20</v>
      </c>
      <c r="R192" s="424"/>
      <c r="S192" s="353" t="s">
        <v>408</v>
      </c>
      <c r="T192" s="541" t="s">
        <v>409</v>
      </c>
    </row>
    <row r="193" spans="2:20" s="188" customFormat="1" ht="12.75" customHeight="1" x14ac:dyDescent="0.25">
      <c r="B193" s="193"/>
      <c r="C193" s="462"/>
      <c r="D193" s="498"/>
      <c r="E193" s="431"/>
      <c r="F193" s="439"/>
      <c r="G193" s="398"/>
      <c r="H193" s="445"/>
      <c r="I193" s="446"/>
      <c r="J193" s="217" t="s">
        <v>29</v>
      </c>
      <c r="K193" s="357" t="s">
        <v>410</v>
      </c>
      <c r="L193" s="358"/>
      <c r="M193" s="358"/>
      <c r="N193" s="358"/>
      <c r="O193" s="358"/>
      <c r="P193" s="359"/>
      <c r="Q193" s="394"/>
      <c r="R193" s="424"/>
      <c r="S193" s="354"/>
      <c r="T193" s="542"/>
    </row>
    <row r="194" spans="2:20" s="188" customFormat="1" ht="12.75" customHeight="1" x14ac:dyDescent="0.25">
      <c r="B194" s="193"/>
      <c r="C194" s="462"/>
      <c r="D194" s="498"/>
      <c r="E194" s="431"/>
      <c r="F194" s="439"/>
      <c r="G194" s="398"/>
      <c r="H194" s="445"/>
      <c r="I194" s="446"/>
      <c r="J194" s="217" t="s">
        <v>30</v>
      </c>
      <c r="K194" s="357" t="s">
        <v>411</v>
      </c>
      <c r="L194" s="358"/>
      <c r="M194" s="358"/>
      <c r="N194" s="358"/>
      <c r="O194" s="358"/>
      <c r="P194" s="359"/>
      <c r="Q194" s="394"/>
      <c r="R194" s="424"/>
      <c r="S194" s="354"/>
      <c r="T194" s="542"/>
    </row>
    <row r="195" spans="2:20" s="188" customFormat="1" ht="12.75" customHeight="1" x14ac:dyDescent="0.25">
      <c r="B195" s="193"/>
      <c r="C195" s="462"/>
      <c r="D195" s="498"/>
      <c r="E195" s="431"/>
      <c r="F195" s="439"/>
      <c r="G195" s="398"/>
      <c r="H195" s="445"/>
      <c r="I195" s="446"/>
      <c r="J195" s="217" t="s">
        <v>143</v>
      </c>
      <c r="K195" s="357" t="s">
        <v>412</v>
      </c>
      <c r="L195" s="358"/>
      <c r="M195" s="358"/>
      <c r="N195" s="358"/>
      <c r="O195" s="358"/>
      <c r="P195" s="359"/>
      <c r="Q195" s="394"/>
      <c r="R195" s="424"/>
      <c r="S195" s="354"/>
      <c r="T195" s="542"/>
    </row>
    <row r="196" spans="2:20" s="188" customFormat="1" ht="12.75" customHeight="1" thickBot="1" x14ac:dyDescent="0.3">
      <c r="B196" s="193"/>
      <c r="C196" s="463"/>
      <c r="D196" s="499"/>
      <c r="E196" s="432"/>
      <c r="F196" s="470"/>
      <c r="G196" s="471"/>
      <c r="H196" s="455"/>
      <c r="I196" s="456"/>
      <c r="J196" s="218" t="s">
        <v>144</v>
      </c>
      <c r="K196" s="360" t="s">
        <v>412</v>
      </c>
      <c r="L196" s="361"/>
      <c r="M196" s="361"/>
      <c r="N196" s="361"/>
      <c r="O196" s="361"/>
      <c r="P196" s="362"/>
      <c r="Q196" s="395"/>
      <c r="R196" s="424"/>
      <c r="S196" s="355"/>
      <c r="T196" s="543"/>
    </row>
    <row r="197" spans="2:20" s="188" customFormat="1" ht="12.75" customHeight="1" x14ac:dyDescent="0.25">
      <c r="B197" s="193"/>
      <c r="C197" s="461" t="s">
        <v>110</v>
      </c>
      <c r="D197" s="464">
        <f>IF(SUM(Q197:Q251)=0,"",AVERAGE(Q197:Q251))</f>
        <v>18.90909090909091</v>
      </c>
      <c r="E197" s="436" t="s">
        <v>96</v>
      </c>
      <c r="F197" s="390">
        <f>IF(SUM(Q197:Q206)=0,"",AVERAGE(Q197:Q206))</f>
        <v>15.5</v>
      </c>
      <c r="G197" s="449">
        <f>+G192+1</f>
        <v>38</v>
      </c>
      <c r="H197" s="443" t="s">
        <v>111</v>
      </c>
      <c r="I197" s="444"/>
      <c r="J197" s="221" t="s">
        <v>28</v>
      </c>
      <c r="K197" s="386" t="s">
        <v>413</v>
      </c>
      <c r="L197" s="387"/>
      <c r="M197" s="387"/>
      <c r="N197" s="387"/>
      <c r="O197" s="387"/>
      <c r="P197" s="388"/>
      <c r="Q197" s="467">
        <v>30</v>
      </c>
      <c r="R197" s="477"/>
      <c r="S197" s="353" t="s">
        <v>414</v>
      </c>
      <c r="T197" s="541" t="s">
        <v>415</v>
      </c>
    </row>
    <row r="198" spans="2:20" s="188" customFormat="1" ht="12.75" customHeight="1" x14ac:dyDescent="0.25">
      <c r="B198" s="193"/>
      <c r="C198" s="462"/>
      <c r="D198" s="465"/>
      <c r="E198" s="431"/>
      <c r="F198" s="391"/>
      <c r="G198" s="398"/>
      <c r="H198" s="445"/>
      <c r="I198" s="446"/>
      <c r="J198" s="217" t="s">
        <v>29</v>
      </c>
      <c r="K198" s="383" t="s">
        <v>416</v>
      </c>
      <c r="L198" s="384"/>
      <c r="M198" s="384"/>
      <c r="N198" s="384"/>
      <c r="O198" s="384"/>
      <c r="P198" s="385"/>
      <c r="Q198" s="394"/>
      <c r="R198" s="478"/>
      <c r="S198" s="354"/>
      <c r="T198" s="542"/>
    </row>
    <row r="199" spans="2:20" s="188" customFormat="1" ht="12.75" customHeight="1" x14ac:dyDescent="0.25">
      <c r="B199" s="193"/>
      <c r="C199" s="462"/>
      <c r="D199" s="465"/>
      <c r="E199" s="431"/>
      <c r="F199" s="391"/>
      <c r="G199" s="398"/>
      <c r="H199" s="445"/>
      <c r="I199" s="446"/>
      <c r="J199" s="217" t="s">
        <v>30</v>
      </c>
      <c r="K199" s="357" t="s">
        <v>417</v>
      </c>
      <c r="L199" s="358"/>
      <c r="M199" s="358"/>
      <c r="N199" s="358"/>
      <c r="O199" s="358"/>
      <c r="P199" s="359"/>
      <c r="Q199" s="394"/>
      <c r="R199" s="478"/>
      <c r="S199" s="354"/>
      <c r="T199" s="542"/>
    </row>
    <row r="200" spans="2:20" s="188" customFormat="1" ht="12.75" customHeight="1" x14ac:dyDescent="0.25">
      <c r="B200" s="193"/>
      <c r="C200" s="462"/>
      <c r="D200" s="465"/>
      <c r="E200" s="431"/>
      <c r="F200" s="391"/>
      <c r="G200" s="398"/>
      <c r="H200" s="445"/>
      <c r="I200" s="446"/>
      <c r="J200" s="217" t="s">
        <v>143</v>
      </c>
      <c r="K200" s="357" t="s">
        <v>418</v>
      </c>
      <c r="L200" s="358"/>
      <c r="M200" s="358"/>
      <c r="N200" s="358"/>
      <c r="O200" s="358"/>
      <c r="P200" s="359"/>
      <c r="Q200" s="394"/>
      <c r="R200" s="478"/>
      <c r="S200" s="354"/>
      <c r="T200" s="542"/>
    </row>
    <row r="201" spans="2:20" s="188" customFormat="1" ht="12.75" customHeight="1" x14ac:dyDescent="0.25">
      <c r="B201" s="193"/>
      <c r="C201" s="462"/>
      <c r="D201" s="465"/>
      <c r="E201" s="431"/>
      <c r="F201" s="391"/>
      <c r="G201" s="399"/>
      <c r="H201" s="447"/>
      <c r="I201" s="448"/>
      <c r="J201" s="218" t="s">
        <v>144</v>
      </c>
      <c r="K201" s="371" t="s">
        <v>419</v>
      </c>
      <c r="L201" s="372"/>
      <c r="M201" s="372"/>
      <c r="N201" s="372"/>
      <c r="O201" s="372"/>
      <c r="P201" s="373"/>
      <c r="Q201" s="409"/>
      <c r="R201" s="479"/>
      <c r="S201" s="355"/>
      <c r="T201" s="543"/>
    </row>
    <row r="202" spans="2:20" s="188" customFormat="1" ht="12.75" customHeight="1" x14ac:dyDescent="0.25">
      <c r="B202" s="193"/>
      <c r="C202" s="462"/>
      <c r="D202" s="465"/>
      <c r="E202" s="431"/>
      <c r="F202" s="391"/>
      <c r="G202" s="397">
        <f>+G197+1</f>
        <v>39</v>
      </c>
      <c r="H202" s="450" t="s">
        <v>112</v>
      </c>
      <c r="I202" s="451"/>
      <c r="J202" s="219" t="s">
        <v>28</v>
      </c>
      <c r="K202" s="374" t="s">
        <v>420</v>
      </c>
      <c r="L202" s="375"/>
      <c r="M202" s="375"/>
      <c r="N202" s="375"/>
      <c r="O202" s="375"/>
      <c r="P202" s="376"/>
      <c r="Q202" s="467">
        <v>1</v>
      </c>
      <c r="R202" s="356"/>
      <c r="S202" s="353" t="s">
        <v>280</v>
      </c>
      <c r="T202" s="541" t="s">
        <v>421</v>
      </c>
    </row>
    <row r="203" spans="2:20" s="188" customFormat="1" ht="12.75" customHeight="1" x14ac:dyDescent="0.25">
      <c r="B203" s="193"/>
      <c r="C203" s="462"/>
      <c r="D203" s="465"/>
      <c r="E203" s="431"/>
      <c r="F203" s="391"/>
      <c r="G203" s="398"/>
      <c r="H203" s="445"/>
      <c r="I203" s="446"/>
      <c r="J203" s="217" t="s">
        <v>29</v>
      </c>
      <c r="K203" s="357" t="s">
        <v>422</v>
      </c>
      <c r="L203" s="358"/>
      <c r="M203" s="358"/>
      <c r="N203" s="358"/>
      <c r="O203" s="358"/>
      <c r="P203" s="359"/>
      <c r="Q203" s="394"/>
      <c r="R203" s="356"/>
      <c r="S203" s="354"/>
      <c r="T203" s="542"/>
    </row>
    <row r="204" spans="2:20" s="188" customFormat="1" ht="12.75" customHeight="1" x14ac:dyDescent="0.25">
      <c r="B204" s="193"/>
      <c r="C204" s="462"/>
      <c r="D204" s="465"/>
      <c r="E204" s="431"/>
      <c r="F204" s="391"/>
      <c r="G204" s="398"/>
      <c r="H204" s="445"/>
      <c r="I204" s="446"/>
      <c r="J204" s="217" t="s">
        <v>30</v>
      </c>
      <c r="K204" s="357" t="s">
        <v>423</v>
      </c>
      <c r="L204" s="358"/>
      <c r="M204" s="358"/>
      <c r="N204" s="358"/>
      <c r="O204" s="358"/>
      <c r="P204" s="359"/>
      <c r="Q204" s="394"/>
      <c r="R204" s="356"/>
      <c r="S204" s="354"/>
      <c r="T204" s="542"/>
    </row>
    <row r="205" spans="2:20" s="188" customFormat="1" ht="12.75" customHeight="1" x14ac:dyDescent="0.25">
      <c r="B205" s="193"/>
      <c r="C205" s="462"/>
      <c r="D205" s="465"/>
      <c r="E205" s="431"/>
      <c r="F205" s="391"/>
      <c r="G205" s="398"/>
      <c r="H205" s="445"/>
      <c r="I205" s="446"/>
      <c r="J205" s="217" t="s">
        <v>143</v>
      </c>
      <c r="K205" s="357" t="s">
        <v>423</v>
      </c>
      <c r="L205" s="358"/>
      <c r="M205" s="358"/>
      <c r="N205" s="358"/>
      <c r="O205" s="358"/>
      <c r="P205" s="359"/>
      <c r="Q205" s="394"/>
      <c r="R205" s="356"/>
      <c r="S205" s="354"/>
      <c r="T205" s="542"/>
    </row>
    <row r="206" spans="2:20" s="188" customFormat="1" ht="12.75" customHeight="1" x14ac:dyDescent="0.25">
      <c r="B206" s="193"/>
      <c r="C206" s="462"/>
      <c r="D206" s="465"/>
      <c r="E206" s="437"/>
      <c r="F206" s="392"/>
      <c r="G206" s="399"/>
      <c r="H206" s="447"/>
      <c r="I206" s="448"/>
      <c r="J206" s="218" t="s">
        <v>144</v>
      </c>
      <c r="K206" s="371" t="s">
        <v>424</v>
      </c>
      <c r="L206" s="372"/>
      <c r="M206" s="372"/>
      <c r="N206" s="372"/>
      <c r="O206" s="372"/>
      <c r="P206" s="373"/>
      <c r="Q206" s="468"/>
      <c r="R206" s="356"/>
      <c r="S206" s="355"/>
      <c r="T206" s="543"/>
    </row>
    <row r="207" spans="2:20" s="188" customFormat="1" ht="12.75" customHeight="1" x14ac:dyDescent="0.25">
      <c r="B207" s="193"/>
      <c r="C207" s="462"/>
      <c r="D207" s="465"/>
      <c r="E207" s="430" t="s">
        <v>113</v>
      </c>
      <c r="F207" s="469">
        <f>IF(SUM(Q207:Q216)=0,"",AVERAGE(Q207:Q216))</f>
        <v>10.5</v>
      </c>
      <c r="G207" s="397">
        <f>+G202+1</f>
        <v>40</v>
      </c>
      <c r="H207" s="450" t="s">
        <v>114</v>
      </c>
      <c r="I207" s="451"/>
      <c r="J207" s="219" t="s">
        <v>28</v>
      </c>
      <c r="K207" s="374" t="s">
        <v>425</v>
      </c>
      <c r="L207" s="375"/>
      <c r="M207" s="375"/>
      <c r="N207" s="375"/>
      <c r="O207" s="375"/>
      <c r="P207" s="376"/>
      <c r="Q207" s="467">
        <v>1</v>
      </c>
      <c r="R207" s="356"/>
      <c r="S207" s="353" t="s">
        <v>280</v>
      </c>
      <c r="T207" s="541" t="s">
        <v>426</v>
      </c>
    </row>
    <row r="208" spans="2:20" s="188" customFormat="1" ht="12.75" customHeight="1" x14ac:dyDescent="0.25">
      <c r="B208" s="193"/>
      <c r="C208" s="462"/>
      <c r="D208" s="465"/>
      <c r="E208" s="431"/>
      <c r="F208" s="439"/>
      <c r="G208" s="398"/>
      <c r="H208" s="445"/>
      <c r="I208" s="446"/>
      <c r="J208" s="217" t="s">
        <v>29</v>
      </c>
      <c r="K208" s="357" t="s">
        <v>427</v>
      </c>
      <c r="L208" s="358"/>
      <c r="M208" s="358"/>
      <c r="N208" s="358"/>
      <c r="O208" s="358"/>
      <c r="P208" s="359"/>
      <c r="Q208" s="394"/>
      <c r="R208" s="356"/>
      <c r="S208" s="354"/>
      <c r="T208" s="542"/>
    </row>
    <row r="209" spans="1:20" ht="12.75" customHeight="1" x14ac:dyDescent="0.25">
      <c r="A209" s="188"/>
      <c r="B209" s="193"/>
      <c r="C209" s="462"/>
      <c r="D209" s="465"/>
      <c r="E209" s="431"/>
      <c r="F209" s="439"/>
      <c r="G209" s="398"/>
      <c r="H209" s="445"/>
      <c r="I209" s="446"/>
      <c r="J209" s="217" t="s">
        <v>30</v>
      </c>
      <c r="K209" s="357" t="s">
        <v>428</v>
      </c>
      <c r="L209" s="358"/>
      <c r="M209" s="358"/>
      <c r="N209" s="358"/>
      <c r="O209" s="358"/>
      <c r="P209" s="359"/>
      <c r="Q209" s="394"/>
      <c r="R209" s="356"/>
      <c r="S209" s="354"/>
      <c r="T209" s="542"/>
    </row>
    <row r="210" spans="1:20" ht="12.75" customHeight="1" x14ac:dyDescent="0.25">
      <c r="A210" s="188"/>
      <c r="B210" s="193"/>
      <c r="C210" s="462"/>
      <c r="D210" s="465"/>
      <c r="E210" s="431"/>
      <c r="F210" s="439"/>
      <c r="G210" s="398"/>
      <c r="H210" s="445"/>
      <c r="I210" s="446"/>
      <c r="J210" s="217" t="s">
        <v>143</v>
      </c>
      <c r="K210" s="357" t="s">
        <v>429</v>
      </c>
      <c r="L210" s="358"/>
      <c r="M210" s="358"/>
      <c r="N210" s="358"/>
      <c r="O210" s="358"/>
      <c r="P210" s="359"/>
      <c r="Q210" s="394"/>
      <c r="R210" s="356"/>
      <c r="S210" s="354"/>
      <c r="T210" s="542"/>
    </row>
    <row r="211" spans="1:20" ht="12.75" customHeight="1" x14ac:dyDescent="0.25">
      <c r="A211" s="188"/>
      <c r="B211" s="193"/>
      <c r="C211" s="462"/>
      <c r="D211" s="465"/>
      <c r="E211" s="431"/>
      <c r="F211" s="439"/>
      <c r="G211" s="399"/>
      <c r="H211" s="447"/>
      <c r="I211" s="448"/>
      <c r="J211" s="218" t="s">
        <v>144</v>
      </c>
      <c r="K211" s="371" t="s">
        <v>430</v>
      </c>
      <c r="L211" s="372"/>
      <c r="M211" s="372"/>
      <c r="N211" s="372"/>
      <c r="O211" s="372"/>
      <c r="P211" s="373"/>
      <c r="Q211" s="409"/>
      <c r="R211" s="356"/>
      <c r="S211" s="355"/>
      <c r="T211" s="543"/>
    </row>
    <row r="212" spans="1:20" ht="12.75" customHeight="1" x14ac:dyDescent="0.25">
      <c r="A212" s="188"/>
      <c r="B212" s="193"/>
      <c r="C212" s="462"/>
      <c r="D212" s="465"/>
      <c r="E212" s="431"/>
      <c r="F212" s="439"/>
      <c r="G212" s="397">
        <f>+G207+1</f>
        <v>41</v>
      </c>
      <c r="H212" s="450" t="s">
        <v>115</v>
      </c>
      <c r="I212" s="451"/>
      <c r="J212" s="219" t="s">
        <v>28</v>
      </c>
      <c r="K212" s="374" t="s">
        <v>431</v>
      </c>
      <c r="L212" s="375"/>
      <c r="M212" s="375"/>
      <c r="N212" s="375"/>
      <c r="O212" s="375"/>
      <c r="P212" s="376"/>
      <c r="Q212" s="393">
        <v>20</v>
      </c>
      <c r="R212" s="269"/>
      <c r="S212" s="353" t="s">
        <v>432</v>
      </c>
      <c r="T212" s="541" t="s">
        <v>433</v>
      </c>
    </row>
    <row r="213" spans="1:20" ht="12.75" customHeight="1" x14ac:dyDescent="0.25">
      <c r="A213" s="188"/>
      <c r="B213" s="193"/>
      <c r="C213" s="462"/>
      <c r="D213" s="465"/>
      <c r="E213" s="431"/>
      <c r="F213" s="439"/>
      <c r="G213" s="398"/>
      <c r="H213" s="445"/>
      <c r="I213" s="446"/>
      <c r="J213" s="217" t="s">
        <v>29</v>
      </c>
      <c r="K213" s="357" t="s">
        <v>434</v>
      </c>
      <c r="L213" s="358"/>
      <c r="M213" s="358"/>
      <c r="N213" s="358"/>
      <c r="O213" s="358"/>
      <c r="P213" s="359"/>
      <c r="Q213" s="394"/>
      <c r="R213" s="269"/>
      <c r="S213" s="354"/>
      <c r="T213" s="542"/>
    </row>
    <row r="214" spans="1:20" ht="12.75" customHeight="1" x14ac:dyDescent="0.25">
      <c r="A214" s="188"/>
      <c r="B214" s="193"/>
      <c r="C214" s="462"/>
      <c r="D214" s="465"/>
      <c r="E214" s="431"/>
      <c r="F214" s="439"/>
      <c r="G214" s="398"/>
      <c r="H214" s="445"/>
      <c r="I214" s="446"/>
      <c r="J214" s="217" t="s">
        <v>30</v>
      </c>
      <c r="K214" s="357" t="s">
        <v>435</v>
      </c>
      <c r="L214" s="358"/>
      <c r="M214" s="358"/>
      <c r="N214" s="358"/>
      <c r="O214" s="358"/>
      <c r="P214" s="359"/>
      <c r="Q214" s="394"/>
      <c r="R214" s="269"/>
      <c r="S214" s="354"/>
      <c r="T214" s="542"/>
    </row>
    <row r="215" spans="1:20" ht="12.75" customHeight="1" x14ac:dyDescent="0.25">
      <c r="A215" s="188"/>
      <c r="B215" s="193"/>
      <c r="C215" s="462"/>
      <c r="D215" s="465"/>
      <c r="E215" s="431"/>
      <c r="F215" s="439"/>
      <c r="G215" s="398"/>
      <c r="H215" s="445"/>
      <c r="I215" s="446"/>
      <c r="J215" s="217" t="s">
        <v>143</v>
      </c>
      <c r="K215" s="357" t="s">
        <v>436</v>
      </c>
      <c r="L215" s="358"/>
      <c r="M215" s="358"/>
      <c r="N215" s="358"/>
      <c r="O215" s="358"/>
      <c r="P215" s="359"/>
      <c r="Q215" s="394"/>
      <c r="R215" s="269"/>
      <c r="S215" s="354"/>
      <c r="T215" s="542"/>
    </row>
    <row r="216" spans="1:20" ht="12.75" customHeight="1" x14ac:dyDescent="0.25">
      <c r="A216" s="188"/>
      <c r="B216" s="193"/>
      <c r="C216" s="462"/>
      <c r="D216" s="465"/>
      <c r="E216" s="437"/>
      <c r="F216" s="440"/>
      <c r="G216" s="399"/>
      <c r="H216" s="447"/>
      <c r="I216" s="448"/>
      <c r="J216" s="218" t="s">
        <v>144</v>
      </c>
      <c r="K216" s="371" t="s">
        <v>437</v>
      </c>
      <c r="L216" s="372"/>
      <c r="M216" s="372"/>
      <c r="N216" s="372"/>
      <c r="O216" s="372"/>
      <c r="P216" s="373"/>
      <c r="Q216" s="409"/>
      <c r="R216" s="269"/>
      <c r="S216" s="355"/>
      <c r="T216" s="543"/>
    </row>
    <row r="217" spans="1:20" ht="12.75" customHeight="1" x14ac:dyDescent="0.25">
      <c r="A217" s="188"/>
      <c r="B217" s="193"/>
      <c r="C217" s="462"/>
      <c r="D217" s="465"/>
      <c r="E217" s="430" t="s">
        <v>116</v>
      </c>
      <c r="F217" s="496">
        <f>IF(SUM(Q217:Q251)=0,"",AVERAGE(Q217:Q251))</f>
        <v>22.285714285714285</v>
      </c>
      <c r="G217" s="397">
        <f>+G212+1</f>
        <v>42</v>
      </c>
      <c r="H217" s="450" t="s">
        <v>117</v>
      </c>
      <c r="I217" s="451"/>
      <c r="J217" s="219" t="s">
        <v>28</v>
      </c>
      <c r="K217" s="380" t="s">
        <v>438</v>
      </c>
      <c r="L217" s="381"/>
      <c r="M217" s="381"/>
      <c r="N217" s="381"/>
      <c r="O217" s="381"/>
      <c r="P217" s="382"/>
      <c r="Q217" s="393">
        <v>30</v>
      </c>
      <c r="R217" s="356"/>
      <c r="S217" s="353" t="s">
        <v>439</v>
      </c>
      <c r="T217" s="541" t="s">
        <v>440</v>
      </c>
    </row>
    <row r="218" spans="1:20" ht="12.75" customHeight="1" x14ac:dyDescent="0.25">
      <c r="A218" s="188"/>
      <c r="B218" s="193"/>
      <c r="C218" s="462"/>
      <c r="D218" s="465"/>
      <c r="E218" s="431"/>
      <c r="F218" s="391"/>
      <c r="G218" s="398"/>
      <c r="H218" s="445"/>
      <c r="I218" s="446"/>
      <c r="J218" s="217" t="s">
        <v>29</v>
      </c>
      <c r="K218" s="383" t="s">
        <v>397</v>
      </c>
      <c r="L218" s="384"/>
      <c r="M218" s="384"/>
      <c r="N218" s="384"/>
      <c r="O218" s="384"/>
      <c r="P218" s="385"/>
      <c r="Q218" s="394"/>
      <c r="R218" s="356"/>
      <c r="S218" s="354"/>
      <c r="T218" s="542"/>
    </row>
    <row r="219" spans="1:20" ht="12.75" customHeight="1" x14ac:dyDescent="0.25">
      <c r="A219" s="188"/>
      <c r="B219" s="193"/>
      <c r="C219" s="462"/>
      <c r="D219" s="465"/>
      <c r="E219" s="431"/>
      <c r="F219" s="391"/>
      <c r="G219" s="398"/>
      <c r="H219" s="445"/>
      <c r="I219" s="446"/>
      <c r="J219" s="217" t="s">
        <v>30</v>
      </c>
      <c r="K219" s="357" t="s">
        <v>441</v>
      </c>
      <c r="L219" s="358"/>
      <c r="M219" s="358"/>
      <c r="N219" s="358"/>
      <c r="O219" s="358"/>
      <c r="P219" s="359"/>
      <c r="Q219" s="394"/>
      <c r="R219" s="356"/>
      <c r="S219" s="354"/>
      <c r="T219" s="542"/>
    </row>
    <row r="220" spans="1:20" ht="12.75" customHeight="1" x14ac:dyDescent="0.25">
      <c r="A220" s="188"/>
      <c r="B220" s="193"/>
      <c r="C220" s="462"/>
      <c r="D220" s="465"/>
      <c r="E220" s="431"/>
      <c r="F220" s="391"/>
      <c r="G220" s="398"/>
      <c r="H220" s="445"/>
      <c r="I220" s="446"/>
      <c r="J220" s="217" t="s">
        <v>143</v>
      </c>
      <c r="K220" s="357" t="s">
        <v>442</v>
      </c>
      <c r="L220" s="358"/>
      <c r="M220" s="358"/>
      <c r="N220" s="358"/>
      <c r="O220" s="358"/>
      <c r="P220" s="359"/>
      <c r="Q220" s="394"/>
      <c r="R220" s="356"/>
      <c r="S220" s="354"/>
      <c r="T220" s="542"/>
    </row>
    <row r="221" spans="1:20" ht="12.75" customHeight="1" x14ac:dyDescent="0.25">
      <c r="A221" s="188"/>
      <c r="B221" s="193"/>
      <c r="C221" s="462"/>
      <c r="D221" s="465"/>
      <c r="E221" s="431"/>
      <c r="F221" s="391"/>
      <c r="G221" s="399"/>
      <c r="H221" s="447"/>
      <c r="I221" s="448"/>
      <c r="J221" s="220" t="s">
        <v>144</v>
      </c>
      <c r="K221" s="371" t="s">
        <v>443</v>
      </c>
      <c r="L221" s="372"/>
      <c r="M221" s="372"/>
      <c r="N221" s="372"/>
      <c r="O221" s="372"/>
      <c r="P221" s="373"/>
      <c r="Q221" s="409"/>
      <c r="R221" s="356"/>
      <c r="S221" s="355"/>
      <c r="T221" s="543"/>
    </row>
    <row r="222" spans="1:20" ht="12.75" customHeight="1" x14ac:dyDescent="0.25">
      <c r="A222" s="188"/>
      <c r="B222" s="193"/>
      <c r="C222" s="462"/>
      <c r="D222" s="465"/>
      <c r="E222" s="431"/>
      <c r="F222" s="391"/>
      <c r="G222" s="397">
        <f>+G217+1</f>
        <v>43</v>
      </c>
      <c r="H222" s="450" t="s">
        <v>118</v>
      </c>
      <c r="I222" s="451"/>
      <c r="J222" s="216" t="s">
        <v>28</v>
      </c>
      <c r="K222" s="380" t="s">
        <v>444</v>
      </c>
      <c r="L222" s="381"/>
      <c r="M222" s="381"/>
      <c r="N222" s="381"/>
      <c r="O222" s="381"/>
      <c r="P222" s="382"/>
      <c r="Q222" s="393">
        <v>60</v>
      </c>
      <c r="R222" s="269"/>
      <c r="S222" s="353" t="s">
        <v>445</v>
      </c>
      <c r="T222" s="541" t="s">
        <v>446</v>
      </c>
    </row>
    <row r="223" spans="1:20" ht="12.75" customHeight="1" x14ac:dyDescent="0.25">
      <c r="A223" s="188"/>
      <c r="B223" s="193"/>
      <c r="C223" s="462"/>
      <c r="D223" s="465"/>
      <c r="E223" s="431"/>
      <c r="F223" s="391"/>
      <c r="G223" s="398"/>
      <c r="H223" s="445"/>
      <c r="I223" s="446"/>
      <c r="J223" s="217" t="s">
        <v>29</v>
      </c>
      <c r="K223" s="357" t="s">
        <v>447</v>
      </c>
      <c r="L223" s="358"/>
      <c r="M223" s="358"/>
      <c r="N223" s="358"/>
      <c r="O223" s="358"/>
      <c r="P223" s="359"/>
      <c r="Q223" s="394"/>
      <c r="R223" s="269"/>
      <c r="S223" s="354"/>
      <c r="T223" s="542"/>
    </row>
    <row r="224" spans="1:20" ht="12.75" customHeight="1" x14ac:dyDescent="0.25">
      <c r="A224" s="188"/>
      <c r="B224" s="193"/>
      <c r="C224" s="462"/>
      <c r="D224" s="465"/>
      <c r="E224" s="431"/>
      <c r="F224" s="391"/>
      <c r="G224" s="398"/>
      <c r="H224" s="445"/>
      <c r="I224" s="446"/>
      <c r="J224" s="217" t="s">
        <v>30</v>
      </c>
      <c r="K224" s="357" t="s">
        <v>448</v>
      </c>
      <c r="L224" s="358"/>
      <c r="M224" s="358"/>
      <c r="N224" s="358"/>
      <c r="O224" s="358"/>
      <c r="P224" s="359"/>
      <c r="Q224" s="394"/>
      <c r="R224" s="269"/>
      <c r="S224" s="354"/>
      <c r="T224" s="542"/>
    </row>
    <row r="225" spans="1:20" ht="12.75" customHeight="1" x14ac:dyDescent="0.25">
      <c r="A225" s="188"/>
      <c r="B225" s="193"/>
      <c r="C225" s="462"/>
      <c r="D225" s="465"/>
      <c r="E225" s="431"/>
      <c r="F225" s="391"/>
      <c r="G225" s="398"/>
      <c r="H225" s="445"/>
      <c r="I225" s="446"/>
      <c r="J225" s="217" t="s">
        <v>143</v>
      </c>
      <c r="K225" s="383" t="s">
        <v>449</v>
      </c>
      <c r="L225" s="384"/>
      <c r="M225" s="384"/>
      <c r="N225" s="384"/>
      <c r="O225" s="384"/>
      <c r="P225" s="385"/>
      <c r="Q225" s="394"/>
      <c r="R225" s="269"/>
      <c r="S225" s="354"/>
      <c r="T225" s="542"/>
    </row>
    <row r="226" spans="1:20" ht="12.75" customHeight="1" x14ac:dyDescent="0.25">
      <c r="A226" s="188"/>
      <c r="B226" s="193"/>
      <c r="C226" s="462"/>
      <c r="D226" s="465"/>
      <c r="E226" s="431"/>
      <c r="F226" s="391"/>
      <c r="G226" s="399"/>
      <c r="H226" s="447"/>
      <c r="I226" s="448"/>
      <c r="J226" s="218" t="s">
        <v>144</v>
      </c>
      <c r="K226" s="371" t="s">
        <v>450</v>
      </c>
      <c r="L226" s="372"/>
      <c r="M226" s="372"/>
      <c r="N226" s="372"/>
      <c r="O226" s="372"/>
      <c r="P226" s="373"/>
      <c r="Q226" s="409"/>
      <c r="R226" s="269"/>
      <c r="S226" s="355"/>
      <c r="T226" s="543"/>
    </row>
    <row r="227" spans="1:20" ht="12.75" customHeight="1" x14ac:dyDescent="0.25">
      <c r="A227" s="188"/>
      <c r="B227" s="193"/>
      <c r="C227" s="462"/>
      <c r="D227" s="465"/>
      <c r="E227" s="431"/>
      <c r="F227" s="391"/>
      <c r="G227" s="397">
        <f>+G222+1</f>
        <v>44</v>
      </c>
      <c r="H227" s="450" t="s">
        <v>119</v>
      </c>
      <c r="I227" s="451"/>
      <c r="J227" s="219" t="s">
        <v>28</v>
      </c>
      <c r="K227" s="374" t="s">
        <v>451</v>
      </c>
      <c r="L227" s="375"/>
      <c r="M227" s="375"/>
      <c r="N227" s="375"/>
      <c r="O227" s="375"/>
      <c r="P227" s="376"/>
      <c r="Q227" s="393">
        <v>20</v>
      </c>
      <c r="R227" s="269"/>
      <c r="S227" s="353" t="s">
        <v>452</v>
      </c>
      <c r="T227" s="541" t="s">
        <v>453</v>
      </c>
    </row>
    <row r="228" spans="1:20" ht="12.75" customHeight="1" x14ac:dyDescent="0.25">
      <c r="A228" s="188"/>
      <c r="B228" s="193"/>
      <c r="C228" s="462"/>
      <c r="D228" s="465"/>
      <c r="E228" s="431"/>
      <c r="F228" s="391"/>
      <c r="G228" s="398"/>
      <c r="H228" s="445"/>
      <c r="I228" s="446"/>
      <c r="J228" s="217" t="s">
        <v>29</v>
      </c>
      <c r="K228" s="357" t="s">
        <v>454</v>
      </c>
      <c r="L228" s="358"/>
      <c r="M228" s="358"/>
      <c r="N228" s="358"/>
      <c r="O228" s="358"/>
      <c r="P228" s="359"/>
      <c r="Q228" s="394"/>
      <c r="R228" s="269"/>
      <c r="S228" s="354"/>
      <c r="T228" s="542"/>
    </row>
    <row r="229" spans="1:20" ht="12.75" customHeight="1" x14ac:dyDescent="0.25">
      <c r="A229" s="188"/>
      <c r="B229" s="193"/>
      <c r="C229" s="462"/>
      <c r="D229" s="465"/>
      <c r="E229" s="431"/>
      <c r="F229" s="391"/>
      <c r="G229" s="398"/>
      <c r="H229" s="445"/>
      <c r="I229" s="446"/>
      <c r="J229" s="217" t="s">
        <v>30</v>
      </c>
      <c r="K229" s="357" t="s">
        <v>455</v>
      </c>
      <c r="L229" s="358"/>
      <c r="M229" s="358"/>
      <c r="N229" s="358"/>
      <c r="O229" s="358"/>
      <c r="P229" s="359"/>
      <c r="Q229" s="394"/>
      <c r="R229" s="269"/>
      <c r="S229" s="354"/>
      <c r="T229" s="542"/>
    </row>
    <row r="230" spans="1:20" ht="12.75" customHeight="1" x14ac:dyDescent="0.25">
      <c r="A230" s="188"/>
      <c r="B230" s="193"/>
      <c r="C230" s="462"/>
      <c r="D230" s="465"/>
      <c r="E230" s="431"/>
      <c r="F230" s="391"/>
      <c r="G230" s="398"/>
      <c r="H230" s="445"/>
      <c r="I230" s="446"/>
      <c r="J230" s="217" t="s">
        <v>143</v>
      </c>
      <c r="K230" s="357" t="s">
        <v>456</v>
      </c>
      <c r="L230" s="358"/>
      <c r="M230" s="358"/>
      <c r="N230" s="358"/>
      <c r="O230" s="358"/>
      <c r="P230" s="359"/>
      <c r="Q230" s="394"/>
      <c r="R230" s="269"/>
      <c r="S230" s="354"/>
      <c r="T230" s="542"/>
    </row>
    <row r="231" spans="1:20" ht="12.75" customHeight="1" x14ac:dyDescent="0.25">
      <c r="A231" s="188"/>
      <c r="B231" s="193"/>
      <c r="C231" s="462"/>
      <c r="D231" s="465"/>
      <c r="E231" s="431"/>
      <c r="F231" s="391"/>
      <c r="G231" s="399"/>
      <c r="H231" s="447"/>
      <c r="I231" s="448"/>
      <c r="J231" s="218" t="s">
        <v>144</v>
      </c>
      <c r="K231" s="371" t="s">
        <v>457</v>
      </c>
      <c r="L231" s="372"/>
      <c r="M231" s="372"/>
      <c r="N231" s="372"/>
      <c r="O231" s="372"/>
      <c r="P231" s="373"/>
      <c r="Q231" s="394"/>
      <c r="R231" s="269"/>
      <c r="S231" s="355"/>
      <c r="T231" s="543"/>
    </row>
    <row r="232" spans="1:20" ht="12.75" customHeight="1" x14ac:dyDescent="0.25">
      <c r="A232" s="188"/>
      <c r="B232" s="193"/>
      <c r="C232" s="462"/>
      <c r="D232" s="465"/>
      <c r="E232" s="431"/>
      <c r="F232" s="391"/>
      <c r="G232" s="397">
        <f>+G227+1</f>
        <v>45</v>
      </c>
      <c r="H232" s="450" t="s">
        <v>120</v>
      </c>
      <c r="I232" s="451"/>
      <c r="J232" s="219" t="s">
        <v>28</v>
      </c>
      <c r="K232" s="374" t="s">
        <v>458</v>
      </c>
      <c r="L232" s="375"/>
      <c r="M232" s="375"/>
      <c r="N232" s="375"/>
      <c r="O232" s="375"/>
      <c r="P232" s="376"/>
      <c r="Q232" s="394">
        <v>20</v>
      </c>
      <c r="R232" s="356"/>
      <c r="S232" s="353" t="s">
        <v>459</v>
      </c>
      <c r="T232" s="541" t="s">
        <v>460</v>
      </c>
    </row>
    <row r="233" spans="1:20" ht="12.75" customHeight="1" x14ac:dyDescent="0.25">
      <c r="A233" s="188"/>
      <c r="B233" s="193"/>
      <c r="C233" s="462"/>
      <c r="D233" s="465"/>
      <c r="E233" s="431"/>
      <c r="F233" s="391"/>
      <c r="G233" s="398"/>
      <c r="H233" s="445"/>
      <c r="I233" s="446"/>
      <c r="J233" s="217" t="s">
        <v>29</v>
      </c>
      <c r="K233" s="357" t="s">
        <v>461</v>
      </c>
      <c r="L233" s="358"/>
      <c r="M233" s="358"/>
      <c r="N233" s="358"/>
      <c r="O233" s="358"/>
      <c r="P233" s="359"/>
      <c r="Q233" s="394"/>
      <c r="R233" s="356"/>
      <c r="S233" s="354"/>
      <c r="T233" s="542"/>
    </row>
    <row r="234" spans="1:20" ht="12.75" customHeight="1" x14ac:dyDescent="0.25">
      <c r="A234" s="188"/>
      <c r="B234" s="193"/>
      <c r="C234" s="462"/>
      <c r="D234" s="465"/>
      <c r="E234" s="431"/>
      <c r="F234" s="391"/>
      <c r="G234" s="398"/>
      <c r="H234" s="445"/>
      <c r="I234" s="446"/>
      <c r="J234" s="217" t="s">
        <v>30</v>
      </c>
      <c r="K234" s="357" t="s">
        <v>462</v>
      </c>
      <c r="L234" s="358"/>
      <c r="M234" s="358"/>
      <c r="N234" s="358"/>
      <c r="O234" s="358"/>
      <c r="P234" s="359"/>
      <c r="Q234" s="394"/>
      <c r="R234" s="356"/>
      <c r="S234" s="354"/>
      <c r="T234" s="542"/>
    </row>
    <row r="235" spans="1:20" ht="12.75" customHeight="1" x14ac:dyDescent="0.25">
      <c r="A235" s="188"/>
      <c r="B235" s="193"/>
      <c r="C235" s="462"/>
      <c r="D235" s="465"/>
      <c r="E235" s="431"/>
      <c r="F235" s="391"/>
      <c r="G235" s="398"/>
      <c r="H235" s="445"/>
      <c r="I235" s="446"/>
      <c r="J235" s="217" t="s">
        <v>143</v>
      </c>
      <c r="K235" s="357" t="s">
        <v>463</v>
      </c>
      <c r="L235" s="358"/>
      <c r="M235" s="358"/>
      <c r="N235" s="358"/>
      <c r="O235" s="358"/>
      <c r="P235" s="359"/>
      <c r="Q235" s="394"/>
      <c r="R235" s="356"/>
      <c r="S235" s="354"/>
      <c r="T235" s="542"/>
    </row>
    <row r="236" spans="1:20" ht="12.75" customHeight="1" x14ac:dyDescent="0.25">
      <c r="A236" s="188"/>
      <c r="B236" s="193"/>
      <c r="C236" s="462"/>
      <c r="D236" s="465"/>
      <c r="E236" s="431"/>
      <c r="F236" s="391"/>
      <c r="G236" s="399"/>
      <c r="H236" s="447"/>
      <c r="I236" s="448"/>
      <c r="J236" s="218" t="s">
        <v>144</v>
      </c>
      <c r="K236" s="371" t="s">
        <v>464</v>
      </c>
      <c r="L236" s="372"/>
      <c r="M236" s="372"/>
      <c r="N236" s="372"/>
      <c r="O236" s="372"/>
      <c r="P236" s="373"/>
      <c r="Q236" s="409"/>
      <c r="R236" s="356"/>
      <c r="S236" s="355"/>
      <c r="T236" s="543"/>
    </row>
    <row r="237" spans="1:20" ht="12.75" customHeight="1" x14ac:dyDescent="0.25">
      <c r="A237" s="188"/>
      <c r="B237" s="193"/>
      <c r="C237" s="462"/>
      <c r="D237" s="465"/>
      <c r="E237" s="431"/>
      <c r="F237" s="391"/>
      <c r="G237" s="397">
        <f>+G232+1</f>
        <v>46</v>
      </c>
      <c r="H237" s="450" t="s">
        <v>121</v>
      </c>
      <c r="I237" s="451"/>
      <c r="J237" s="219" t="s">
        <v>28</v>
      </c>
      <c r="K237" s="374" t="s">
        <v>465</v>
      </c>
      <c r="L237" s="375"/>
      <c r="M237" s="375"/>
      <c r="N237" s="375"/>
      <c r="O237" s="375"/>
      <c r="P237" s="376"/>
      <c r="Q237" s="393">
        <v>20</v>
      </c>
      <c r="R237" s="356"/>
      <c r="S237" s="353" t="s">
        <v>466</v>
      </c>
      <c r="T237" s="541" t="s">
        <v>467</v>
      </c>
    </row>
    <row r="238" spans="1:20" ht="12.75" customHeight="1" x14ac:dyDescent="0.25">
      <c r="A238" s="188"/>
      <c r="B238" s="193"/>
      <c r="C238" s="462"/>
      <c r="D238" s="465"/>
      <c r="E238" s="431"/>
      <c r="F238" s="391"/>
      <c r="G238" s="398"/>
      <c r="H238" s="445"/>
      <c r="I238" s="446"/>
      <c r="J238" s="217" t="s">
        <v>29</v>
      </c>
      <c r="K238" s="357" t="s">
        <v>468</v>
      </c>
      <c r="L238" s="358"/>
      <c r="M238" s="358"/>
      <c r="N238" s="358"/>
      <c r="O238" s="358"/>
      <c r="P238" s="359"/>
      <c r="Q238" s="394"/>
      <c r="R238" s="356"/>
      <c r="S238" s="354"/>
      <c r="T238" s="542"/>
    </row>
    <row r="239" spans="1:20" ht="12.75" customHeight="1" x14ac:dyDescent="0.25">
      <c r="A239" s="188"/>
      <c r="B239" s="193"/>
      <c r="C239" s="462"/>
      <c r="D239" s="465"/>
      <c r="E239" s="431"/>
      <c r="F239" s="391"/>
      <c r="G239" s="398"/>
      <c r="H239" s="445"/>
      <c r="I239" s="446"/>
      <c r="J239" s="217" t="s">
        <v>30</v>
      </c>
      <c r="K239" s="357" t="s">
        <v>469</v>
      </c>
      <c r="L239" s="358"/>
      <c r="M239" s="358"/>
      <c r="N239" s="358"/>
      <c r="O239" s="358"/>
      <c r="P239" s="359"/>
      <c r="Q239" s="394"/>
      <c r="R239" s="356"/>
      <c r="S239" s="354"/>
      <c r="T239" s="542"/>
    </row>
    <row r="240" spans="1:20" ht="12.75" customHeight="1" x14ac:dyDescent="0.25">
      <c r="A240" s="188"/>
      <c r="B240" s="193"/>
      <c r="C240" s="462"/>
      <c r="D240" s="465"/>
      <c r="E240" s="431"/>
      <c r="F240" s="391"/>
      <c r="G240" s="398"/>
      <c r="H240" s="445"/>
      <c r="I240" s="446"/>
      <c r="J240" s="217" t="s">
        <v>143</v>
      </c>
      <c r="K240" s="357" t="s">
        <v>470</v>
      </c>
      <c r="L240" s="358"/>
      <c r="M240" s="358"/>
      <c r="N240" s="358"/>
      <c r="O240" s="358"/>
      <c r="P240" s="359"/>
      <c r="Q240" s="394"/>
      <c r="R240" s="356"/>
      <c r="S240" s="354"/>
      <c r="T240" s="542"/>
    </row>
    <row r="241" spans="1:20" ht="12.75" customHeight="1" x14ac:dyDescent="0.25">
      <c r="A241" s="188"/>
      <c r="B241" s="193"/>
      <c r="C241" s="462"/>
      <c r="D241" s="465"/>
      <c r="E241" s="431"/>
      <c r="F241" s="391"/>
      <c r="G241" s="399"/>
      <c r="H241" s="447"/>
      <c r="I241" s="448"/>
      <c r="J241" s="220" t="s">
        <v>144</v>
      </c>
      <c r="K241" s="371" t="s">
        <v>471</v>
      </c>
      <c r="L241" s="372"/>
      <c r="M241" s="372"/>
      <c r="N241" s="372"/>
      <c r="O241" s="372"/>
      <c r="P241" s="373"/>
      <c r="Q241" s="409"/>
      <c r="R241" s="356"/>
      <c r="S241" s="355"/>
      <c r="T241" s="543"/>
    </row>
    <row r="242" spans="1:20" ht="12.75" customHeight="1" x14ac:dyDescent="0.25">
      <c r="A242" s="188"/>
      <c r="B242" s="193"/>
      <c r="C242" s="462"/>
      <c r="D242" s="465"/>
      <c r="E242" s="431"/>
      <c r="F242" s="391"/>
      <c r="G242" s="397">
        <f>+G237+1</f>
        <v>47</v>
      </c>
      <c r="H242" s="450" t="s">
        <v>122</v>
      </c>
      <c r="I242" s="451"/>
      <c r="J242" s="216" t="s">
        <v>28</v>
      </c>
      <c r="K242" s="374" t="s">
        <v>472</v>
      </c>
      <c r="L242" s="375"/>
      <c r="M242" s="375"/>
      <c r="N242" s="375"/>
      <c r="O242" s="375"/>
      <c r="P242" s="376"/>
      <c r="Q242" s="393">
        <v>5</v>
      </c>
      <c r="R242" s="472" t="s">
        <v>473</v>
      </c>
      <c r="S242" s="353" t="s">
        <v>474</v>
      </c>
      <c r="T242" s="541" t="s">
        <v>475</v>
      </c>
    </row>
    <row r="243" spans="1:20" ht="12.75" customHeight="1" x14ac:dyDescent="0.25">
      <c r="A243" s="188"/>
      <c r="B243" s="193"/>
      <c r="C243" s="462"/>
      <c r="D243" s="465"/>
      <c r="E243" s="431"/>
      <c r="F243" s="391"/>
      <c r="G243" s="398"/>
      <c r="H243" s="445"/>
      <c r="I243" s="446"/>
      <c r="J243" s="217" t="s">
        <v>29</v>
      </c>
      <c r="K243" s="357" t="s">
        <v>476</v>
      </c>
      <c r="L243" s="358"/>
      <c r="M243" s="358"/>
      <c r="N243" s="358"/>
      <c r="O243" s="358"/>
      <c r="P243" s="359"/>
      <c r="Q243" s="394"/>
      <c r="R243" s="472"/>
      <c r="S243" s="354"/>
      <c r="T243" s="542"/>
    </row>
    <row r="244" spans="1:20" ht="12.75" customHeight="1" x14ac:dyDescent="0.25">
      <c r="A244" s="188"/>
      <c r="B244" s="193"/>
      <c r="C244" s="462"/>
      <c r="D244" s="465"/>
      <c r="E244" s="431"/>
      <c r="F244" s="391"/>
      <c r="G244" s="398"/>
      <c r="H244" s="445"/>
      <c r="I244" s="446"/>
      <c r="J244" s="217" t="s">
        <v>30</v>
      </c>
      <c r="K244" s="357" t="s">
        <v>477</v>
      </c>
      <c r="L244" s="358"/>
      <c r="M244" s="358"/>
      <c r="N244" s="358"/>
      <c r="O244" s="358"/>
      <c r="P244" s="359"/>
      <c r="Q244" s="394"/>
      <c r="R244" s="472"/>
      <c r="S244" s="354"/>
      <c r="T244" s="542"/>
    </row>
    <row r="245" spans="1:20" ht="12.75" customHeight="1" x14ac:dyDescent="0.25">
      <c r="A245" s="188"/>
      <c r="B245" s="193"/>
      <c r="C245" s="462"/>
      <c r="D245" s="465"/>
      <c r="E245" s="431"/>
      <c r="F245" s="391"/>
      <c r="G245" s="398"/>
      <c r="H245" s="445"/>
      <c r="I245" s="446"/>
      <c r="J245" s="217" t="s">
        <v>143</v>
      </c>
      <c r="K245" s="357" t="s">
        <v>478</v>
      </c>
      <c r="L245" s="358"/>
      <c r="M245" s="358"/>
      <c r="N245" s="358"/>
      <c r="O245" s="358"/>
      <c r="P245" s="359"/>
      <c r="Q245" s="394"/>
      <c r="R245" s="472"/>
      <c r="S245" s="354"/>
      <c r="T245" s="542"/>
    </row>
    <row r="246" spans="1:20" ht="12.75" customHeight="1" x14ac:dyDescent="0.25">
      <c r="A246" s="188"/>
      <c r="B246" s="193"/>
      <c r="C246" s="462"/>
      <c r="D246" s="465"/>
      <c r="E246" s="431"/>
      <c r="F246" s="391"/>
      <c r="G246" s="399"/>
      <c r="H246" s="447"/>
      <c r="I246" s="448"/>
      <c r="J246" s="218" t="s">
        <v>144</v>
      </c>
      <c r="K246" s="371" t="s">
        <v>479</v>
      </c>
      <c r="L246" s="372"/>
      <c r="M246" s="372"/>
      <c r="N246" s="372"/>
      <c r="O246" s="372"/>
      <c r="P246" s="373"/>
      <c r="Q246" s="409"/>
      <c r="R246" s="472"/>
      <c r="S246" s="355"/>
      <c r="T246" s="543"/>
    </row>
    <row r="247" spans="1:20" ht="12.75" customHeight="1" x14ac:dyDescent="0.25">
      <c r="A247" s="188"/>
      <c r="B247" s="193"/>
      <c r="C247" s="462"/>
      <c r="D247" s="465"/>
      <c r="E247" s="431"/>
      <c r="F247" s="391"/>
      <c r="G247" s="397">
        <f>+G242+1</f>
        <v>48</v>
      </c>
      <c r="H247" s="450" t="s">
        <v>123</v>
      </c>
      <c r="I247" s="451"/>
      <c r="J247" s="219" t="s">
        <v>28</v>
      </c>
      <c r="K247" s="374" t="s">
        <v>480</v>
      </c>
      <c r="L247" s="375"/>
      <c r="M247" s="375"/>
      <c r="N247" s="375"/>
      <c r="O247" s="375"/>
      <c r="P247" s="376"/>
      <c r="Q247" s="393">
        <v>1</v>
      </c>
      <c r="R247" s="356"/>
      <c r="S247" s="353" t="s">
        <v>280</v>
      </c>
      <c r="T247" s="541" t="s">
        <v>481</v>
      </c>
    </row>
    <row r="248" spans="1:20" ht="12.75" customHeight="1" x14ac:dyDescent="0.25">
      <c r="A248" s="188"/>
      <c r="B248" s="193"/>
      <c r="C248" s="462"/>
      <c r="D248" s="465"/>
      <c r="E248" s="431"/>
      <c r="F248" s="391"/>
      <c r="G248" s="398"/>
      <c r="H248" s="445"/>
      <c r="I248" s="446"/>
      <c r="J248" s="217" t="s">
        <v>29</v>
      </c>
      <c r="K248" s="357" t="s">
        <v>482</v>
      </c>
      <c r="L248" s="358"/>
      <c r="M248" s="358"/>
      <c r="N248" s="358"/>
      <c r="O248" s="358"/>
      <c r="P248" s="359"/>
      <c r="Q248" s="394"/>
      <c r="R248" s="356"/>
      <c r="S248" s="354"/>
      <c r="T248" s="542"/>
    </row>
    <row r="249" spans="1:20" ht="12.75" customHeight="1" x14ac:dyDescent="0.25">
      <c r="A249" s="188"/>
      <c r="B249" s="193"/>
      <c r="C249" s="462"/>
      <c r="D249" s="465"/>
      <c r="E249" s="431"/>
      <c r="F249" s="391"/>
      <c r="G249" s="398"/>
      <c r="H249" s="445"/>
      <c r="I249" s="446"/>
      <c r="J249" s="217" t="s">
        <v>30</v>
      </c>
      <c r="K249" s="357" t="s">
        <v>483</v>
      </c>
      <c r="L249" s="358"/>
      <c r="M249" s="358"/>
      <c r="N249" s="358"/>
      <c r="O249" s="358"/>
      <c r="P249" s="359"/>
      <c r="Q249" s="394"/>
      <c r="R249" s="356"/>
      <c r="S249" s="354"/>
      <c r="T249" s="542"/>
    </row>
    <row r="250" spans="1:20" ht="12.75" customHeight="1" x14ac:dyDescent="0.25">
      <c r="A250" s="188"/>
      <c r="B250" s="193"/>
      <c r="C250" s="462"/>
      <c r="D250" s="465"/>
      <c r="E250" s="431"/>
      <c r="F250" s="391"/>
      <c r="G250" s="398"/>
      <c r="H250" s="445"/>
      <c r="I250" s="446"/>
      <c r="J250" s="217" t="s">
        <v>143</v>
      </c>
      <c r="K250" s="357" t="s">
        <v>484</v>
      </c>
      <c r="L250" s="358"/>
      <c r="M250" s="358"/>
      <c r="N250" s="358"/>
      <c r="O250" s="358"/>
      <c r="P250" s="359"/>
      <c r="Q250" s="394"/>
      <c r="R250" s="356"/>
      <c r="S250" s="354"/>
      <c r="T250" s="542"/>
    </row>
    <row r="251" spans="1:20" ht="12.75" customHeight="1" thickBot="1" x14ac:dyDescent="0.3">
      <c r="A251" s="188"/>
      <c r="B251" s="193"/>
      <c r="C251" s="463"/>
      <c r="D251" s="466"/>
      <c r="E251" s="432"/>
      <c r="F251" s="492"/>
      <c r="G251" s="471"/>
      <c r="H251" s="455"/>
      <c r="I251" s="456"/>
      <c r="J251" s="225" t="s">
        <v>144</v>
      </c>
      <c r="K251" s="360" t="s">
        <v>485</v>
      </c>
      <c r="L251" s="361"/>
      <c r="M251" s="361"/>
      <c r="N251" s="361"/>
      <c r="O251" s="361"/>
      <c r="P251" s="362"/>
      <c r="Q251" s="395"/>
      <c r="R251" s="356"/>
      <c r="S251" s="355"/>
      <c r="T251" s="543"/>
    </row>
    <row r="252" spans="1:20" ht="12.75" customHeight="1" x14ac:dyDescent="0.25">
      <c r="A252" s="188"/>
      <c r="B252" s="193"/>
      <c r="C252" s="461" t="s">
        <v>124</v>
      </c>
      <c r="D252" s="464">
        <f>IF(SUM(Q252:Q306)=0,"",AVERAGE(Q252:Q306))</f>
        <v>18.181818181818183</v>
      </c>
      <c r="E252" s="436" t="s">
        <v>125</v>
      </c>
      <c r="F252" s="438">
        <f>IF(SUM(Q252:Q271)=0,"",AVERAGE(Q252:Q271))</f>
        <v>10.5</v>
      </c>
      <c r="G252" s="449">
        <f>+G247+1</f>
        <v>49</v>
      </c>
      <c r="H252" s="443" t="s">
        <v>126</v>
      </c>
      <c r="I252" s="444"/>
      <c r="J252" s="221" t="s">
        <v>28</v>
      </c>
      <c r="K252" s="377" t="s">
        <v>486</v>
      </c>
      <c r="L252" s="378"/>
      <c r="M252" s="378"/>
      <c r="N252" s="378"/>
      <c r="O252" s="378"/>
      <c r="P252" s="379"/>
      <c r="Q252" s="426">
        <v>1</v>
      </c>
      <c r="R252" s="476"/>
      <c r="S252" s="353" t="s">
        <v>280</v>
      </c>
      <c r="T252" s="541" t="s">
        <v>487</v>
      </c>
    </row>
    <row r="253" spans="1:20" ht="12.75" customHeight="1" x14ac:dyDescent="0.25">
      <c r="A253" s="188"/>
      <c r="B253" s="193"/>
      <c r="C253" s="462"/>
      <c r="D253" s="465"/>
      <c r="E253" s="431"/>
      <c r="F253" s="439"/>
      <c r="G253" s="398"/>
      <c r="H253" s="445"/>
      <c r="I253" s="446"/>
      <c r="J253" s="217" t="s">
        <v>29</v>
      </c>
      <c r="K253" s="357" t="s">
        <v>488</v>
      </c>
      <c r="L253" s="358"/>
      <c r="M253" s="358"/>
      <c r="N253" s="358"/>
      <c r="O253" s="358"/>
      <c r="P253" s="359"/>
      <c r="Q253" s="394"/>
      <c r="R253" s="476"/>
      <c r="S253" s="354"/>
      <c r="T253" s="542"/>
    </row>
    <row r="254" spans="1:20" ht="12.75" customHeight="1" x14ac:dyDescent="0.25">
      <c r="A254" s="188"/>
      <c r="B254" s="193"/>
      <c r="C254" s="462"/>
      <c r="D254" s="465"/>
      <c r="E254" s="431"/>
      <c r="F254" s="439"/>
      <c r="G254" s="398"/>
      <c r="H254" s="445"/>
      <c r="I254" s="446"/>
      <c r="J254" s="217" t="s">
        <v>30</v>
      </c>
      <c r="K254" s="357" t="s">
        <v>489</v>
      </c>
      <c r="L254" s="358"/>
      <c r="M254" s="358"/>
      <c r="N254" s="358"/>
      <c r="O254" s="358"/>
      <c r="P254" s="359"/>
      <c r="Q254" s="394"/>
      <c r="R254" s="476"/>
      <c r="S254" s="354"/>
      <c r="T254" s="542"/>
    </row>
    <row r="255" spans="1:20" ht="12.75" customHeight="1" x14ac:dyDescent="0.25">
      <c r="A255" s="188"/>
      <c r="B255" s="193"/>
      <c r="C255" s="462"/>
      <c r="D255" s="465"/>
      <c r="E255" s="431"/>
      <c r="F255" s="439"/>
      <c r="G255" s="398"/>
      <c r="H255" s="445"/>
      <c r="I255" s="446"/>
      <c r="J255" s="217" t="s">
        <v>143</v>
      </c>
      <c r="K255" s="357" t="s">
        <v>490</v>
      </c>
      <c r="L255" s="358"/>
      <c r="M255" s="358"/>
      <c r="N255" s="358"/>
      <c r="O255" s="358"/>
      <c r="P255" s="359"/>
      <c r="Q255" s="394"/>
      <c r="R255" s="476"/>
      <c r="S255" s="354"/>
      <c r="T255" s="542"/>
    </row>
    <row r="256" spans="1:20" ht="12.75" customHeight="1" x14ac:dyDescent="0.25">
      <c r="A256" s="188"/>
      <c r="B256" s="193"/>
      <c r="C256" s="462"/>
      <c r="D256" s="465"/>
      <c r="E256" s="431"/>
      <c r="F256" s="439"/>
      <c r="G256" s="399"/>
      <c r="H256" s="447"/>
      <c r="I256" s="448"/>
      <c r="J256" s="218" t="s">
        <v>144</v>
      </c>
      <c r="K256" s="371" t="s">
        <v>491</v>
      </c>
      <c r="L256" s="372"/>
      <c r="M256" s="372"/>
      <c r="N256" s="372"/>
      <c r="O256" s="372"/>
      <c r="P256" s="373"/>
      <c r="Q256" s="409"/>
      <c r="R256" s="476"/>
      <c r="S256" s="355"/>
      <c r="T256" s="543"/>
    </row>
    <row r="257" spans="1:20" ht="12.75" customHeight="1" x14ac:dyDescent="0.25">
      <c r="A257" s="188"/>
      <c r="B257" s="193"/>
      <c r="C257" s="462"/>
      <c r="D257" s="465"/>
      <c r="E257" s="431"/>
      <c r="F257" s="439"/>
      <c r="G257" s="397">
        <f>+G252+1</f>
        <v>50</v>
      </c>
      <c r="H257" s="450" t="s">
        <v>127</v>
      </c>
      <c r="I257" s="451"/>
      <c r="J257" s="219" t="s">
        <v>28</v>
      </c>
      <c r="K257" s="374" t="s">
        <v>492</v>
      </c>
      <c r="L257" s="375"/>
      <c r="M257" s="375"/>
      <c r="N257" s="375"/>
      <c r="O257" s="375"/>
      <c r="P257" s="376"/>
      <c r="Q257" s="393">
        <v>20</v>
      </c>
      <c r="R257" s="425" t="s">
        <v>493</v>
      </c>
      <c r="S257" s="353"/>
      <c r="T257" s="541" t="s">
        <v>494</v>
      </c>
    </row>
    <row r="258" spans="1:20" ht="12.75" customHeight="1" x14ac:dyDescent="0.25">
      <c r="A258" s="188"/>
      <c r="B258" s="193"/>
      <c r="C258" s="462"/>
      <c r="D258" s="465"/>
      <c r="E258" s="431"/>
      <c r="F258" s="439"/>
      <c r="G258" s="398"/>
      <c r="H258" s="445"/>
      <c r="I258" s="446"/>
      <c r="J258" s="217" t="s">
        <v>29</v>
      </c>
      <c r="K258" s="357" t="s">
        <v>495</v>
      </c>
      <c r="L258" s="358"/>
      <c r="M258" s="358"/>
      <c r="N258" s="358"/>
      <c r="O258" s="358"/>
      <c r="P258" s="359"/>
      <c r="Q258" s="394"/>
      <c r="R258" s="425"/>
      <c r="S258" s="354"/>
      <c r="T258" s="542"/>
    </row>
    <row r="259" spans="1:20" ht="12.75" customHeight="1" x14ac:dyDescent="0.25">
      <c r="A259" s="188"/>
      <c r="B259" s="193"/>
      <c r="C259" s="462"/>
      <c r="D259" s="465"/>
      <c r="E259" s="431"/>
      <c r="F259" s="439"/>
      <c r="G259" s="398"/>
      <c r="H259" s="445"/>
      <c r="I259" s="446"/>
      <c r="J259" s="217" t="s">
        <v>30</v>
      </c>
      <c r="K259" s="357" t="s">
        <v>496</v>
      </c>
      <c r="L259" s="358"/>
      <c r="M259" s="358"/>
      <c r="N259" s="358"/>
      <c r="O259" s="358"/>
      <c r="P259" s="359"/>
      <c r="Q259" s="394"/>
      <c r="R259" s="425"/>
      <c r="S259" s="354"/>
      <c r="T259" s="542"/>
    </row>
    <row r="260" spans="1:20" ht="12.75" customHeight="1" x14ac:dyDescent="0.25">
      <c r="A260" s="188"/>
      <c r="B260" s="193"/>
      <c r="C260" s="462"/>
      <c r="D260" s="465"/>
      <c r="E260" s="431"/>
      <c r="F260" s="439"/>
      <c r="G260" s="398"/>
      <c r="H260" s="445"/>
      <c r="I260" s="446"/>
      <c r="J260" s="217" t="s">
        <v>143</v>
      </c>
      <c r="K260" s="357" t="s">
        <v>497</v>
      </c>
      <c r="L260" s="358"/>
      <c r="M260" s="358"/>
      <c r="N260" s="358"/>
      <c r="O260" s="358"/>
      <c r="P260" s="359"/>
      <c r="Q260" s="394"/>
      <c r="R260" s="425"/>
      <c r="S260" s="354"/>
      <c r="T260" s="542"/>
    </row>
    <row r="261" spans="1:20" ht="12.75" customHeight="1" x14ac:dyDescent="0.25">
      <c r="A261" s="188"/>
      <c r="B261" s="193"/>
      <c r="C261" s="462"/>
      <c r="D261" s="465"/>
      <c r="E261" s="431"/>
      <c r="F261" s="439"/>
      <c r="G261" s="399"/>
      <c r="H261" s="447"/>
      <c r="I261" s="448"/>
      <c r="J261" s="220" t="s">
        <v>144</v>
      </c>
      <c r="K261" s="371" t="s">
        <v>498</v>
      </c>
      <c r="L261" s="372"/>
      <c r="M261" s="372"/>
      <c r="N261" s="372"/>
      <c r="O261" s="372"/>
      <c r="P261" s="373"/>
      <c r="Q261" s="409"/>
      <c r="R261" s="425"/>
      <c r="S261" s="355"/>
      <c r="T261" s="543"/>
    </row>
    <row r="262" spans="1:20" ht="12.75" customHeight="1" x14ac:dyDescent="0.25">
      <c r="A262" s="188"/>
      <c r="B262" s="193"/>
      <c r="C262" s="462"/>
      <c r="D262" s="465"/>
      <c r="E262" s="431"/>
      <c r="F262" s="439"/>
      <c r="G262" s="397">
        <f>+G257+1</f>
        <v>51</v>
      </c>
      <c r="H262" s="450" t="s">
        <v>128</v>
      </c>
      <c r="I262" s="451"/>
      <c r="J262" s="219" t="s">
        <v>28</v>
      </c>
      <c r="K262" s="374" t="s">
        <v>499</v>
      </c>
      <c r="L262" s="375"/>
      <c r="M262" s="375"/>
      <c r="N262" s="375"/>
      <c r="O262" s="375"/>
      <c r="P262" s="376"/>
      <c r="Q262" s="393">
        <v>20</v>
      </c>
      <c r="R262" s="356"/>
      <c r="S262" s="353" t="s">
        <v>466</v>
      </c>
      <c r="T262" s="541" t="s">
        <v>500</v>
      </c>
    </row>
    <row r="263" spans="1:20" ht="12.75" customHeight="1" x14ac:dyDescent="0.25">
      <c r="A263" s="188"/>
      <c r="B263" s="193"/>
      <c r="C263" s="462"/>
      <c r="D263" s="465"/>
      <c r="E263" s="431"/>
      <c r="F263" s="439"/>
      <c r="G263" s="398"/>
      <c r="H263" s="445"/>
      <c r="I263" s="446"/>
      <c r="J263" s="217" t="s">
        <v>29</v>
      </c>
      <c r="K263" s="357" t="s">
        <v>501</v>
      </c>
      <c r="L263" s="358"/>
      <c r="M263" s="358"/>
      <c r="N263" s="358"/>
      <c r="O263" s="358"/>
      <c r="P263" s="359"/>
      <c r="Q263" s="394"/>
      <c r="R263" s="356"/>
      <c r="S263" s="354"/>
      <c r="T263" s="542"/>
    </row>
    <row r="264" spans="1:20" ht="12.75" customHeight="1" x14ac:dyDescent="0.25">
      <c r="A264" s="188"/>
      <c r="B264" s="193"/>
      <c r="C264" s="462"/>
      <c r="D264" s="465"/>
      <c r="E264" s="431"/>
      <c r="F264" s="439"/>
      <c r="G264" s="398"/>
      <c r="H264" s="445"/>
      <c r="I264" s="446"/>
      <c r="J264" s="217" t="s">
        <v>30</v>
      </c>
      <c r="K264" s="357" t="s">
        <v>502</v>
      </c>
      <c r="L264" s="358"/>
      <c r="M264" s="358"/>
      <c r="N264" s="358"/>
      <c r="O264" s="358"/>
      <c r="P264" s="359"/>
      <c r="Q264" s="394"/>
      <c r="R264" s="356"/>
      <c r="S264" s="354"/>
      <c r="T264" s="542"/>
    </row>
    <row r="265" spans="1:20" ht="12.75" customHeight="1" x14ac:dyDescent="0.25">
      <c r="A265" s="188"/>
      <c r="B265" s="193"/>
      <c r="C265" s="462"/>
      <c r="D265" s="465"/>
      <c r="E265" s="431"/>
      <c r="F265" s="439"/>
      <c r="G265" s="398"/>
      <c r="H265" s="445"/>
      <c r="I265" s="446"/>
      <c r="J265" s="217" t="s">
        <v>143</v>
      </c>
      <c r="K265" s="357" t="s">
        <v>503</v>
      </c>
      <c r="L265" s="358"/>
      <c r="M265" s="358"/>
      <c r="N265" s="358"/>
      <c r="O265" s="358"/>
      <c r="P265" s="359"/>
      <c r="Q265" s="394"/>
      <c r="R265" s="356"/>
      <c r="S265" s="354"/>
      <c r="T265" s="542"/>
    </row>
    <row r="266" spans="1:20" ht="12.75" customHeight="1" x14ac:dyDescent="0.25">
      <c r="A266" s="188"/>
      <c r="B266" s="193"/>
      <c r="C266" s="462"/>
      <c r="D266" s="465"/>
      <c r="E266" s="431"/>
      <c r="F266" s="439"/>
      <c r="G266" s="399"/>
      <c r="H266" s="447"/>
      <c r="I266" s="448"/>
      <c r="J266" s="220" t="s">
        <v>144</v>
      </c>
      <c r="K266" s="371" t="s">
        <v>504</v>
      </c>
      <c r="L266" s="372"/>
      <c r="M266" s="372"/>
      <c r="N266" s="372"/>
      <c r="O266" s="372"/>
      <c r="P266" s="373"/>
      <c r="Q266" s="409"/>
      <c r="R266" s="356"/>
      <c r="S266" s="355"/>
      <c r="T266" s="543"/>
    </row>
    <row r="267" spans="1:20" ht="12.75" customHeight="1" x14ac:dyDescent="0.25">
      <c r="A267" s="188"/>
      <c r="B267" s="193"/>
      <c r="C267" s="462"/>
      <c r="D267" s="465"/>
      <c r="E267" s="431"/>
      <c r="F267" s="439"/>
      <c r="G267" s="397">
        <f>+G262+1</f>
        <v>52</v>
      </c>
      <c r="H267" s="450" t="s">
        <v>129</v>
      </c>
      <c r="I267" s="451"/>
      <c r="J267" s="216" t="s">
        <v>28</v>
      </c>
      <c r="K267" s="374" t="s">
        <v>505</v>
      </c>
      <c r="L267" s="375"/>
      <c r="M267" s="375"/>
      <c r="N267" s="375"/>
      <c r="O267" s="375"/>
      <c r="P267" s="376"/>
      <c r="Q267" s="393">
        <v>1</v>
      </c>
      <c r="R267" s="425" t="s">
        <v>506</v>
      </c>
      <c r="S267" s="353" t="s">
        <v>280</v>
      </c>
      <c r="T267" s="541" t="s">
        <v>507</v>
      </c>
    </row>
    <row r="268" spans="1:20" ht="12.75" customHeight="1" x14ac:dyDescent="0.25">
      <c r="A268" s="188"/>
      <c r="B268" s="193"/>
      <c r="C268" s="462"/>
      <c r="D268" s="465"/>
      <c r="E268" s="431"/>
      <c r="F268" s="439"/>
      <c r="G268" s="398"/>
      <c r="H268" s="445"/>
      <c r="I268" s="446"/>
      <c r="J268" s="217" t="s">
        <v>29</v>
      </c>
      <c r="K268" s="357" t="s">
        <v>508</v>
      </c>
      <c r="L268" s="358"/>
      <c r="M268" s="358"/>
      <c r="N268" s="358"/>
      <c r="O268" s="358"/>
      <c r="P268" s="359"/>
      <c r="Q268" s="394"/>
      <c r="R268" s="425"/>
      <c r="S268" s="354"/>
      <c r="T268" s="542"/>
    </row>
    <row r="269" spans="1:20" ht="12.75" customHeight="1" x14ac:dyDescent="0.25">
      <c r="A269" s="188"/>
      <c r="B269" s="193"/>
      <c r="C269" s="462"/>
      <c r="D269" s="465"/>
      <c r="E269" s="431"/>
      <c r="F269" s="439"/>
      <c r="G269" s="398"/>
      <c r="H269" s="445"/>
      <c r="I269" s="446"/>
      <c r="J269" s="217" t="s">
        <v>30</v>
      </c>
      <c r="K269" s="357" t="s">
        <v>509</v>
      </c>
      <c r="L269" s="358"/>
      <c r="M269" s="358"/>
      <c r="N269" s="358"/>
      <c r="O269" s="358"/>
      <c r="P269" s="359"/>
      <c r="Q269" s="394"/>
      <c r="R269" s="425"/>
      <c r="S269" s="354"/>
      <c r="T269" s="542"/>
    </row>
    <row r="270" spans="1:20" ht="12.75" customHeight="1" x14ac:dyDescent="0.25">
      <c r="A270" s="188"/>
      <c r="B270" s="193"/>
      <c r="C270" s="462"/>
      <c r="D270" s="465"/>
      <c r="E270" s="431"/>
      <c r="F270" s="439"/>
      <c r="G270" s="398"/>
      <c r="H270" s="445"/>
      <c r="I270" s="446"/>
      <c r="J270" s="217" t="s">
        <v>143</v>
      </c>
      <c r="K270" s="357" t="s">
        <v>510</v>
      </c>
      <c r="L270" s="358"/>
      <c r="M270" s="358"/>
      <c r="N270" s="358"/>
      <c r="O270" s="358"/>
      <c r="P270" s="359"/>
      <c r="Q270" s="394"/>
      <c r="R270" s="425"/>
      <c r="S270" s="354"/>
      <c r="T270" s="542"/>
    </row>
    <row r="271" spans="1:20" ht="12.75" customHeight="1" x14ac:dyDescent="0.25">
      <c r="A271" s="188"/>
      <c r="B271" s="193"/>
      <c r="C271" s="462"/>
      <c r="D271" s="465"/>
      <c r="E271" s="437"/>
      <c r="F271" s="440"/>
      <c r="G271" s="399"/>
      <c r="H271" s="447"/>
      <c r="I271" s="448"/>
      <c r="J271" s="218" t="s">
        <v>144</v>
      </c>
      <c r="K271" s="371" t="s">
        <v>511</v>
      </c>
      <c r="L271" s="372"/>
      <c r="M271" s="372"/>
      <c r="N271" s="372"/>
      <c r="O271" s="372"/>
      <c r="P271" s="373"/>
      <c r="Q271" s="409"/>
      <c r="R271" s="425"/>
      <c r="S271" s="355"/>
      <c r="T271" s="543"/>
    </row>
    <row r="272" spans="1:20" ht="12.75" customHeight="1" x14ac:dyDescent="0.25">
      <c r="A272" s="188"/>
      <c r="B272" s="193"/>
      <c r="C272" s="462"/>
      <c r="D272" s="465"/>
      <c r="E272" s="430" t="s">
        <v>130</v>
      </c>
      <c r="F272" s="469">
        <f>IF(SUM(Q272:Q281)=0,"",AVERAGE(Q272:Q281))</f>
        <v>47.5</v>
      </c>
      <c r="G272" s="397">
        <f>+G267+1</f>
        <v>53</v>
      </c>
      <c r="H272" s="450" t="s">
        <v>512</v>
      </c>
      <c r="I272" s="451"/>
      <c r="J272" s="219" t="s">
        <v>28</v>
      </c>
      <c r="K272" s="374" t="s">
        <v>513</v>
      </c>
      <c r="L272" s="375"/>
      <c r="M272" s="375"/>
      <c r="N272" s="375"/>
      <c r="O272" s="375"/>
      <c r="P272" s="376"/>
      <c r="Q272" s="393">
        <v>80</v>
      </c>
      <c r="R272" s="356"/>
      <c r="S272" s="353" t="s">
        <v>514</v>
      </c>
      <c r="T272" s="541" t="s">
        <v>515</v>
      </c>
    </row>
    <row r="273" spans="1:20" ht="12.75" customHeight="1" x14ac:dyDescent="0.25">
      <c r="A273" s="188"/>
      <c r="B273" s="193"/>
      <c r="C273" s="462"/>
      <c r="D273" s="465"/>
      <c r="E273" s="431"/>
      <c r="F273" s="439"/>
      <c r="G273" s="398"/>
      <c r="H273" s="445"/>
      <c r="I273" s="446"/>
      <c r="J273" s="217" t="s">
        <v>29</v>
      </c>
      <c r="K273" s="357" t="s">
        <v>516</v>
      </c>
      <c r="L273" s="358"/>
      <c r="M273" s="358"/>
      <c r="N273" s="358"/>
      <c r="O273" s="358"/>
      <c r="P273" s="359"/>
      <c r="Q273" s="394"/>
      <c r="R273" s="356"/>
      <c r="S273" s="354"/>
      <c r="T273" s="542"/>
    </row>
    <row r="274" spans="1:20" ht="12.75" customHeight="1" x14ac:dyDescent="0.25">
      <c r="A274" s="188"/>
      <c r="B274" s="193"/>
      <c r="C274" s="462"/>
      <c r="D274" s="465"/>
      <c r="E274" s="431"/>
      <c r="F274" s="439"/>
      <c r="G274" s="398"/>
      <c r="H274" s="445"/>
      <c r="I274" s="446"/>
      <c r="J274" s="217" t="s">
        <v>30</v>
      </c>
      <c r="K274" s="357" t="s">
        <v>517</v>
      </c>
      <c r="L274" s="358"/>
      <c r="M274" s="358"/>
      <c r="N274" s="358"/>
      <c r="O274" s="358"/>
      <c r="P274" s="359"/>
      <c r="Q274" s="394"/>
      <c r="R274" s="356"/>
      <c r="S274" s="354"/>
      <c r="T274" s="542"/>
    </row>
    <row r="275" spans="1:20" ht="12.75" customHeight="1" x14ac:dyDescent="0.25">
      <c r="A275" s="188"/>
      <c r="B275" s="193"/>
      <c r="C275" s="462"/>
      <c r="D275" s="465"/>
      <c r="E275" s="431"/>
      <c r="F275" s="439"/>
      <c r="G275" s="398"/>
      <c r="H275" s="445"/>
      <c r="I275" s="446"/>
      <c r="J275" s="217" t="s">
        <v>143</v>
      </c>
      <c r="K275" s="357" t="s">
        <v>518</v>
      </c>
      <c r="L275" s="358"/>
      <c r="M275" s="358"/>
      <c r="N275" s="358"/>
      <c r="O275" s="358"/>
      <c r="P275" s="359"/>
      <c r="Q275" s="394"/>
      <c r="R275" s="356"/>
      <c r="S275" s="354"/>
      <c r="T275" s="542"/>
    </row>
    <row r="276" spans="1:20" ht="12.75" customHeight="1" x14ac:dyDescent="0.25">
      <c r="A276" s="188"/>
      <c r="B276" s="193"/>
      <c r="C276" s="462"/>
      <c r="D276" s="465"/>
      <c r="E276" s="431"/>
      <c r="F276" s="439"/>
      <c r="G276" s="399"/>
      <c r="H276" s="447"/>
      <c r="I276" s="448"/>
      <c r="J276" s="220" t="s">
        <v>144</v>
      </c>
      <c r="K276" s="371" t="s">
        <v>519</v>
      </c>
      <c r="L276" s="372"/>
      <c r="M276" s="372"/>
      <c r="N276" s="372"/>
      <c r="O276" s="372"/>
      <c r="P276" s="373"/>
      <c r="Q276" s="409"/>
      <c r="R276" s="356"/>
      <c r="S276" s="355"/>
      <c r="T276" s="543"/>
    </row>
    <row r="277" spans="1:20" ht="12.75" customHeight="1" x14ac:dyDescent="0.25">
      <c r="A277" s="188"/>
      <c r="B277" s="193"/>
      <c r="C277" s="462"/>
      <c r="D277" s="465"/>
      <c r="E277" s="431"/>
      <c r="F277" s="439"/>
      <c r="G277" s="397">
        <f>+G272+1</f>
        <v>54</v>
      </c>
      <c r="H277" s="450" t="s">
        <v>520</v>
      </c>
      <c r="I277" s="451"/>
      <c r="J277" s="216" t="s">
        <v>28</v>
      </c>
      <c r="K277" s="374" t="s">
        <v>521</v>
      </c>
      <c r="L277" s="375"/>
      <c r="M277" s="375"/>
      <c r="N277" s="375"/>
      <c r="O277" s="375"/>
      <c r="P277" s="376"/>
      <c r="Q277" s="393">
        <v>15</v>
      </c>
      <c r="R277" s="356"/>
      <c r="S277" s="353" t="s">
        <v>522</v>
      </c>
      <c r="T277" s="541" t="s">
        <v>523</v>
      </c>
    </row>
    <row r="278" spans="1:20" ht="12.75" customHeight="1" x14ac:dyDescent="0.25">
      <c r="A278" s="188"/>
      <c r="B278" s="193"/>
      <c r="C278" s="462"/>
      <c r="D278" s="465"/>
      <c r="E278" s="431"/>
      <c r="F278" s="439"/>
      <c r="G278" s="398"/>
      <c r="H278" s="445"/>
      <c r="I278" s="446"/>
      <c r="J278" s="217" t="s">
        <v>29</v>
      </c>
      <c r="K278" s="357" t="s">
        <v>524</v>
      </c>
      <c r="L278" s="358"/>
      <c r="M278" s="358"/>
      <c r="N278" s="358"/>
      <c r="O278" s="358"/>
      <c r="P278" s="359"/>
      <c r="Q278" s="394"/>
      <c r="R278" s="356"/>
      <c r="S278" s="354"/>
      <c r="T278" s="542"/>
    </row>
    <row r="279" spans="1:20" ht="12.75" customHeight="1" x14ac:dyDescent="0.25">
      <c r="A279" s="188"/>
      <c r="B279" s="193"/>
      <c r="C279" s="462"/>
      <c r="D279" s="465"/>
      <c r="E279" s="431"/>
      <c r="F279" s="439"/>
      <c r="G279" s="398"/>
      <c r="H279" s="445"/>
      <c r="I279" s="446"/>
      <c r="J279" s="217" t="s">
        <v>30</v>
      </c>
      <c r="K279" s="357" t="s">
        <v>525</v>
      </c>
      <c r="L279" s="358"/>
      <c r="M279" s="358"/>
      <c r="N279" s="358"/>
      <c r="O279" s="358"/>
      <c r="P279" s="359"/>
      <c r="Q279" s="394"/>
      <c r="R279" s="356"/>
      <c r="S279" s="354"/>
      <c r="T279" s="542"/>
    </row>
    <row r="280" spans="1:20" ht="12.75" customHeight="1" x14ac:dyDescent="0.25">
      <c r="A280" s="188"/>
      <c r="B280" s="193"/>
      <c r="C280" s="462"/>
      <c r="D280" s="465"/>
      <c r="E280" s="431"/>
      <c r="F280" s="439"/>
      <c r="G280" s="398"/>
      <c r="H280" s="445"/>
      <c r="I280" s="446"/>
      <c r="J280" s="217" t="s">
        <v>143</v>
      </c>
      <c r="K280" s="357" t="s">
        <v>526</v>
      </c>
      <c r="L280" s="358"/>
      <c r="M280" s="358"/>
      <c r="N280" s="358"/>
      <c r="O280" s="358"/>
      <c r="P280" s="359"/>
      <c r="Q280" s="394"/>
      <c r="R280" s="356"/>
      <c r="S280" s="354"/>
      <c r="T280" s="542"/>
    </row>
    <row r="281" spans="1:20" ht="12.75" customHeight="1" x14ac:dyDescent="0.25">
      <c r="A281" s="188"/>
      <c r="B281" s="193"/>
      <c r="C281" s="462"/>
      <c r="D281" s="465"/>
      <c r="E281" s="437"/>
      <c r="F281" s="440"/>
      <c r="G281" s="399"/>
      <c r="H281" s="447"/>
      <c r="I281" s="448"/>
      <c r="J281" s="218" t="s">
        <v>144</v>
      </c>
      <c r="K281" s="371" t="s">
        <v>527</v>
      </c>
      <c r="L281" s="372"/>
      <c r="M281" s="372"/>
      <c r="N281" s="372"/>
      <c r="O281" s="372"/>
      <c r="P281" s="373"/>
      <c r="Q281" s="409"/>
      <c r="R281" s="356"/>
      <c r="S281" s="355"/>
      <c r="T281" s="543"/>
    </row>
    <row r="282" spans="1:20" ht="12.75" customHeight="1" x14ac:dyDescent="0.25">
      <c r="A282" s="188"/>
      <c r="B282" s="193"/>
      <c r="C282" s="462"/>
      <c r="D282" s="465"/>
      <c r="E282" s="430" t="s">
        <v>133</v>
      </c>
      <c r="F282" s="469">
        <f>IF(SUM(Q282:Q306)=0,"",AVERAGE(Q282:Q306))</f>
        <v>12.6</v>
      </c>
      <c r="G282" s="397">
        <f>+G277+1</f>
        <v>55</v>
      </c>
      <c r="H282" s="450" t="s">
        <v>134</v>
      </c>
      <c r="I282" s="451"/>
      <c r="J282" s="219" t="s">
        <v>28</v>
      </c>
      <c r="K282" s="374" t="s">
        <v>528</v>
      </c>
      <c r="L282" s="375"/>
      <c r="M282" s="375"/>
      <c r="N282" s="375"/>
      <c r="O282" s="375"/>
      <c r="P282" s="376"/>
      <c r="Q282" s="393">
        <v>40</v>
      </c>
      <c r="R282" s="473" t="s">
        <v>529</v>
      </c>
      <c r="S282" s="353" t="s">
        <v>280</v>
      </c>
      <c r="T282" s="541" t="s">
        <v>530</v>
      </c>
    </row>
    <row r="283" spans="1:20" ht="12.75" customHeight="1" x14ac:dyDescent="0.25">
      <c r="A283" s="188"/>
      <c r="B283" s="193"/>
      <c r="C283" s="462"/>
      <c r="D283" s="465"/>
      <c r="E283" s="431"/>
      <c r="F283" s="439"/>
      <c r="G283" s="398"/>
      <c r="H283" s="445"/>
      <c r="I283" s="446"/>
      <c r="J283" s="217" t="s">
        <v>29</v>
      </c>
      <c r="K283" s="357" t="s">
        <v>531</v>
      </c>
      <c r="L283" s="358"/>
      <c r="M283" s="358"/>
      <c r="N283" s="358"/>
      <c r="O283" s="358"/>
      <c r="P283" s="359"/>
      <c r="Q283" s="394"/>
      <c r="R283" s="474"/>
      <c r="S283" s="354"/>
      <c r="T283" s="542"/>
    </row>
    <row r="284" spans="1:20" ht="12.75" customHeight="1" x14ac:dyDescent="0.25">
      <c r="A284" s="188"/>
      <c r="B284" s="193"/>
      <c r="C284" s="462"/>
      <c r="D284" s="465"/>
      <c r="E284" s="431"/>
      <c r="F284" s="439"/>
      <c r="G284" s="398"/>
      <c r="H284" s="445"/>
      <c r="I284" s="446"/>
      <c r="J284" s="217" t="s">
        <v>30</v>
      </c>
      <c r="K284" s="357" t="s">
        <v>532</v>
      </c>
      <c r="L284" s="358"/>
      <c r="M284" s="358"/>
      <c r="N284" s="358"/>
      <c r="O284" s="358"/>
      <c r="P284" s="359"/>
      <c r="Q284" s="394"/>
      <c r="R284" s="474"/>
      <c r="S284" s="354"/>
      <c r="T284" s="542"/>
    </row>
    <row r="285" spans="1:20" ht="12.75" customHeight="1" x14ac:dyDescent="0.25">
      <c r="A285" s="188"/>
      <c r="B285" s="193"/>
      <c r="C285" s="462"/>
      <c r="D285" s="465"/>
      <c r="E285" s="431"/>
      <c r="F285" s="439"/>
      <c r="G285" s="398"/>
      <c r="H285" s="445"/>
      <c r="I285" s="446"/>
      <c r="J285" s="217" t="s">
        <v>143</v>
      </c>
      <c r="K285" s="357" t="s">
        <v>533</v>
      </c>
      <c r="L285" s="358"/>
      <c r="M285" s="358"/>
      <c r="N285" s="358"/>
      <c r="O285" s="358"/>
      <c r="P285" s="359"/>
      <c r="Q285" s="394"/>
      <c r="R285" s="474"/>
      <c r="S285" s="354"/>
      <c r="T285" s="542"/>
    </row>
    <row r="286" spans="1:20" ht="39.75" customHeight="1" x14ac:dyDescent="0.25">
      <c r="A286" s="188"/>
      <c r="B286" s="193"/>
      <c r="C286" s="462"/>
      <c r="D286" s="465"/>
      <c r="E286" s="431"/>
      <c r="F286" s="439"/>
      <c r="G286" s="399"/>
      <c r="H286" s="447"/>
      <c r="I286" s="448"/>
      <c r="J286" s="220" t="s">
        <v>144</v>
      </c>
      <c r="K286" s="371" t="s">
        <v>534</v>
      </c>
      <c r="L286" s="372"/>
      <c r="M286" s="372"/>
      <c r="N286" s="372"/>
      <c r="O286" s="372"/>
      <c r="P286" s="373"/>
      <c r="Q286" s="409"/>
      <c r="R286" s="475"/>
      <c r="S286" s="355"/>
      <c r="T286" s="543"/>
    </row>
    <row r="287" spans="1:20" ht="12.75" customHeight="1" x14ac:dyDescent="0.25">
      <c r="A287" s="188"/>
      <c r="B287" s="193"/>
      <c r="C287" s="462"/>
      <c r="D287" s="465"/>
      <c r="E287" s="431"/>
      <c r="F287" s="439"/>
      <c r="G287" s="397">
        <f>+G282+1</f>
        <v>56</v>
      </c>
      <c r="H287" s="450" t="s">
        <v>135</v>
      </c>
      <c r="I287" s="451"/>
      <c r="J287" s="219" t="s">
        <v>28</v>
      </c>
      <c r="K287" s="374" t="s">
        <v>535</v>
      </c>
      <c r="L287" s="375"/>
      <c r="M287" s="375"/>
      <c r="N287" s="375"/>
      <c r="O287" s="375"/>
      <c r="P287" s="376"/>
      <c r="Q287" s="393">
        <v>20</v>
      </c>
      <c r="R287" s="356"/>
      <c r="S287" s="353" t="s">
        <v>280</v>
      </c>
      <c r="T287" s="541" t="s">
        <v>536</v>
      </c>
    </row>
    <row r="288" spans="1:20" ht="12.75" customHeight="1" x14ac:dyDescent="0.25">
      <c r="A288" s="188"/>
      <c r="B288" s="193"/>
      <c r="C288" s="462"/>
      <c r="D288" s="465"/>
      <c r="E288" s="431"/>
      <c r="F288" s="439"/>
      <c r="G288" s="398"/>
      <c r="H288" s="445"/>
      <c r="I288" s="446"/>
      <c r="J288" s="217" t="s">
        <v>29</v>
      </c>
      <c r="K288" s="357" t="s">
        <v>537</v>
      </c>
      <c r="L288" s="358"/>
      <c r="M288" s="358"/>
      <c r="N288" s="358"/>
      <c r="O288" s="358"/>
      <c r="P288" s="359"/>
      <c r="Q288" s="394"/>
      <c r="R288" s="356"/>
      <c r="S288" s="354"/>
      <c r="T288" s="542"/>
    </row>
    <row r="289" spans="1:20" ht="12.75" customHeight="1" x14ac:dyDescent="0.25">
      <c r="A289" s="188"/>
      <c r="B289" s="193"/>
      <c r="C289" s="462"/>
      <c r="D289" s="465"/>
      <c r="E289" s="431"/>
      <c r="F289" s="439"/>
      <c r="G289" s="398"/>
      <c r="H289" s="445"/>
      <c r="I289" s="446"/>
      <c r="J289" s="217" t="s">
        <v>30</v>
      </c>
      <c r="K289" s="357" t="s">
        <v>538</v>
      </c>
      <c r="L289" s="358"/>
      <c r="M289" s="358"/>
      <c r="N289" s="358"/>
      <c r="O289" s="358"/>
      <c r="P289" s="359"/>
      <c r="Q289" s="394"/>
      <c r="R289" s="356"/>
      <c r="S289" s="354"/>
      <c r="T289" s="542"/>
    </row>
    <row r="290" spans="1:20" ht="12.75" customHeight="1" x14ac:dyDescent="0.25">
      <c r="A290" s="188"/>
      <c r="B290" s="193"/>
      <c r="C290" s="462"/>
      <c r="D290" s="465"/>
      <c r="E290" s="431"/>
      <c r="F290" s="439"/>
      <c r="G290" s="398"/>
      <c r="H290" s="445"/>
      <c r="I290" s="446"/>
      <c r="J290" s="217" t="s">
        <v>143</v>
      </c>
      <c r="K290" s="357" t="s">
        <v>539</v>
      </c>
      <c r="L290" s="358"/>
      <c r="M290" s="358"/>
      <c r="N290" s="358"/>
      <c r="O290" s="358"/>
      <c r="P290" s="359"/>
      <c r="Q290" s="394"/>
      <c r="R290" s="356"/>
      <c r="S290" s="354"/>
      <c r="T290" s="542"/>
    </row>
    <row r="291" spans="1:20" ht="12.75" customHeight="1" x14ac:dyDescent="0.25">
      <c r="A291" s="188"/>
      <c r="B291" s="193"/>
      <c r="C291" s="462"/>
      <c r="D291" s="465"/>
      <c r="E291" s="431"/>
      <c r="F291" s="439"/>
      <c r="G291" s="399"/>
      <c r="H291" s="447"/>
      <c r="I291" s="448"/>
      <c r="J291" s="220" t="s">
        <v>144</v>
      </c>
      <c r="K291" s="371" t="s">
        <v>540</v>
      </c>
      <c r="L291" s="372"/>
      <c r="M291" s="372"/>
      <c r="N291" s="372"/>
      <c r="O291" s="372"/>
      <c r="P291" s="373"/>
      <c r="Q291" s="409"/>
      <c r="R291" s="356"/>
      <c r="S291" s="355"/>
      <c r="T291" s="543"/>
    </row>
    <row r="292" spans="1:20" ht="12.75" customHeight="1" x14ac:dyDescent="0.25">
      <c r="A292" s="188"/>
      <c r="B292" s="193"/>
      <c r="C292" s="462"/>
      <c r="D292" s="465"/>
      <c r="E292" s="431"/>
      <c r="F292" s="439"/>
      <c r="G292" s="397">
        <f>+G287+1</f>
        <v>57</v>
      </c>
      <c r="H292" s="450" t="s">
        <v>136</v>
      </c>
      <c r="I292" s="451"/>
      <c r="J292" s="216" t="s">
        <v>28</v>
      </c>
      <c r="K292" s="374" t="s">
        <v>541</v>
      </c>
      <c r="L292" s="375"/>
      <c r="M292" s="375"/>
      <c r="N292" s="375"/>
      <c r="O292" s="375"/>
      <c r="P292" s="376"/>
      <c r="Q292" s="393">
        <v>1</v>
      </c>
      <c r="R292" s="356"/>
      <c r="S292" s="353" t="s">
        <v>280</v>
      </c>
      <c r="T292" s="541" t="s">
        <v>542</v>
      </c>
    </row>
    <row r="293" spans="1:20" ht="12.75" customHeight="1" x14ac:dyDescent="0.25">
      <c r="A293" s="188"/>
      <c r="B293" s="193"/>
      <c r="C293" s="462"/>
      <c r="D293" s="465"/>
      <c r="E293" s="431"/>
      <c r="F293" s="439"/>
      <c r="G293" s="398"/>
      <c r="H293" s="445"/>
      <c r="I293" s="446"/>
      <c r="J293" s="217" t="s">
        <v>29</v>
      </c>
      <c r="K293" s="357" t="s">
        <v>543</v>
      </c>
      <c r="L293" s="358"/>
      <c r="M293" s="358"/>
      <c r="N293" s="358"/>
      <c r="O293" s="358"/>
      <c r="P293" s="359"/>
      <c r="Q293" s="394"/>
      <c r="R293" s="356"/>
      <c r="S293" s="354"/>
      <c r="T293" s="542"/>
    </row>
    <row r="294" spans="1:20" ht="12.75" customHeight="1" x14ac:dyDescent="0.25">
      <c r="A294" s="188"/>
      <c r="B294" s="193"/>
      <c r="C294" s="462"/>
      <c r="D294" s="465"/>
      <c r="E294" s="431"/>
      <c r="F294" s="439"/>
      <c r="G294" s="398"/>
      <c r="H294" s="445"/>
      <c r="I294" s="446"/>
      <c r="J294" s="217" t="s">
        <v>30</v>
      </c>
      <c r="K294" s="357" t="s">
        <v>544</v>
      </c>
      <c r="L294" s="358"/>
      <c r="M294" s="358"/>
      <c r="N294" s="358"/>
      <c r="O294" s="358"/>
      <c r="P294" s="359"/>
      <c r="Q294" s="394"/>
      <c r="R294" s="356"/>
      <c r="S294" s="354"/>
      <c r="T294" s="542"/>
    </row>
    <row r="295" spans="1:20" ht="12.75" customHeight="1" x14ac:dyDescent="0.25">
      <c r="A295" s="188"/>
      <c r="B295" s="193"/>
      <c r="C295" s="462"/>
      <c r="D295" s="465"/>
      <c r="E295" s="431"/>
      <c r="F295" s="439"/>
      <c r="G295" s="398"/>
      <c r="H295" s="445"/>
      <c r="I295" s="446"/>
      <c r="J295" s="217" t="s">
        <v>143</v>
      </c>
      <c r="K295" s="357" t="s">
        <v>545</v>
      </c>
      <c r="L295" s="358"/>
      <c r="M295" s="358"/>
      <c r="N295" s="358"/>
      <c r="O295" s="358"/>
      <c r="P295" s="359"/>
      <c r="Q295" s="394"/>
      <c r="R295" s="356"/>
      <c r="S295" s="354"/>
      <c r="T295" s="542"/>
    </row>
    <row r="296" spans="1:20" ht="55.5" customHeight="1" x14ac:dyDescent="0.25">
      <c r="A296" s="188"/>
      <c r="B296" s="193"/>
      <c r="C296" s="462"/>
      <c r="D296" s="465"/>
      <c r="E296" s="431"/>
      <c r="F296" s="439"/>
      <c r="G296" s="399"/>
      <c r="H296" s="447"/>
      <c r="I296" s="448"/>
      <c r="J296" s="218" t="s">
        <v>144</v>
      </c>
      <c r="K296" s="371" t="s">
        <v>546</v>
      </c>
      <c r="L296" s="372"/>
      <c r="M296" s="372"/>
      <c r="N296" s="372"/>
      <c r="O296" s="372"/>
      <c r="P296" s="373"/>
      <c r="Q296" s="409"/>
      <c r="R296" s="356"/>
      <c r="S296" s="355"/>
      <c r="T296" s="543"/>
    </row>
    <row r="297" spans="1:20" ht="12.75" customHeight="1" x14ac:dyDescent="0.25">
      <c r="A297" s="188"/>
      <c r="B297" s="193"/>
      <c r="C297" s="462"/>
      <c r="D297" s="465"/>
      <c r="E297" s="431"/>
      <c r="F297" s="439"/>
      <c r="G297" s="397">
        <f>+G292+1</f>
        <v>58</v>
      </c>
      <c r="H297" s="450" t="s">
        <v>137</v>
      </c>
      <c r="I297" s="451"/>
      <c r="J297" s="219" t="s">
        <v>28</v>
      </c>
      <c r="K297" s="374" t="s">
        <v>547</v>
      </c>
      <c r="L297" s="375"/>
      <c r="M297" s="375"/>
      <c r="N297" s="375"/>
      <c r="O297" s="375"/>
      <c r="P297" s="376"/>
      <c r="Q297" s="393">
        <v>1</v>
      </c>
      <c r="R297" s="356"/>
      <c r="S297" s="353" t="s">
        <v>280</v>
      </c>
      <c r="T297" s="541" t="s">
        <v>548</v>
      </c>
    </row>
    <row r="298" spans="1:20" ht="12.75" customHeight="1" x14ac:dyDescent="0.25">
      <c r="A298" s="188"/>
      <c r="B298" s="193"/>
      <c r="C298" s="462"/>
      <c r="D298" s="465"/>
      <c r="E298" s="431"/>
      <c r="F298" s="439"/>
      <c r="G298" s="398"/>
      <c r="H298" s="445"/>
      <c r="I298" s="446"/>
      <c r="J298" s="217" t="s">
        <v>29</v>
      </c>
      <c r="K298" s="357" t="s">
        <v>549</v>
      </c>
      <c r="L298" s="358"/>
      <c r="M298" s="358"/>
      <c r="N298" s="358"/>
      <c r="O298" s="358"/>
      <c r="P298" s="359"/>
      <c r="Q298" s="394"/>
      <c r="R298" s="356"/>
      <c r="S298" s="354"/>
      <c r="T298" s="542"/>
    </row>
    <row r="299" spans="1:20" ht="12.75" customHeight="1" x14ac:dyDescent="0.25">
      <c r="A299" s="188"/>
      <c r="B299" s="193"/>
      <c r="C299" s="462"/>
      <c r="D299" s="465"/>
      <c r="E299" s="431"/>
      <c r="F299" s="439"/>
      <c r="G299" s="398"/>
      <c r="H299" s="445"/>
      <c r="I299" s="446"/>
      <c r="J299" s="217" t="s">
        <v>30</v>
      </c>
      <c r="K299" s="357" t="s">
        <v>550</v>
      </c>
      <c r="L299" s="358"/>
      <c r="M299" s="358"/>
      <c r="N299" s="358"/>
      <c r="O299" s="358"/>
      <c r="P299" s="359"/>
      <c r="Q299" s="394"/>
      <c r="R299" s="356"/>
      <c r="S299" s="354"/>
      <c r="T299" s="542"/>
    </row>
    <row r="300" spans="1:20" ht="12.75" customHeight="1" x14ac:dyDescent="0.25">
      <c r="A300" s="188"/>
      <c r="B300" s="193"/>
      <c r="C300" s="462"/>
      <c r="D300" s="465"/>
      <c r="E300" s="431"/>
      <c r="F300" s="439"/>
      <c r="G300" s="398"/>
      <c r="H300" s="445"/>
      <c r="I300" s="446"/>
      <c r="J300" s="217" t="s">
        <v>143</v>
      </c>
      <c r="K300" s="357" t="s">
        <v>551</v>
      </c>
      <c r="L300" s="358"/>
      <c r="M300" s="358"/>
      <c r="N300" s="358"/>
      <c r="O300" s="358"/>
      <c r="P300" s="359"/>
      <c r="Q300" s="394"/>
      <c r="R300" s="356"/>
      <c r="S300" s="354"/>
      <c r="T300" s="542"/>
    </row>
    <row r="301" spans="1:20" ht="12.75" customHeight="1" x14ac:dyDescent="0.25">
      <c r="A301" s="188"/>
      <c r="B301" s="193"/>
      <c r="C301" s="462"/>
      <c r="D301" s="465"/>
      <c r="E301" s="431"/>
      <c r="F301" s="439"/>
      <c r="G301" s="399"/>
      <c r="H301" s="447"/>
      <c r="I301" s="448"/>
      <c r="J301" s="220" t="s">
        <v>144</v>
      </c>
      <c r="K301" s="371" t="s">
        <v>552</v>
      </c>
      <c r="L301" s="372"/>
      <c r="M301" s="372"/>
      <c r="N301" s="372"/>
      <c r="O301" s="372"/>
      <c r="P301" s="373"/>
      <c r="Q301" s="409"/>
      <c r="R301" s="356"/>
      <c r="S301" s="355"/>
      <c r="T301" s="543"/>
    </row>
    <row r="302" spans="1:20" ht="12.75" customHeight="1" x14ac:dyDescent="0.25">
      <c r="A302" s="188"/>
      <c r="B302" s="193"/>
      <c r="C302" s="462"/>
      <c r="D302" s="465"/>
      <c r="E302" s="431"/>
      <c r="F302" s="439"/>
      <c r="G302" s="397">
        <f>+G297+1</f>
        <v>59</v>
      </c>
      <c r="H302" s="450" t="s">
        <v>138</v>
      </c>
      <c r="I302" s="451"/>
      <c r="J302" s="216" t="s">
        <v>28</v>
      </c>
      <c r="K302" s="374" t="s">
        <v>553</v>
      </c>
      <c r="L302" s="375"/>
      <c r="M302" s="375"/>
      <c r="N302" s="375"/>
      <c r="O302" s="375"/>
      <c r="P302" s="376"/>
      <c r="Q302" s="393">
        <v>1</v>
      </c>
      <c r="R302" s="356"/>
      <c r="S302" s="353" t="s">
        <v>280</v>
      </c>
      <c r="T302" s="544" t="s">
        <v>554</v>
      </c>
    </row>
    <row r="303" spans="1:20" ht="12.75" customHeight="1" x14ac:dyDescent="0.25">
      <c r="A303" s="188"/>
      <c r="B303" s="193"/>
      <c r="C303" s="462"/>
      <c r="D303" s="465"/>
      <c r="E303" s="431"/>
      <c r="F303" s="439"/>
      <c r="G303" s="398"/>
      <c r="H303" s="445"/>
      <c r="I303" s="446"/>
      <c r="J303" s="217" t="s">
        <v>29</v>
      </c>
      <c r="K303" s="357" t="s">
        <v>555</v>
      </c>
      <c r="L303" s="358"/>
      <c r="M303" s="358"/>
      <c r="N303" s="358"/>
      <c r="O303" s="358"/>
      <c r="P303" s="359"/>
      <c r="Q303" s="394"/>
      <c r="R303" s="356"/>
      <c r="S303" s="354"/>
      <c r="T303" s="545"/>
    </row>
    <row r="304" spans="1:20" ht="12.75" customHeight="1" x14ac:dyDescent="0.25">
      <c r="A304" s="188"/>
      <c r="B304" s="193"/>
      <c r="C304" s="462"/>
      <c r="D304" s="465"/>
      <c r="E304" s="431"/>
      <c r="F304" s="439"/>
      <c r="G304" s="398"/>
      <c r="H304" s="445"/>
      <c r="I304" s="446"/>
      <c r="J304" s="217" t="s">
        <v>30</v>
      </c>
      <c r="K304" s="357" t="s">
        <v>556</v>
      </c>
      <c r="L304" s="358"/>
      <c r="M304" s="358"/>
      <c r="N304" s="358"/>
      <c r="O304" s="358"/>
      <c r="P304" s="359"/>
      <c r="Q304" s="394"/>
      <c r="R304" s="356"/>
      <c r="S304" s="354"/>
      <c r="T304" s="545"/>
    </row>
    <row r="305" spans="1:20" ht="12.75" customHeight="1" x14ac:dyDescent="0.25">
      <c r="A305" s="188"/>
      <c r="B305" s="193"/>
      <c r="C305" s="462"/>
      <c r="D305" s="465"/>
      <c r="E305" s="431"/>
      <c r="F305" s="439"/>
      <c r="G305" s="398"/>
      <c r="H305" s="445"/>
      <c r="I305" s="446"/>
      <c r="J305" s="217" t="s">
        <v>143</v>
      </c>
      <c r="K305" s="357" t="s">
        <v>557</v>
      </c>
      <c r="L305" s="358"/>
      <c r="M305" s="358"/>
      <c r="N305" s="358"/>
      <c r="O305" s="358"/>
      <c r="P305" s="359"/>
      <c r="Q305" s="394"/>
      <c r="R305" s="356"/>
      <c r="S305" s="354"/>
      <c r="T305" s="545"/>
    </row>
    <row r="306" spans="1:20" ht="60" customHeight="1" thickBot="1" x14ac:dyDescent="0.3">
      <c r="A306" s="188"/>
      <c r="B306" s="193"/>
      <c r="C306" s="463"/>
      <c r="D306" s="466"/>
      <c r="E306" s="432"/>
      <c r="F306" s="470"/>
      <c r="G306" s="471"/>
      <c r="H306" s="455"/>
      <c r="I306" s="456"/>
      <c r="J306" s="225" t="s">
        <v>144</v>
      </c>
      <c r="K306" s="360" t="s">
        <v>558</v>
      </c>
      <c r="L306" s="361"/>
      <c r="M306" s="361"/>
      <c r="N306" s="361"/>
      <c r="O306" s="361"/>
      <c r="P306" s="362"/>
      <c r="Q306" s="395"/>
      <c r="R306" s="356"/>
      <c r="S306" s="355"/>
      <c r="T306" s="546"/>
    </row>
    <row r="307" spans="1:20" ht="12.75" customHeight="1" thickBot="1" x14ac:dyDescent="0.3">
      <c r="A307" s="188"/>
      <c r="B307" s="226"/>
      <c r="C307" s="227"/>
      <c r="D307" s="227"/>
      <c r="E307" s="227"/>
      <c r="F307" s="228"/>
      <c r="G307" s="227"/>
      <c r="H307" s="229"/>
      <c r="I307" s="229"/>
      <c r="J307" s="228"/>
      <c r="K307" s="230"/>
      <c r="L307" s="230"/>
      <c r="M307" s="230"/>
      <c r="N307" s="230"/>
      <c r="O307" s="230"/>
      <c r="P307" s="230"/>
      <c r="Q307" s="231"/>
      <c r="R307" s="245"/>
      <c r="S307" s="231"/>
      <c r="T307" s="259"/>
    </row>
    <row r="308" spans="1:20" s="179" customFormat="1" ht="12.75" customHeight="1" x14ac:dyDescent="0.25">
      <c r="F308" s="180"/>
      <c r="H308" s="181"/>
      <c r="I308" s="181"/>
      <c r="J308" s="180"/>
      <c r="K308" s="232"/>
      <c r="L308" s="232"/>
      <c r="M308" s="232"/>
      <c r="N308" s="232"/>
      <c r="O308" s="232"/>
      <c r="P308" s="232"/>
      <c r="Q308" s="233"/>
      <c r="R308" s="246"/>
      <c r="S308" s="233"/>
      <c r="T308" s="260"/>
    </row>
    <row r="309" spans="1:20" ht="12.75" customHeight="1" x14ac:dyDescent="0.25">
      <c r="A309" s="188"/>
      <c r="K309" s="236"/>
      <c r="L309" s="236"/>
      <c r="M309" s="236"/>
      <c r="N309" s="236"/>
      <c r="O309" s="236"/>
      <c r="P309" s="236"/>
      <c r="Q309" s="237"/>
      <c r="R309" s="247"/>
      <c r="S309" s="237"/>
      <c r="T309" s="261"/>
    </row>
    <row r="310" spans="1:20" ht="12.75" customHeight="1" x14ac:dyDescent="0.25">
      <c r="A310" s="188"/>
      <c r="K310" s="236"/>
      <c r="L310" s="236"/>
      <c r="M310" s="236"/>
      <c r="N310" s="236"/>
      <c r="O310" s="236"/>
      <c r="P310" s="236"/>
      <c r="R310" s="269"/>
      <c r="T310" s="262"/>
    </row>
    <row r="311" spans="1:20" ht="12.75" customHeight="1" x14ac:dyDescent="0.25">
      <c r="A311" s="188"/>
      <c r="H311" s="188"/>
      <c r="I311" s="188"/>
      <c r="J311" s="188"/>
      <c r="K311" s="238"/>
      <c r="L311" s="238"/>
      <c r="M311" s="238"/>
      <c r="N311" s="238"/>
      <c r="O311" s="238"/>
      <c r="P311" s="238"/>
      <c r="R311" s="269"/>
      <c r="T311" s="262"/>
    </row>
    <row r="312" spans="1:20" ht="12.75" customHeight="1" x14ac:dyDescent="0.25">
      <c r="A312" s="188"/>
      <c r="H312" s="188"/>
      <c r="I312" s="188"/>
      <c r="J312" s="188"/>
      <c r="K312" s="238"/>
      <c r="L312" s="238"/>
      <c r="M312" s="238"/>
      <c r="N312" s="238"/>
      <c r="O312" s="238"/>
      <c r="P312" s="238"/>
      <c r="R312" s="269"/>
      <c r="T312" s="262"/>
    </row>
    <row r="313" spans="1:20" ht="12.75" customHeight="1" x14ac:dyDescent="0.25">
      <c r="A313" s="188"/>
      <c r="H313" s="188"/>
      <c r="I313" s="188"/>
      <c r="J313" s="188"/>
      <c r="K313" s="238"/>
      <c r="L313" s="238"/>
      <c r="M313" s="238"/>
      <c r="N313" s="238"/>
      <c r="O313" s="238"/>
      <c r="P313" s="238"/>
      <c r="R313" s="269"/>
      <c r="T313" s="262"/>
    </row>
    <row r="314" spans="1:20" ht="12.75" customHeight="1" x14ac:dyDescent="0.25">
      <c r="A314" s="188"/>
      <c r="H314" s="188"/>
      <c r="I314" s="188"/>
      <c r="J314" s="188"/>
      <c r="K314" s="238"/>
      <c r="L314" s="238"/>
      <c r="M314" s="238"/>
      <c r="N314" s="238"/>
      <c r="O314" s="238"/>
      <c r="P314" s="238"/>
      <c r="R314" s="269"/>
      <c r="T314" s="262"/>
    </row>
    <row r="315" spans="1:20" ht="12.75" customHeight="1" x14ac:dyDescent="0.25">
      <c r="A315" s="188"/>
      <c r="H315" s="188"/>
      <c r="I315" s="188"/>
      <c r="J315" s="188"/>
      <c r="K315" s="238"/>
      <c r="L315" s="238"/>
      <c r="M315" s="238"/>
      <c r="N315" s="238"/>
      <c r="O315" s="238"/>
      <c r="P315" s="238"/>
      <c r="R315" s="269"/>
      <c r="T315" s="262"/>
    </row>
    <row r="316" spans="1:20" ht="12.75" customHeight="1" x14ac:dyDescent="0.25">
      <c r="A316" s="188"/>
      <c r="H316" s="188"/>
      <c r="I316" s="188"/>
      <c r="J316" s="188"/>
      <c r="K316" s="238"/>
      <c r="L316" s="238"/>
      <c r="M316" s="238"/>
      <c r="N316" s="238"/>
      <c r="O316" s="238"/>
      <c r="P316" s="238"/>
      <c r="R316" s="269"/>
      <c r="T316" s="262"/>
    </row>
    <row r="317" spans="1:20" ht="12.75" customHeight="1" x14ac:dyDescent="0.25">
      <c r="A317" s="188"/>
      <c r="H317" s="188"/>
      <c r="I317" s="188"/>
      <c r="J317" s="188"/>
      <c r="K317" s="238"/>
      <c r="L317" s="238"/>
      <c r="M317" s="238"/>
      <c r="N317" s="238"/>
      <c r="O317" s="238"/>
      <c r="P317" s="238"/>
      <c r="R317" s="269"/>
      <c r="T317" s="262"/>
    </row>
    <row r="318" spans="1:20" ht="12.75" customHeight="1" x14ac:dyDescent="0.25">
      <c r="A318" s="188"/>
      <c r="H318" s="188"/>
      <c r="I318" s="188"/>
      <c r="J318" s="188"/>
      <c r="K318" s="238"/>
      <c r="L318" s="238"/>
      <c r="M318" s="238"/>
      <c r="N318" s="238"/>
      <c r="O318" s="238"/>
      <c r="P318" s="238"/>
      <c r="R318" s="269"/>
      <c r="T318" s="262"/>
    </row>
    <row r="319" spans="1:20" ht="12.75" customHeight="1" x14ac:dyDescent="0.25">
      <c r="A319" s="188"/>
      <c r="H319" s="188"/>
      <c r="I319" s="188"/>
      <c r="J319" s="188"/>
      <c r="K319" s="238"/>
      <c r="L319" s="238"/>
      <c r="M319" s="238"/>
      <c r="N319" s="238"/>
      <c r="O319" s="238"/>
      <c r="P319" s="238"/>
      <c r="R319" s="269"/>
      <c r="T319" s="262"/>
    </row>
    <row r="320" spans="1:20" ht="12.75" customHeight="1" x14ac:dyDescent="0.25">
      <c r="A320" s="188"/>
      <c r="H320" s="188"/>
      <c r="I320" s="188"/>
      <c r="J320" s="188"/>
      <c r="K320" s="238"/>
      <c r="L320" s="238"/>
      <c r="M320" s="238"/>
      <c r="N320" s="238"/>
      <c r="O320" s="238"/>
      <c r="P320" s="238"/>
      <c r="R320" s="269"/>
      <c r="T320" s="262"/>
    </row>
    <row r="321" spans="1:20" ht="12.75" customHeight="1" x14ac:dyDescent="0.25">
      <c r="A321" s="188"/>
      <c r="H321" s="188"/>
      <c r="I321" s="188"/>
      <c r="J321" s="188"/>
      <c r="K321" s="238"/>
      <c r="L321" s="238"/>
      <c r="M321" s="238"/>
      <c r="N321" s="238"/>
      <c r="O321" s="238"/>
      <c r="P321" s="238"/>
      <c r="R321" s="269"/>
      <c r="T321" s="262"/>
    </row>
    <row r="322" spans="1:20" ht="12.75" customHeight="1" x14ac:dyDescent="0.25">
      <c r="A322" s="188"/>
      <c r="H322" s="188"/>
      <c r="I322" s="188"/>
      <c r="J322" s="188"/>
      <c r="K322" s="238"/>
      <c r="L322" s="238"/>
      <c r="M322" s="238"/>
      <c r="N322" s="238"/>
      <c r="O322" s="238"/>
      <c r="P322" s="238"/>
      <c r="R322" s="269"/>
      <c r="T322" s="262"/>
    </row>
    <row r="323" spans="1:20" ht="12.75" customHeight="1" x14ac:dyDescent="0.25">
      <c r="A323" s="188"/>
      <c r="H323" s="188"/>
      <c r="I323" s="188"/>
      <c r="J323" s="188"/>
      <c r="K323" s="238"/>
      <c r="L323" s="238"/>
      <c r="M323" s="238"/>
      <c r="N323" s="238"/>
      <c r="O323" s="238"/>
      <c r="P323" s="238"/>
      <c r="R323" s="269"/>
      <c r="T323" s="262"/>
    </row>
    <row r="324" spans="1:20" ht="12.75" customHeight="1" x14ac:dyDescent="0.25">
      <c r="A324" s="188"/>
      <c r="H324" s="188"/>
      <c r="I324" s="188"/>
      <c r="J324" s="188"/>
      <c r="K324" s="238"/>
      <c r="L324" s="238"/>
      <c r="M324" s="238"/>
      <c r="N324" s="238"/>
      <c r="O324" s="238"/>
      <c r="P324" s="238"/>
      <c r="R324" s="269"/>
      <c r="T324" s="262"/>
    </row>
    <row r="325" spans="1:20" ht="12.75" customHeight="1" x14ac:dyDescent="0.25">
      <c r="A325" s="188"/>
      <c r="H325" s="188"/>
      <c r="I325" s="188"/>
      <c r="J325" s="188"/>
      <c r="K325" s="238"/>
      <c r="L325" s="238"/>
      <c r="M325" s="238"/>
      <c r="N325" s="238"/>
      <c r="O325" s="238"/>
      <c r="P325" s="238"/>
      <c r="R325" s="269"/>
      <c r="T325" s="262"/>
    </row>
    <row r="326" spans="1:20" ht="12.75" customHeight="1" x14ac:dyDescent="0.25">
      <c r="A326" s="188"/>
      <c r="H326" s="188"/>
      <c r="I326" s="188"/>
      <c r="J326" s="188"/>
      <c r="K326" s="238"/>
      <c r="L326" s="238"/>
      <c r="M326" s="238"/>
      <c r="N326" s="238"/>
      <c r="O326" s="238"/>
      <c r="P326" s="238"/>
      <c r="R326" s="269"/>
      <c r="T326" s="262"/>
    </row>
    <row r="327" spans="1:20" ht="12.75" customHeight="1" x14ac:dyDescent="0.25">
      <c r="A327" s="188"/>
      <c r="H327" s="188"/>
      <c r="I327" s="188"/>
      <c r="J327" s="188"/>
      <c r="K327" s="238"/>
      <c r="L327" s="238"/>
      <c r="M327" s="238"/>
      <c r="N327" s="238"/>
      <c r="O327" s="238"/>
      <c r="P327" s="238"/>
      <c r="R327" s="269"/>
      <c r="T327" s="262"/>
    </row>
    <row r="328" spans="1:20" ht="12.75" customHeight="1" x14ac:dyDescent="0.25">
      <c r="A328" s="188"/>
      <c r="H328" s="188"/>
      <c r="I328" s="188"/>
      <c r="J328" s="188"/>
      <c r="K328" s="238"/>
      <c r="L328" s="238"/>
      <c r="M328" s="238"/>
      <c r="N328" s="238"/>
      <c r="O328" s="238"/>
      <c r="P328" s="238"/>
      <c r="R328" s="269"/>
      <c r="T328" s="262"/>
    </row>
    <row r="329" spans="1:20" ht="12.75" customHeight="1" x14ac:dyDescent="0.25">
      <c r="A329" s="188"/>
      <c r="H329" s="188"/>
      <c r="I329" s="188"/>
      <c r="J329" s="188"/>
      <c r="K329" s="238"/>
      <c r="L329" s="238"/>
      <c r="M329" s="238"/>
      <c r="N329" s="238"/>
      <c r="O329" s="238"/>
      <c r="P329" s="238"/>
      <c r="R329" s="269"/>
      <c r="T329" s="262"/>
    </row>
    <row r="330" spans="1:20" ht="12.75" customHeight="1" x14ac:dyDescent="0.25">
      <c r="A330" s="188"/>
      <c r="H330" s="188"/>
      <c r="I330" s="188"/>
      <c r="J330" s="188"/>
      <c r="K330" s="238"/>
      <c r="L330" s="238"/>
      <c r="M330" s="238"/>
      <c r="N330" s="238"/>
      <c r="O330" s="238"/>
      <c r="P330" s="238"/>
      <c r="R330" s="269"/>
      <c r="T330" s="262"/>
    </row>
    <row r="331" spans="1:20" ht="12.75" customHeight="1" x14ac:dyDescent="0.25">
      <c r="A331" s="188"/>
      <c r="H331" s="188"/>
      <c r="I331" s="188"/>
      <c r="J331" s="188"/>
      <c r="K331" s="238"/>
      <c r="L331" s="238"/>
      <c r="M331" s="238"/>
      <c r="N331" s="238"/>
      <c r="O331" s="238"/>
      <c r="P331" s="238"/>
      <c r="R331" s="269"/>
      <c r="T331" s="262"/>
    </row>
    <row r="332" spans="1:20" ht="12.75" customHeight="1" x14ac:dyDescent="0.25">
      <c r="A332" s="188"/>
      <c r="H332" s="188"/>
      <c r="I332" s="188"/>
      <c r="J332" s="188"/>
      <c r="K332" s="238"/>
      <c r="L332" s="238"/>
      <c r="M332" s="238"/>
      <c r="N332" s="238"/>
      <c r="O332" s="238"/>
      <c r="P332" s="238"/>
      <c r="R332" s="269"/>
      <c r="T332" s="262"/>
    </row>
    <row r="333" spans="1:20" ht="12.75" customHeight="1" x14ac:dyDescent="0.25">
      <c r="A333" s="188"/>
      <c r="H333" s="188"/>
      <c r="I333" s="188"/>
      <c r="J333" s="188"/>
      <c r="K333" s="238"/>
      <c r="L333" s="238"/>
      <c r="M333" s="238"/>
      <c r="N333" s="238"/>
      <c r="O333" s="238"/>
      <c r="P333" s="238"/>
      <c r="R333" s="269"/>
      <c r="T333" s="262"/>
    </row>
    <row r="334" spans="1:20" ht="12.75" customHeight="1" x14ac:dyDescent="0.25">
      <c r="A334" s="188"/>
      <c r="H334" s="188"/>
      <c r="I334" s="188"/>
      <c r="J334" s="188"/>
      <c r="K334" s="238"/>
      <c r="L334" s="238"/>
      <c r="M334" s="238"/>
      <c r="N334" s="238"/>
      <c r="O334" s="238"/>
      <c r="P334" s="238"/>
      <c r="R334" s="269"/>
      <c r="T334" s="262"/>
    </row>
    <row r="335" spans="1:20" ht="12.75" customHeight="1" x14ac:dyDescent="0.25">
      <c r="A335" s="188"/>
      <c r="H335" s="188"/>
      <c r="I335" s="188"/>
      <c r="J335" s="188"/>
      <c r="K335" s="238"/>
      <c r="L335" s="238"/>
      <c r="M335" s="238"/>
      <c r="N335" s="238"/>
      <c r="O335" s="238"/>
      <c r="P335" s="238"/>
      <c r="R335" s="269"/>
      <c r="T335" s="262"/>
    </row>
    <row r="336" spans="1:20" ht="12.75" customHeight="1" x14ac:dyDescent="0.25">
      <c r="A336" s="188"/>
      <c r="H336" s="188"/>
      <c r="I336" s="188"/>
      <c r="J336" s="188"/>
      <c r="K336" s="238"/>
      <c r="L336" s="238"/>
      <c r="M336" s="238"/>
      <c r="N336" s="238"/>
      <c r="O336" s="238"/>
      <c r="P336" s="238"/>
      <c r="R336" s="269"/>
      <c r="T336" s="262"/>
    </row>
    <row r="337" spans="1:20" ht="12.75" customHeight="1" x14ac:dyDescent="0.25">
      <c r="A337" s="188"/>
      <c r="H337" s="188"/>
      <c r="I337" s="188"/>
      <c r="J337" s="188"/>
      <c r="K337" s="238"/>
      <c r="L337" s="238"/>
      <c r="M337" s="238"/>
      <c r="N337" s="238"/>
      <c r="O337" s="238"/>
      <c r="P337" s="238"/>
      <c r="R337" s="269"/>
      <c r="T337" s="262"/>
    </row>
    <row r="338" spans="1:20" ht="12.75" customHeight="1" x14ac:dyDescent="0.25">
      <c r="A338" s="188"/>
      <c r="H338" s="188"/>
      <c r="I338" s="188"/>
      <c r="J338" s="188"/>
      <c r="K338" s="238"/>
      <c r="L338" s="238"/>
      <c r="M338" s="238"/>
      <c r="N338" s="238"/>
      <c r="O338" s="238"/>
      <c r="P338" s="238"/>
      <c r="R338" s="269"/>
      <c r="T338" s="262"/>
    </row>
    <row r="339" spans="1:20" ht="12.75" customHeight="1" x14ac:dyDescent="0.25">
      <c r="A339" s="188"/>
      <c r="H339" s="188"/>
      <c r="I339" s="188"/>
      <c r="J339" s="188"/>
      <c r="K339" s="238"/>
      <c r="L339" s="238"/>
      <c r="M339" s="238"/>
      <c r="N339" s="238"/>
      <c r="O339" s="238"/>
      <c r="P339" s="238"/>
      <c r="R339" s="269"/>
      <c r="T339" s="262"/>
    </row>
    <row r="340" spans="1:20" ht="12.75" customHeight="1" x14ac:dyDescent="0.25">
      <c r="A340" s="188"/>
      <c r="H340" s="188"/>
      <c r="I340" s="188"/>
      <c r="J340" s="188"/>
      <c r="K340" s="238"/>
      <c r="L340" s="238"/>
      <c r="M340" s="238"/>
      <c r="N340" s="238"/>
      <c r="O340" s="238"/>
      <c r="P340" s="238"/>
      <c r="R340" s="269"/>
      <c r="T340" s="262"/>
    </row>
    <row r="341" spans="1:20" ht="12.75" customHeight="1" x14ac:dyDescent="0.25">
      <c r="A341" s="188"/>
      <c r="H341" s="188"/>
      <c r="I341" s="188"/>
      <c r="J341" s="188"/>
      <c r="K341" s="238"/>
      <c r="L341" s="238"/>
      <c r="M341" s="238"/>
      <c r="N341" s="238"/>
      <c r="O341" s="238"/>
      <c r="P341" s="238"/>
      <c r="R341" s="269"/>
      <c r="T341" s="262"/>
    </row>
    <row r="342" spans="1:20" ht="12.75" customHeight="1" x14ac:dyDescent="0.25">
      <c r="A342" s="188"/>
      <c r="H342" s="188"/>
      <c r="I342" s="188"/>
      <c r="J342" s="188"/>
      <c r="K342" s="238"/>
      <c r="L342" s="238"/>
      <c r="M342" s="238"/>
      <c r="N342" s="238"/>
      <c r="O342" s="238"/>
      <c r="P342" s="238"/>
      <c r="R342" s="269"/>
      <c r="T342" s="262"/>
    </row>
    <row r="343" spans="1:20" ht="12.75" customHeight="1" x14ac:dyDescent="0.25">
      <c r="A343" s="188"/>
      <c r="H343" s="188"/>
      <c r="I343" s="188"/>
      <c r="J343" s="188"/>
      <c r="K343" s="238"/>
      <c r="L343" s="238"/>
      <c r="M343" s="238"/>
      <c r="N343" s="238"/>
      <c r="O343" s="238"/>
      <c r="P343" s="238"/>
      <c r="R343" s="269"/>
      <c r="T343" s="262"/>
    </row>
    <row r="344" spans="1:20" ht="12.75" customHeight="1" x14ac:dyDescent="0.25">
      <c r="A344" s="188"/>
      <c r="H344" s="188"/>
      <c r="I344" s="188"/>
      <c r="J344" s="188"/>
      <c r="K344" s="238"/>
      <c r="L344" s="238"/>
      <c r="M344" s="238"/>
      <c r="N344" s="238"/>
      <c r="O344" s="238"/>
      <c r="P344" s="238"/>
      <c r="R344" s="269"/>
      <c r="T344" s="262"/>
    </row>
    <row r="345" spans="1:20" ht="12.75" customHeight="1" x14ac:dyDescent="0.25">
      <c r="A345" s="188"/>
      <c r="H345" s="188"/>
      <c r="I345" s="188"/>
      <c r="J345" s="188"/>
      <c r="K345" s="238"/>
      <c r="L345" s="238"/>
      <c r="M345" s="238"/>
      <c r="N345" s="238"/>
      <c r="O345" s="238"/>
      <c r="P345" s="238"/>
      <c r="R345" s="269"/>
      <c r="T345" s="262"/>
    </row>
    <row r="346" spans="1:20" ht="12.75" customHeight="1" x14ac:dyDescent="0.25">
      <c r="A346" s="188"/>
      <c r="H346" s="188"/>
      <c r="I346" s="188"/>
      <c r="J346" s="188"/>
      <c r="K346" s="238"/>
      <c r="L346" s="238"/>
      <c r="M346" s="238"/>
      <c r="N346" s="238"/>
      <c r="O346" s="238"/>
      <c r="P346" s="238"/>
      <c r="R346" s="269"/>
      <c r="T346" s="262"/>
    </row>
    <row r="347" spans="1:20" ht="12.75" customHeight="1" x14ac:dyDescent="0.25">
      <c r="A347" s="188"/>
      <c r="H347" s="188"/>
      <c r="I347" s="188"/>
      <c r="J347" s="188"/>
      <c r="K347" s="238"/>
      <c r="L347" s="238"/>
      <c r="M347" s="238"/>
      <c r="N347" s="238"/>
      <c r="O347" s="238"/>
      <c r="P347" s="238"/>
      <c r="R347" s="269"/>
      <c r="T347" s="262"/>
    </row>
    <row r="348" spans="1:20" ht="12.75" customHeight="1" x14ac:dyDescent="0.25">
      <c r="A348" s="188"/>
      <c r="H348" s="188"/>
      <c r="I348" s="188"/>
      <c r="J348" s="188"/>
      <c r="K348" s="238"/>
      <c r="L348" s="238"/>
      <c r="M348" s="238"/>
      <c r="N348" s="238"/>
      <c r="O348" s="238"/>
      <c r="P348" s="238"/>
      <c r="R348" s="269"/>
      <c r="T348" s="262"/>
    </row>
    <row r="349" spans="1:20" ht="12.75" customHeight="1" x14ac:dyDescent="0.25">
      <c r="A349" s="188"/>
      <c r="H349" s="188"/>
      <c r="I349" s="188"/>
      <c r="J349" s="188"/>
      <c r="K349" s="238"/>
      <c r="L349" s="238"/>
      <c r="M349" s="238"/>
      <c r="N349" s="238"/>
      <c r="O349" s="238"/>
      <c r="P349" s="238"/>
      <c r="R349" s="269"/>
      <c r="T349" s="262"/>
    </row>
    <row r="350" spans="1:20" ht="12.75" customHeight="1" x14ac:dyDescent="0.25">
      <c r="A350" s="188"/>
      <c r="H350" s="188"/>
      <c r="I350" s="188"/>
      <c r="J350" s="188"/>
      <c r="K350" s="238"/>
      <c r="L350" s="238"/>
      <c r="M350" s="238"/>
      <c r="N350" s="238"/>
      <c r="O350" s="238"/>
      <c r="P350" s="238"/>
      <c r="R350" s="269"/>
      <c r="T350" s="262"/>
    </row>
    <row r="351" spans="1:20" ht="12.75" customHeight="1" x14ac:dyDescent="0.25">
      <c r="A351" s="188"/>
      <c r="H351" s="188"/>
      <c r="I351" s="188"/>
      <c r="J351" s="188"/>
      <c r="K351" s="238"/>
      <c r="L351" s="238"/>
      <c r="M351" s="238"/>
      <c r="N351" s="238"/>
      <c r="O351" s="238"/>
      <c r="P351" s="238"/>
      <c r="R351" s="269"/>
      <c r="T351" s="262"/>
    </row>
    <row r="352" spans="1:20" ht="12.75" customHeight="1" x14ac:dyDescent="0.25">
      <c r="A352" s="188"/>
      <c r="H352" s="188"/>
      <c r="I352" s="188"/>
      <c r="J352" s="188"/>
      <c r="K352" s="238"/>
      <c r="L352" s="238"/>
      <c r="M352" s="238"/>
      <c r="N352" s="238"/>
      <c r="O352" s="238"/>
      <c r="P352" s="238"/>
      <c r="R352" s="269"/>
      <c r="T352" s="262"/>
    </row>
    <row r="353" spans="1:20" ht="12.75" customHeight="1" x14ac:dyDescent="0.25">
      <c r="A353" s="188"/>
      <c r="H353" s="188"/>
      <c r="I353" s="188"/>
      <c r="J353" s="188"/>
      <c r="K353" s="238"/>
      <c r="L353" s="238"/>
      <c r="M353" s="238"/>
      <c r="N353" s="238"/>
      <c r="O353" s="238"/>
      <c r="P353" s="238"/>
      <c r="R353" s="269"/>
      <c r="T353" s="262"/>
    </row>
    <row r="354" spans="1:20" ht="12.75" customHeight="1" x14ac:dyDescent="0.25">
      <c r="A354" s="188"/>
      <c r="H354" s="188"/>
      <c r="I354" s="188"/>
      <c r="J354" s="188"/>
      <c r="K354" s="238"/>
      <c r="L354" s="238"/>
      <c r="M354" s="238"/>
      <c r="N354" s="238"/>
      <c r="O354" s="238"/>
      <c r="P354" s="238"/>
      <c r="R354" s="269"/>
      <c r="T354" s="262"/>
    </row>
    <row r="355" spans="1:20" ht="12.75" customHeight="1" x14ac:dyDescent="0.25">
      <c r="A355" s="188"/>
      <c r="H355" s="188"/>
      <c r="I355" s="188"/>
      <c r="J355" s="188"/>
      <c r="K355" s="238"/>
      <c r="L355" s="238"/>
      <c r="M355" s="238"/>
      <c r="N355" s="238"/>
      <c r="O355" s="238"/>
      <c r="P355" s="238"/>
      <c r="R355" s="269"/>
      <c r="T355" s="262"/>
    </row>
    <row r="356" spans="1:20" ht="12.75" customHeight="1" x14ac:dyDescent="0.25">
      <c r="A356" s="188"/>
      <c r="H356" s="188"/>
      <c r="I356" s="188"/>
      <c r="J356" s="188"/>
      <c r="K356" s="238"/>
      <c r="L356" s="238"/>
      <c r="M356" s="238"/>
      <c r="N356" s="238"/>
      <c r="O356" s="238"/>
      <c r="P356" s="238"/>
      <c r="R356" s="269"/>
      <c r="T356" s="262"/>
    </row>
    <row r="357" spans="1:20" ht="12.75" customHeight="1" x14ac:dyDescent="0.25">
      <c r="A357" s="188"/>
      <c r="H357" s="188"/>
      <c r="I357" s="188"/>
      <c r="J357" s="188"/>
      <c r="K357" s="238"/>
      <c r="L357" s="238"/>
      <c r="M357" s="238"/>
      <c r="N357" s="238"/>
      <c r="O357" s="238"/>
      <c r="P357" s="238"/>
      <c r="R357" s="269"/>
      <c r="T357" s="262"/>
    </row>
    <row r="358" spans="1:20" ht="12.75" customHeight="1" x14ac:dyDescent="0.25">
      <c r="A358" s="188"/>
      <c r="H358" s="188"/>
      <c r="I358" s="188"/>
      <c r="J358" s="188"/>
      <c r="K358" s="238"/>
      <c r="L358" s="238"/>
      <c r="M358" s="238"/>
      <c r="N358" s="238"/>
      <c r="O358" s="238"/>
      <c r="P358" s="238"/>
      <c r="R358" s="269"/>
      <c r="T358" s="262"/>
    </row>
    <row r="359" spans="1:20" ht="12.75" customHeight="1" x14ac:dyDescent="0.25">
      <c r="A359" s="188"/>
      <c r="H359" s="188"/>
      <c r="I359" s="188"/>
      <c r="J359" s="188"/>
      <c r="K359" s="238"/>
      <c r="L359" s="238"/>
      <c r="M359" s="238"/>
      <c r="N359" s="238"/>
      <c r="O359" s="238"/>
      <c r="P359" s="238"/>
      <c r="R359" s="269"/>
      <c r="T359" s="262"/>
    </row>
    <row r="360" spans="1:20" ht="12.75" customHeight="1" x14ac:dyDescent="0.25">
      <c r="A360" s="188"/>
      <c r="H360" s="188"/>
      <c r="I360" s="188"/>
      <c r="J360" s="188"/>
      <c r="K360" s="238"/>
      <c r="L360" s="238"/>
      <c r="M360" s="238"/>
      <c r="N360" s="238"/>
      <c r="O360" s="238"/>
      <c r="P360" s="238"/>
      <c r="R360" s="269"/>
      <c r="T360" s="262"/>
    </row>
    <row r="361" spans="1:20" ht="12.75" customHeight="1" x14ac:dyDescent="0.25">
      <c r="A361" s="188"/>
      <c r="H361" s="188"/>
      <c r="I361" s="188"/>
      <c r="J361" s="188"/>
      <c r="K361" s="238"/>
      <c r="L361" s="238"/>
      <c r="M361" s="238"/>
      <c r="N361" s="238"/>
      <c r="O361" s="238"/>
      <c r="P361" s="238"/>
      <c r="R361" s="269"/>
      <c r="T361" s="262"/>
    </row>
    <row r="362" spans="1:20" ht="12.75" customHeight="1" x14ac:dyDescent="0.25">
      <c r="A362" s="188"/>
      <c r="H362" s="188"/>
      <c r="I362" s="188"/>
      <c r="J362" s="188"/>
      <c r="K362" s="238"/>
      <c r="L362" s="238"/>
      <c r="M362" s="238"/>
      <c r="N362" s="238"/>
      <c r="O362" s="238"/>
      <c r="P362" s="238"/>
      <c r="R362" s="269"/>
      <c r="T362" s="262"/>
    </row>
    <row r="363" spans="1:20" ht="12.75" customHeight="1" x14ac:dyDescent="0.25">
      <c r="A363" s="188"/>
      <c r="H363" s="188"/>
      <c r="I363" s="188"/>
      <c r="J363" s="188"/>
      <c r="K363" s="238"/>
      <c r="L363" s="238"/>
      <c r="M363" s="238"/>
      <c r="N363" s="238"/>
      <c r="O363" s="238"/>
      <c r="P363" s="238"/>
      <c r="R363" s="269"/>
      <c r="T363" s="262"/>
    </row>
    <row r="364" spans="1:20" ht="12.75" customHeight="1" x14ac:dyDescent="0.25">
      <c r="A364" s="188"/>
      <c r="H364" s="188"/>
      <c r="I364" s="188"/>
      <c r="J364" s="188"/>
      <c r="K364" s="238"/>
      <c r="L364" s="238"/>
      <c r="M364" s="238"/>
      <c r="N364" s="238"/>
      <c r="O364" s="238"/>
      <c r="P364" s="238"/>
      <c r="R364" s="269"/>
      <c r="T364" s="262"/>
    </row>
    <row r="365" spans="1:20" ht="12.75" customHeight="1" x14ac:dyDescent="0.25">
      <c r="A365" s="188"/>
      <c r="H365" s="188"/>
      <c r="I365" s="188"/>
      <c r="J365" s="188"/>
      <c r="K365" s="238"/>
      <c r="L365" s="238"/>
      <c r="M365" s="238"/>
      <c r="N365" s="238"/>
      <c r="O365" s="238"/>
      <c r="P365" s="238"/>
      <c r="R365" s="269"/>
      <c r="T365" s="262"/>
    </row>
    <row r="366" spans="1:20" ht="12.75" customHeight="1" x14ac:dyDescent="0.25">
      <c r="A366" s="188"/>
      <c r="H366" s="188"/>
      <c r="I366" s="188"/>
      <c r="J366" s="188"/>
      <c r="K366" s="238"/>
      <c r="L366" s="238"/>
      <c r="M366" s="238"/>
      <c r="N366" s="238"/>
      <c r="O366" s="238"/>
      <c r="P366" s="238"/>
      <c r="R366" s="269"/>
      <c r="T366" s="262"/>
    </row>
    <row r="367" spans="1:20" ht="12.75" customHeight="1" x14ac:dyDescent="0.25">
      <c r="A367" s="188"/>
      <c r="H367" s="188"/>
      <c r="I367" s="188"/>
      <c r="J367" s="188"/>
      <c r="K367" s="238"/>
      <c r="L367" s="238"/>
      <c r="M367" s="238"/>
      <c r="N367" s="238"/>
      <c r="O367" s="238"/>
      <c r="P367" s="238"/>
      <c r="R367" s="269"/>
      <c r="T367" s="262"/>
    </row>
    <row r="368" spans="1:20" ht="12.75" customHeight="1" x14ac:dyDescent="0.25">
      <c r="A368" s="188"/>
      <c r="H368" s="188"/>
      <c r="I368" s="188"/>
      <c r="J368" s="188"/>
      <c r="K368" s="238"/>
      <c r="L368" s="238"/>
      <c r="M368" s="238"/>
      <c r="N368" s="238"/>
      <c r="O368" s="238"/>
      <c r="P368" s="238"/>
      <c r="R368" s="269"/>
      <c r="T368" s="262"/>
    </row>
    <row r="369" spans="1:20" ht="12.75" customHeight="1" x14ac:dyDescent="0.25">
      <c r="A369" s="188"/>
      <c r="H369" s="188"/>
      <c r="I369" s="188"/>
      <c r="J369" s="188"/>
      <c r="K369" s="238"/>
      <c r="L369" s="238"/>
      <c r="M369" s="238"/>
      <c r="N369" s="238"/>
      <c r="O369" s="238"/>
      <c r="P369" s="238"/>
      <c r="R369" s="269"/>
      <c r="T369" s="262"/>
    </row>
    <row r="370" spans="1:20" ht="12.75" customHeight="1" x14ac:dyDescent="0.25">
      <c r="A370" s="188"/>
      <c r="H370" s="188"/>
      <c r="I370" s="188"/>
      <c r="J370" s="188"/>
      <c r="K370" s="238"/>
      <c r="L370" s="238"/>
      <c r="M370" s="238"/>
      <c r="N370" s="238"/>
      <c r="O370" s="238"/>
      <c r="P370" s="238"/>
      <c r="R370" s="269"/>
      <c r="T370" s="262"/>
    </row>
    <row r="371" spans="1:20" ht="12.75" customHeight="1" x14ac:dyDescent="0.25">
      <c r="A371" s="188"/>
      <c r="H371" s="188"/>
      <c r="I371" s="188"/>
      <c r="J371" s="188"/>
      <c r="K371" s="238"/>
      <c r="L371" s="238"/>
      <c r="M371" s="238"/>
      <c r="N371" s="238"/>
      <c r="O371" s="238"/>
      <c r="P371" s="238"/>
      <c r="R371" s="269"/>
      <c r="T371" s="262"/>
    </row>
    <row r="372" spans="1:20" ht="12.75" customHeight="1" x14ac:dyDescent="0.25">
      <c r="A372" s="188"/>
      <c r="H372" s="188"/>
      <c r="I372" s="188"/>
      <c r="J372" s="188"/>
      <c r="K372" s="238"/>
      <c r="L372" s="238"/>
      <c r="M372" s="238"/>
      <c r="N372" s="238"/>
      <c r="O372" s="238"/>
      <c r="P372" s="238"/>
      <c r="R372" s="269"/>
      <c r="T372" s="262"/>
    </row>
    <row r="373" spans="1:20" ht="12.75" customHeight="1" x14ac:dyDescent="0.25">
      <c r="A373" s="188"/>
      <c r="H373" s="188"/>
      <c r="I373" s="188"/>
      <c r="J373" s="188"/>
      <c r="K373" s="238"/>
      <c r="L373" s="238"/>
      <c r="M373" s="238"/>
      <c r="N373" s="238"/>
      <c r="O373" s="238"/>
      <c r="P373" s="238"/>
      <c r="R373" s="269"/>
      <c r="T373" s="262"/>
    </row>
    <row r="374" spans="1:20" ht="12.75" customHeight="1" x14ac:dyDescent="0.25">
      <c r="A374" s="188"/>
      <c r="H374" s="188"/>
      <c r="I374" s="188"/>
      <c r="J374" s="188"/>
      <c r="K374" s="238"/>
      <c r="L374" s="238"/>
      <c r="M374" s="238"/>
      <c r="N374" s="238"/>
      <c r="O374" s="238"/>
      <c r="P374" s="238"/>
      <c r="R374" s="269"/>
      <c r="T374" s="262"/>
    </row>
    <row r="375" spans="1:20" ht="12.75" customHeight="1" x14ac:dyDescent="0.25">
      <c r="A375" s="188"/>
      <c r="H375" s="188"/>
      <c r="I375" s="188"/>
      <c r="J375" s="188"/>
      <c r="K375" s="238"/>
      <c r="L375" s="238"/>
      <c r="M375" s="238"/>
      <c r="N375" s="238"/>
      <c r="O375" s="238"/>
      <c r="P375" s="238"/>
      <c r="R375" s="269"/>
      <c r="T375" s="262"/>
    </row>
    <row r="376" spans="1:20" ht="12.75" customHeight="1" x14ac:dyDescent="0.25">
      <c r="A376" s="188"/>
      <c r="H376" s="188"/>
      <c r="I376" s="188"/>
      <c r="J376" s="188"/>
      <c r="K376" s="238"/>
      <c r="L376" s="238"/>
      <c r="M376" s="238"/>
      <c r="N376" s="238"/>
      <c r="O376" s="238"/>
      <c r="P376" s="238"/>
      <c r="R376" s="269"/>
      <c r="T376" s="262"/>
    </row>
    <row r="377" spans="1:20" ht="12.75" customHeight="1" x14ac:dyDescent="0.25">
      <c r="A377" s="188"/>
      <c r="H377" s="188"/>
      <c r="I377" s="188"/>
      <c r="J377" s="188"/>
      <c r="K377" s="238"/>
      <c r="L377" s="238"/>
      <c r="M377" s="238"/>
      <c r="N377" s="238"/>
      <c r="O377" s="238"/>
      <c r="P377" s="238"/>
      <c r="R377" s="269"/>
      <c r="T377" s="262"/>
    </row>
    <row r="378" spans="1:20" ht="12.75" customHeight="1" x14ac:dyDescent="0.25">
      <c r="A378" s="188"/>
      <c r="H378" s="188"/>
      <c r="I378" s="188"/>
      <c r="J378" s="188"/>
      <c r="K378" s="238"/>
      <c r="L378" s="238"/>
      <c r="M378" s="238"/>
      <c r="N378" s="238"/>
      <c r="O378" s="238"/>
      <c r="P378" s="238"/>
      <c r="R378" s="269"/>
      <c r="T378" s="262"/>
    </row>
    <row r="379" spans="1:20" ht="12.75" customHeight="1" x14ac:dyDescent="0.25">
      <c r="A379" s="188"/>
      <c r="H379" s="188"/>
      <c r="I379" s="188"/>
      <c r="J379" s="188"/>
      <c r="K379" s="238"/>
      <c r="L379" s="238"/>
      <c r="M379" s="238"/>
      <c r="N379" s="238"/>
      <c r="O379" s="238"/>
      <c r="P379" s="238"/>
      <c r="R379" s="269"/>
      <c r="T379" s="262"/>
    </row>
    <row r="380" spans="1:20" ht="12.75" customHeight="1" x14ac:dyDescent="0.25">
      <c r="A380" s="188"/>
      <c r="H380" s="188"/>
      <c r="I380" s="188"/>
      <c r="J380" s="188"/>
      <c r="K380" s="238"/>
      <c r="L380" s="238"/>
      <c r="M380" s="238"/>
      <c r="N380" s="238"/>
      <c r="O380" s="238"/>
      <c r="P380" s="238"/>
      <c r="R380" s="269"/>
      <c r="T380" s="262"/>
    </row>
    <row r="381" spans="1:20" ht="12.75" customHeight="1" x14ac:dyDescent="0.25">
      <c r="A381" s="188"/>
      <c r="H381" s="188"/>
      <c r="I381" s="188"/>
      <c r="J381" s="188"/>
      <c r="K381" s="238"/>
      <c r="L381" s="238"/>
      <c r="M381" s="238"/>
      <c r="N381" s="238"/>
      <c r="O381" s="238"/>
      <c r="P381" s="238"/>
      <c r="R381" s="269"/>
      <c r="T381" s="262"/>
    </row>
    <row r="382" spans="1:20" ht="12.75" customHeight="1" x14ac:dyDescent="0.25">
      <c r="A382" s="188"/>
      <c r="H382" s="188"/>
      <c r="I382" s="188"/>
      <c r="J382" s="188"/>
      <c r="K382" s="238"/>
      <c r="L382" s="238"/>
      <c r="M382" s="238"/>
      <c r="N382" s="238"/>
      <c r="O382" s="238"/>
      <c r="P382" s="238"/>
      <c r="R382" s="269"/>
      <c r="T382" s="262"/>
    </row>
    <row r="383" spans="1:20" ht="12.75" customHeight="1" x14ac:dyDescent="0.25">
      <c r="A383" s="188"/>
      <c r="H383" s="188"/>
      <c r="I383" s="188"/>
      <c r="J383" s="188"/>
      <c r="K383" s="238"/>
      <c r="L383" s="238"/>
      <c r="M383" s="238"/>
      <c r="N383" s="238"/>
      <c r="O383" s="238"/>
      <c r="P383" s="238"/>
      <c r="R383" s="269"/>
      <c r="T383" s="262"/>
    </row>
    <row r="384" spans="1:20" ht="12.75" customHeight="1" x14ac:dyDescent="0.25">
      <c r="A384" s="188"/>
      <c r="H384" s="188"/>
      <c r="I384" s="188"/>
      <c r="J384" s="188"/>
      <c r="K384" s="238"/>
      <c r="L384" s="238"/>
      <c r="M384" s="238"/>
      <c r="N384" s="238"/>
      <c r="O384" s="238"/>
      <c r="P384" s="238"/>
      <c r="R384" s="269"/>
      <c r="T384" s="262"/>
    </row>
    <row r="385" spans="1:20" ht="12.75" customHeight="1" x14ac:dyDescent="0.25">
      <c r="A385" s="188"/>
      <c r="H385" s="188"/>
      <c r="I385" s="188"/>
      <c r="J385" s="188"/>
      <c r="K385" s="238"/>
      <c r="L385" s="238"/>
      <c r="M385" s="238"/>
      <c r="N385" s="238"/>
      <c r="O385" s="238"/>
      <c r="P385" s="238"/>
      <c r="R385" s="269"/>
      <c r="T385" s="262"/>
    </row>
    <row r="386" spans="1:20" ht="12.75" customHeight="1" x14ac:dyDescent="0.25">
      <c r="A386" s="188"/>
      <c r="H386" s="188"/>
      <c r="I386" s="188"/>
      <c r="J386" s="188"/>
      <c r="K386" s="238"/>
      <c r="L386" s="238"/>
      <c r="M386" s="238"/>
      <c r="N386" s="238"/>
      <c r="O386" s="238"/>
      <c r="P386" s="238"/>
      <c r="R386" s="269"/>
      <c r="T386" s="262"/>
    </row>
    <row r="387" spans="1:20" ht="12.75" customHeight="1" x14ac:dyDescent="0.25">
      <c r="A387" s="188"/>
      <c r="H387" s="188"/>
      <c r="I387" s="188"/>
      <c r="J387" s="188"/>
      <c r="K387" s="238"/>
      <c r="L387" s="238"/>
      <c r="M387" s="238"/>
      <c r="N387" s="238"/>
      <c r="O387" s="238"/>
      <c r="P387" s="238"/>
      <c r="R387" s="269"/>
      <c r="T387" s="262"/>
    </row>
    <row r="388" spans="1:20" ht="12.75" customHeight="1" x14ac:dyDescent="0.25">
      <c r="A388" s="188"/>
      <c r="H388" s="188"/>
      <c r="I388" s="188"/>
      <c r="J388" s="188"/>
      <c r="K388" s="238"/>
      <c r="L388" s="238"/>
      <c r="M388" s="238"/>
      <c r="N388" s="238"/>
      <c r="O388" s="238"/>
      <c r="P388" s="238"/>
      <c r="R388" s="269"/>
      <c r="T388" s="262"/>
    </row>
    <row r="389" spans="1:20" ht="12.75" customHeight="1" x14ac:dyDescent="0.25">
      <c r="A389" s="188"/>
      <c r="H389" s="188"/>
      <c r="I389" s="188"/>
      <c r="J389" s="188"/>
      <c r="K389" s="238"/>
      <c r="L389" s="238"/>
      <c r="M389" s="238"/>
      <c r="N389" s="238"/>
      <c r="O389" s="238"/>
      <c r="P389" s="238"/>
      <c r="R389" s="269"/>
      <c r="T389" s="262"/>
    </row>
    <row r="390" spans="1:20" ht="12.75" customHeight="1" x14ac:dyDescent="0.25">
      <c r="A390" s="188"/>
      <c r="H390" s="188"/>
      <c r="I390" s="188"/>
      <c r="J390" s="188"/>
      <c r="K390" s="238"/>
      <c r="L390" s="238"/>
      <c r="M390" s="238"/>
      <c r="N390" s="238"/>
      <c r="O390" s="238"/>
      <c r="P390" s="238"/>
      <c r="R390" s="269"/>
      <c r="T390" s="262"/>
    </row>
    <row r="391" spans="1:20" ht="12.75" customHeight="1" x14ac:dyDescent="0.25">
      <c r="A391" s="188"/>
      <c r="H391" s="188"/>
      <c r="I391" s="188"/>
      <c r="J391" s="188"/>
      <c r="K391" s="238"/>
      <c r="L391" s="238"/>
      <c r="M391" s="238"/>
      <c r="N391" s="238"/>
      <c r="O391" s="238"/>
      <c r="P391" s="238"/>
      <c r="R391" s="269"/>
      <c r="T391" s="262"/>
    </row>
    <row r="392" spans="1:20" ht="12.75" customHeight="1" x14ac:dyDescent="0.25">
      <c r="A392" s="188"/>
      <c r="H392" s="188"/>
      <c r="I392" s="188"/>
      <c r="J392" s="188"/>
      <c r="K392" s="238"/>
      <c r="L392" s="238"/>
      <c r="M392" s="238"/>
      <c r="N392" s="238"/>
      <c r="O392" s="238"/>
      <c r="P392" s="238"/>
      <c r="R392" s="269"/>
      <c r="T392" s="262"/>
    </row>
    <row r="393" spans="1:20" ht="12.75" customHeight="1" x14ac:dyDescent="0.25">
      <c r="A393" s="188"/>
      <c r="H393" s="188"/>
      <c r="I393" s="188"/>
      <c r="J393" s="188"/>
      <c r="K393" s="238"/>
      <c r="L393" s="238"/>
      <c r="M393" s="238"/>
      <c r="N393" s="238"/>
      <c r="O393" s="238"/>
      <c r="P393" s="238"/>
      <c r="R393" s="269"/>
      <c r="T393" s="262"/>
    </row>
    <row r="394" spans="1:20" ht="12.75" customHeight="1" x14ac:dyDescent="0.25">
      <c r="A394" s="188"/>
      <c r="H394" s="188"/>
      <c r="I394" s="188"/>
      <c r="J394" s="188"/>
      <c r="K394" s="238"/>
      <c r="L394" s="238"/>
      <c r="M394" s="238"/>
      <c r="N394" s="238"/>
      <c r="O394" s="238"/>
      <c r="P394" s="238"/>
      <c r="R394" s="269"/>
      <c r="T394" s="262"/>
    </row>
    <row r="395" spans="1:20" ht="12.75" customHeight="1" x14ac:dyDescent="0.25">
      <c r="A395" s="188"/>
      <c r="H395" s="188"/>
      <c r="I395" s="188"/>
      <c r="J395" s="188"/>
      <c r="K395" s="238"/>
      <c r="L395" s="238"/>
      <c r="M395" s="238"/>
      <c r="N395" s="238"/>
      <c r="O395" s="238"/>
      <c r="P395" s="238"/>
      <c r="R395" s="269"/>
      <c r="T395" s="262"/>
    </row>
    <row r="396" spans="1:20" ht="12.75" customHeight="1" x14ac:dyDescent="0.25">
      <c r="A396" s="188"/>
      <c r="H396" s="188"/>
      <c r="I396" s="188"/>
      <c r="J396" s="188"/>
      <c r="K396" s="238"/>
      <c r="L396" s="238"/>
      <c r="M396" s="238"/>
      <c r="N396" s="238"/>
      <c r="O396" s="238"/>
      <c r="P396" s="238"/>
      <c r="R396" s="269"/>
      <c r="T396" s="262"/>
    </row>
    <row r="397" spans="1:20" ht="12.75" customHeight="1" x14ac:dyDescent="0.25">
      <c r="A397" s="188"/>
      <c r="H397" s="188"/>
      <c r="I397" s="188"/>
      <c r="J397" s="188"/>
      <c r="K397" s="238"/>
      <c r="L397" s="238"/>
      <c r="M397" s="238"/>
      <c r="N397" s="238"/>
      <c r="O397" s="238"/>
      <c r="P397" s="238"/>
      <c r="R397" s="269"/>
      <c r="T397" s="262"/>
    </row>
    <row r="398" spans="1:20" ht="12.75" customHeight="1" x14ac:dyDescent="0.25">
      <c r="A398" s="188"/>
      <c r="H398" s="188"/>
      <c r="I398" s="188"/>
      <c r="J398" s="188"/>
      <c r="K398" s="238"/>
      <c r="L398" s="238"/>
      <c r="M398" s="238"/>
      <c r="N398" s="238"/>
      <c r="O398" s="238"/>
      <c r="P398" s="238"/>
      <c r="R398" s="269"/>
      <c r="T398" s="262"/>
    </row>
    <row r="399" spans="1:20" ht="12.75" customHeight="1" x14ac:dyDescent="0.25">
      <c r="A399" s="188"/>
      <c r="H399" s="188"/>
      <c r="I399" s="188"/>
      <c r="J399" s="188"/>
      <c r="K399" s="238"/>
      <c r="L399" s="238"/>
      <c r="M399" s="238"/>
      <c r="N399" s="238"/>
      <c r="O399" s="238"/>
      <c r="P399" s="238"/>
      <c r="R399" s="269"/>
      <c r="T399" s="262"/>
    </row>
    <row r="400" spans="1:20" ht="12.75" customHeight="1" x14ac:dyDescent="0.25">
      <c r="A400" s="188"/>
      <c r="H400" s="188"/>
      <c r="I400" s="188"/>
      <c r="J400" s="188"/>
      <c r="K400" s="238"/>
      <c r="L400" s="238"/>
      <c r="M400" s="238"/>
      <c r="N400" s="238"/>
      <c r="O400" s="238"/>
      <c r="P400" s="238"/>
      <c r="R400" s="269"/>
      <c r="T400" s="262"/>
    </row>
    <row r="401" spans="1:20" ht="12.75" customHeight="1" x14ac:dyDescent="0.25">
      <c r="A401" s="188"/>
      <c r="H401" s="188"/>
      <c r="I401" s="188"/>
      <c r="J401" s="188"/>
      <c r="K401" s="238"/>
      <c r="L401" s="238"/>
      <c r="M401" s="238"/>
      <c r="N401" s="238"/>
      <c r="O401" s="238"/>
      <c r="P401" s="238"/>
      <c r="R401" s="269"/>
      <c r="T401" s="262"/>
    </row>
    <row r="402" spans="1:20" ht="12.75" customHeight="1" x14ac:dyDescent="0.25">
      <c r="A402" s="188"/>
      <c r="H402" s="188"/>
      <c r="I402" s="188"/>
      <c r="J402" s="188"/>
      <c r="K402" s="238"/>
      <c r="L402" s="238"/>
      <c r="M402" s="238"/>
      <c r="N402" s="238"/>
      <c r="O402" s="238"/>
      <c r="P402" s="238"/>
      <c r="R402" s="269"/>
      <c r="T402" s="262"/>
    </row>
    <row r="403" spans="1:20" ht="12.75" customHeight="1" x14ac:dyDescent="0.25">
      <c r="A403" s="188"/>
      <c r="H403" s="188"/>
      <c r="I403" s="188"/>
      <c r="J403" s="188"/>
      <c r="K403" s="238"/>
      <c r="L403" s="238"/>
      <c r="M403" s="238"/>
      <c r="N403" s="238"/>
      <c r="O403" s="238"/>
      <c r="P403" s="238"/>
      <c r="R403" s="269"/>
      <c r="T403" s="262"/>
    </row>
    <row r="404" spans="1:20" ht="12.75" customHeight="1" x14ac:dyDescent="0.25">
      <c r="A404" s="188"/>
      <c r="H404" s="188"/>
      <c r="I404" s="188"/>
      <c r="J404" s="188"/>
      <c r="K404" s="238"/>
      <c r="L404" s="238"/>
      <c r="M404" s="238"/>
      <c r="N404" s="238"/>
      <c r="O404" s="238"/>
      <c r="P404" s="238"/>
      <c r="R404" s="269"/>
      <c r="T404" s="262"/>
    </row>
    <row r="405" spans="1:20" ht="12.75" customHeight="1" x14ac:dyDescent="0.25">
      <c r="A405" s="188"/>
      <c r="H405" s="188"/>
      <c r="I405" s="188"/>
      <c r="J405" s="188"/>
      <c r="K405" s="238"/>
      <c r="L405" s="238"/>
      <c r="M405" s="238"/>
      <c r="N405" s="238"/>
      <c r="O405" s="238"/>
      <c r="P405" s="238"/>
      <c r="R405" s="269"/>
      <c r="T405" s="262"/>
    </row>
    <row r="406" spans="1:20" ht="12.75" customHeight="1" x14ac:dyDescent="0.25">
      <c r="A406" s="188"/>
      <c r="H406" s="188"/>
      <c r="I406" s="188"/>
      <c r="J406" s="188"/>
      <c r="K406" s="238"/>
      <c r="L406" s="238"/>
      <c r="M406" s="238"/>
      <c r="N406" s="238"/>
      <c r="O406" s="238"/>
      <c r="P406" s="238"/>
      <c r="R406" s="269"/>
      <c r="T406" s="262"/>
    </row>
    <row r="407" spans="1:20" ht="12.75" customHeight="1" x14ac:dyDescent="0.25">
      <c r="A407" s="188"/>
      <c r="H407" s="188"/>
      <c r="I407" s="188"/>
      <c r="J407" s="188"/>
      <c r="K407" s="238"/>
      <c r="L407" s="238"/>
      <c r="M407" s="238"/>
      <c r="N407" s="238"/>
      <c r="O407" s="238"/>
      <c r="P407" s="238"/>
      <c r="R407" s="269"/>
      <c r="T407" s="262"/>
    </row>
    <row r="408" spans="1:20" ht="12.75" customHeight="1" x14ac:dyDescent="0.25">
      <c r="A408" s="188"/>
      <c r="H408" s="188"/>
      <c r="I408" s="188"/>
      <c r="J408" s="188"/>
      <c r="K408" s="238"/>
      <c r="L408" s="238"/>
      <c r="M408" s="238"/>
      <c r="N408" s="238"/>
      <c r="O408" s="238"/>
      <c r="P408" s="238"/>
      <c r="R408" s="269"/>
      <c r="T408" s="262"/>
    </row>
    <row r="409" spans="1:20" ht="12.75" customHeight="1" x14ac:dyDescent="0.25">
      <c r="A409" s="188"/>
      <c r="H409" s="188"/>
      <c r="I409" s="188"/>
      <c r="J409" s="188"/>
      <c r="K409" s="238"/>
      <c r="L409" s="238"/>
      <c r="M409" s="238"/>
      <c r="N409" s="238"/>
      <c r="O409" s="238"/>
      <c r="P409" s="238"/>
      <c r="R409" s="269"/>
      <c r="T409" s="262"/>
    </row>
    <row r="410" spans="1:20" ht="12.75" customHeight="1" x14ac:dyDescent="0.25">
      <c r="A410" s="188"/>
      <c r="H410" s="188"/>
      <c r="I410" s="188"/>
      <c r="J410" s="188"/>
      <c r="K410" s="238"/>
      <c r="L410" s="238"/>
      <c r="M410" s="238"/>
      <c r="N410" s="238"/>
      <c r="O410" s="238"/>
      <c r="P410" s="238"/>
      <c r="R410" s="269"/>
      <c r="T410" s="262"/>
    </row>
    <row r="411" spans="1:20" ht="12.75" customHeight="1" x14ac:dyDescent="0.25">
      <c r="A411" s="188"/>
      <c r="H411" s="188"/>
      <c r="I411" s="188"/>
      <c r="J411" s="188"/>
      <c r="K411" s="238"/>
      <c r="L411" s="238"/>
      <c r="M411" s="238"/>
      <c r="N411" s="238"/>
      <c r="O411" s="238"/>
      <c r="P411" s="238"/>
      <c r="R411" s="269"/>
      <c r="T411" s="262"/>
    </row>
    <row r="412" spans="1:20" ht="12.75" customHeight="1" x14ac:dyDescent="0.25">
      <c r="A412" s="188"/>
      <c r="H412" s="188"/>
      <c r="I412" s="188"/>
      <c r="J412" s="188"/>
      <c r="K412" s="238"/>
      <c r="L412" s="238"/>
      <c r="M412" s="238"/>
      <c r="N412" s="238"/>
      <c r="O412" s="238"/>
      <c r="P412" s="238"/>
      <c r="R412" s="269"/>
      <c r="T412" s="262"/>
    </row>
    <row r="413" spans="1:20" ht="12.75" customHeight="1" x14ac:dyDescent="0.25">
      <c r="A413" s="188"/>
      <c r="H413" s="188"/>
      <c r="I413" s="188"/>
      <c r="J413" s="188"/>
      <c r="K413" s="238"/>
      <c r="L413" s="238"/>
      <c r="M413" s="238"/>
      <c r="N413" s="238"/>
      <c r="O413" s="238"/>
      <c r="P413" s="238"/>
      <c r="R413" s="269"/>
      <c r="T413" s="262"/>
    </row>
    <row r="414" spans="1:20" ht="12.75" customHeight="1" x14ac:dyDescent="0.25">
      <c r="A414" s="188"/>
      <c r="H414" s="188"/>
      <c r="I414" s="188"/>
      <c r="J414" s="188"/>
      <c r="K414" s="238"/>
      <c r="L414" s="238"/>
      <c r="M414" s="238"/>
      <c r="N414" s="238"/>
      <c r="O414" s="238"/>
      <c r="P414" s="238"/>
      <c r="R414" s="269"/>
      <c r="T414" s="262"/>
    </row>
    <row r="415" spans="1:20" ht="12.75" customHeight="1" x14ac:dyDescent="0.25">
      <c r="A415" s="188"/>
      <c r="H415" s="188"/>
      <c r="I415" s="188"/>
      <c r="J415" s="188"/>
      <c r="K415" s="238"/>
      <c r="L415" s="238"/>
      <c r="M415" s="238"/>
      <c r="N415" s="238"/>
      <c r="O415" s="238"/>
      <c r="P415" s="238"/>
      <c r="R415" s="269"/>
      <c r="T415" s="262"/>
    </row>
    <row r="416" spans="1:20" ht="12.75" customHeight="1" x14ac:dyDescent="0.25">
      <c r="A416" s="188"/>
      <c r="H416" s="188"/>
      <c r="I416" s="188"/>
      <c r="J416" s="188"/>
      <c r="K416" s="238"/>
      <c r="L416" s="238"/>
      <c r="M416" s="238"/>
      <c r="N416" s="238"/>
      <c r="O416" s="238"/>
      <c r="P416" s="238"/>
      <c r="R416" s="269"/>
      <c r="T416" s="262"/>
    </row>
    <row r="417" spans="1:20" ht="12.75" customHeight="1" x14ac:dyDescent="0.25">
      <c r="A417" s="188"/>
      <c r="H417" s="188"/>
      <c r="I417" s="188"/>
      <c r="J417" s="188"/>
      <c r="K417" s="238"/>
      <c r="L417" s="238"/>
      <c r="M417" s="238"/>
      <c r="N417" s="238"/>
      <c r="O417" s="238"/>
      <c r="P417" s="238"/>
      <c r="R417" s="269"/>
      <c r="T417" s="262"/>
    </row>
    <row r="418" spans="1:20" ht="12.75" customHeight="1" x14ac:dyDescent="0.25">
      <c r="A418" s="188"/>
      <c r="H418" s="188"/>
      <c r="I418" s="188"/>
      <c r="J418" s="188"/>
      <c r="K418" s="238"/>
      <c r="L418" s="238"/>
      <c r="M418" s="238"/>
      <c r="N418" s="238"/>
      <c r="O418" s="238"/>
      <c r="P418" s="238"/>
      <c r="R418" s="269"/>
      <c r="T418" s="262"/>
    </row>
    <row r="419" spans="1:20" ht="12.75" customHeight="1" x14ac:dyDescent="0.25">
      <c r="A419" s="188"/>
      <c r="H419" s="188"/>
      <c r="I419" s="188"/>
      <c r="J419" s="188"/>
      <c r="K419" s="238"/>
      <c r="L419" s="238"/>
      <c r="M419" s="238"/>
      <c r="N419" s="238"/>
      <c r="O419" s="238"/>
      <c r="P419" s="238"/>
      <c r="R419" s="269"/>
      <c r="T419" s="262"/>
    </row>
    <row r="420" spans="1:20" ht="12.75" customHeight="1" x14ac:dyDescent="0.25">
      <c r="A420" s="188"/>
      <c r="H420" s="188"/>
      <c r="I420" s="188"/>
      <c r="J420" s="188"/>
      <c r="K420" s="238"/>
      <c r="L420" s="238"/>
      <c r="M420" s="238"/>
      <c r="N420" s="238"/>
      <c r="O420" s="238"/>
      <c r="P420" s="238"/>
      <c r="R420" s="269"/>
      <c r="T420" s="262"/>
    </row>
    <row r="421" spans="1:20" ht="12.75" customHeight="1" x14ac:dyDescent="0.25">
      <c r="A421" s="188"/>
      <c r="H421" s="188"/>
      <c r="I421" s="188"/>
      <c r="J421" s="188"/>
      <c r="K421" s="238"/>
      <c r="L421" s="238"/>
      <c r="M421" s="238"/>
      <c r="N421" s="238"/>
      <c r="O421" s="238"/>
      <c r="P421" s="238"/>
      <c r="R421" s="269"/>
      <c r="T421" s="262"/>
    </row>
    <row r="422" spans="1:20" ht="12.75" customHeight="1" x14ac:dyDescent="0.25">
      <c r="A422" s="188"/>
      <c r="H422" s="188"/>
      <c r="I422" s="188"/>
      <c r="J422" s="188"/>
      <c r="K422" s="238"/>
      <c r="L422" s="238"/>
      <c r="M422" s="238"/>
      <c r="N422" s="238"/>
      <c r="O422" s="238"/>
      <c r="P422" s="238"/>
      <c r="R422" s="269"/>
      <c r="T422" s="262"/>
    </row>
    <row r="423" spans="1:20" ht="12.75" customHeight="1" x14ac:dyDescent="0.25">
      <c r="A423" s="188"/>
      <c r="H423" s="188"/>
      <c r="I423" s="188"/>
      <c r="J423" s="188"/>
      <c r="K423" s="238"/>
      <c r="L423" s="238"/>
      <c r="M423" s="238"/>
      <c r="N423" s="238"/>
      <c r="O423" s="238"/>
      <c r="P423" s="238"/>
      <c r="R423" s="269"/>
      <c r="T423" s="262"/>
    </row>
    <row r="424" spans="1:20" ht="12.75" customHeight="1" x14ac:dyDescent="0.25">
      <c r="A424" s="188"/>
      <c r="H424" s="188"/>
      <c r="I424" s="188"/>
      <c r="J424" s="188"/>
      <c r="K424" s="238"/>
      <c r="L424" s="238"/>
      <c r="M424" s="238"/>
      <c r="N424" s="238"/>
      <c r="O424" s="238"/>
      <c r="P424" s="238"/>
      <c r="R424" s="269"/>
      <c r="T424" s="262"/>
    </row>
    <row r="425" spans="1:20" ht="12.75" customHeight="1" x14ac:dyDescent="0.25">
      <c r="A425" s="188"/>
      <c r="H425" s="188"/>
      <c r="I425" s="188"/>
      <c r="J425" s="188"/>
      <c r="K425" s="238"/>
      <c r="L425" s="238"/>
      <c r="M425" s="238"/>
      <c r="N425" s="238"/>
      <c r="O425" s="238"/>
      <c r="P425" s="238"/>
      <c r="R425" s="269"/>
      <c r="T425" s="262"/>
    </row>
    <row r="426" spans="1:20" ht="12.75" customHeight="1" x14ac:dyDescent="0.25">
      <c r="A426" s="188"/>
      <c r="H426" s="188"/>
      <c r="I426" s="188"/>
      <c r="J426" s="188"/>
      <c r="K426" s="238"/>
      <c r="L426" s="238"/>
      <c r="M426" s="238"/>
      <c r="N426" s="238"/>
      <c r="O426" s="238"/>
      <c r="P426" s="238"/>
      <c r="R426" s="269"/>
      <c r="T426" s="262"/>
    </row>
    <row r="427" spans="1:20" ht="12.75" customHeight="1" x14ac:dyDescent="0.25">
      <c r="A427" s="188"/>
      <c r="H427" s="188"/>
      <c r="I427" s="188"/>
      <c r="J427" s="188"/>
      <c r="K427" s="238"/>
      <c r="L427" s="238"/>
      <c r="M427" s="238"/>
      <c r="N427" s="238"/>
      <c r="O427" s="238"/>
      <c r="P427" s="238"/>
      <c r="R427" s="269"/>
      <c r="T427" s="262"/>
    </row>
    <row r="428" spans="1:20" ht="12.75" customHeight="1" x14ac:dyDescent="0.25">
      <c r="A428" s="188"/>
      <c r="H428" s="188"/>
      <c r="I428" s="188"/>
      <c r="J428" s="188"/>
      <c r="K428" s="238"/>
      <c r="L428" s="238"/>
      <c r="M428" s="238"/>
      <c r="N428" s="238"/>
      <c r="O428" s="238"/>
      <c r="P428" s="238"/>
      <c r="R428" s="269"/>
      <c r="T428" s="262"/>
    </row>
    <row r="429" spans="1:20" ht="12.75" customHeight="1" x14ac:dyDescent="0.25">
      <c r="A429" s="188"/>
      <c r="H429" s="188"/>
      <c r="I429" s="188"/>
      <c r="J429" s="188"/>
      <c r="K429" s="238"/>
      <c r="L429" s="238"/>
      <c r="M429" s="238"/>
      <c r="N429" s="238"/>
      <c r="O429" s="238"/>
      <c r="P429" s="238"/>
      <c r="R429" s="269"/>
      <c r="T429" s="262"/>
    </row>
    <row r="430" spans="1:20" ht="12.75" customHeight="1" x14ac:dyDescent="0.25">
      <c r="A430" s="188"/>
      <c r="H430" s="188"/>
      <c r="I430" s="188"/>
      <c r="J430" s="188"/>
      <c r="K430" s="238"/>
      <c r="L430" s="238"/>
      <c r="M430" s="238"/>
      <c r="N430" s="238"/>
      <c r="O430" s="238"/>
      <c r="P430" s="238"/>
      <c r="R430" s="269"/>
      <c r="T430" s="262"/>
    </row>
    <row r="431" spans="1:20" ht="12.75" customHeight="1" x14ac:dyDescent="0.25">
      <c r="A431" s="188"/>
      <c r="H431" s="188"/>
      <c r="I431" s="188"/>
      <c r="J431" s="188"/>
      <c r="K431" s="238"/>
      <c r="L431" s="238"/>
      <c r="M431" s="238"/>
      <c r="N431" s="238"/>
      <c r="O431" s="238"/>
      <c r="P431" s="238"/>
      <c r="R431" s="269"/>
      <c r="T431" s="262"/>
    </row>
    <row r="432" spans="1:20" ht="12.75" customHeight="1" x14ac:dyDescent="0.25">
      <c r="A432" s="188"/>
      <c r="H432" s="188"/>
      <c r="I432" s="188"/>
      <c r="J432" s="188"/>
      <c r="K432" s="238"/>
      <c r="L432" s="238"/>
      <c r="M432" s="238"/>
      <c r="N432" s="238"/>
      <c r="O432" s="238"/>
      <c r="P432" s="238"/>
      <c r="R432" s="269"/>
      <c r="T432" s="262"/>
    </row>
    <row r="433" spans="1:20" ht="12.75" customHeight="1" x14ac:dyDescent="0.25">
      <c r="A433" s="188"/>
      <c r="H433" s="188"/>
      <c r="I433" s="188"/>
      <c r="J433" s="188"/>
      <c r="K433" s="238"/>
      <c r="L433" s="238"/>
      <c r="M433" s="238"/>
      <c r="N433" s="238"/>
      <c r="O433" s="238"/>
      <c r="P433" s="238"/>
      <c r="R433" s="269"/>
      <c r="T433" s="262"/>
    </row>
    <row r="434" spans="1:20" ht="12.75" customHeight="1" x14ac:dyDescent="0.25">
      <c r="A434" s="188"/>
      <c r="H434" s="188"/>
      <c r="I434" s="188"/>
      <c r="J434" s="188"/>
      <c r="K434" s="238"/>
      <c r="L434" s="238"/>
      <c r="M434" s="238"/>
      <c r="N434" s="238"/>
      <c r="O434" s="238"/>
      <c r="P434" s="238"/>
      <c r="R434" s="269"/>
      <c r="T434" s="262"/>
    </row>
    <row r="435" spans="1:20" ht="12.75" customHeight="1" x14ac:dyDescent="0.25">
      <c r="A435" s="188"/>
      <c r="H435" s="188"/>
      <c r="I435" s="188"/>
      <c r="J435" s="188"/>
      <c r="K435" s="238"/>
      <c r="L435" s="238"/>
      <c r="M435" s="238"/>
      <c r="N435" s="238"/>
      <c r="O435" s="238"/>
      <c r="P435" s="238"/>
      <c r="R435" s="269"/>
      <c r="T435" s="262"/>
    </row>
    <row r="436" spans="1:20" ht="12.75" customHeight="1" x14ac:dyDescent="0.25">
      <c r="A436" s="188"/>
      <c r="H436" s="188"/>
      <c r="I436" s="188"/>
      <c r="J436" s="188"/>
      <c r="K436" s="238"/>
      <c r="L436" s="238"/>
      <c r="M436" s="238"/>
      <c r="N436" s="238"/>
      <c r="O436" s="238"/>
      <c r="P436" s="238"/>
      <c r="R436" s="269"/>
    </row>
    <row r="437" spans="1:20" ht="12.75" customHeight="1" x14ac:dyDescent="0.25">
      <c r="A437" s="188"/>
      <c r="H437" s="188"/>
      <c r="I437" s="188"/>
      <c r="J437" s="188"/>
      <c r="K437" s="238"/>
      <c r="L437" s="238"/>
      <c r="M437" s="238"/>
      <c r="N437" s="238"/>
      <c r="O437" s="238"/>
      <c r="P437" s="238"/>
      <c r="R437" s="269"/>
    </row>
    <row r="438" spans="1:20" ht="12.75" customHeight="1" x14ac:dyDescent="0.25">
      <c r="A438" s="188"/>
      <c r="H438" s="188"/>
      <c r="I438" s="188"/>
      <c r="J438" s="188"/>
      <c r="K438" s="238"/>
      <c r="L438" s="238"/>
      <c r="M438" s="238"/>
      <c r="N438" s="238"/>
      <c r="O438" s="238"/>
      <c r="P438" s="238"/>
      <c r="R438" s="269"/>
    </row>
    <row r="439" spans="1:20" ht="12.75" customHeight="1" x14ac:dyDescent="0.25">
      <c r="A439" s="188"/>
      <c r="H439" s="188"/>
      <c r="I439" s="188"/>
      <c r="J439" s="188"/>
      <c r="K439" s="238"/>
      <c r="L439" s="238"/>
      <c r="M439" s="238"/>
      <c r="N439" s="238"/>
      <c r="O439" s="238"/>
      <c r="P439" s="238"/>
      <c r="R439" s="269"/>
    </row>
    <row r="440" spans="1:20" ht="12.75" customHeight="1" x14ac:dyDescent="0.25">
      <c r="A440" s="188"/>
      <c r="H440" s="188"/>
      <c r="I440" s="188"/>
      <c r="J440" s="188"/>
      <c r="K440" s="238"/>
      <c r="L440" s="238"/>
      <c r="M440" s="238"/>
      <c r="N440" s="238"/>
      <c r="O440" s="238"/>
      <c r="P440" s="238"/>
      <c r="R440" s="269"/>
    </row>
    <row r="441" spans="1:20" ht="12.75" customHeight="1" x14ac:dyDescent="0.25">
      <c r="A441" s="188"/>
      <c r="H441" s="188"/>
      <c r="I441" s="188"/>
      <c r="J441" s="188"/>
      <c r="K441" s="238"/>
      <c r="L441" s="238"/>
      <c r="M441" s="238"/>
      <c r="N441" s="238"/>
      <c r="O441" s="238"/>
      <c r="P441" s="238"/>
      <c r="R441" s="269"/>
    </row>
    <row r="442" spans="1:20" ht="12.75" customHeight="1" x14ac:dyDescent="0.25">
      <c r="A442" s="188"/>
      <c r="H442" s="188"/>
      <c r="I442" s="188"/>
      <c r="J442" s="188"/>
      <c r="K442" s="238"/>
      <c r="L442" s="238"/>
      <c r="M442" s="238"/>
      <c r="N442" s="238"/>
      <c r="O442" s="238"/>
      <c r="P442" s="238"/>
      <c r="R442" s="269"/>
    </row>
    <row r="443" spans="1:20" ht="12.75" customHeight="1" x14ac:dyDescent="0.25">
      <c r="A443" s="188"/>
      <c r="H443" s="188"/>
      <c r="I443" s="188"/>
      <c r="J443" s="188"/>
      <c r="K443" s="238"/>
      <c r="L443" s="238"/>
      <c r="M443" s="238"/>
      <c r="N443" s="238"/>
      <c r="O443" s="238"/>
      <c r="P443" s="238"/>
      <c r="R443" s="269"/>
    </row>
    <row r="444" spans="1:20" ht="12.75" customHeight="1" x14ac:dyDescent="0.25">
      <c r="A444" s="188"/>
      <c r="H444" s="188"/>
      <c r="I444" s="188"/>
      <c r="J444" s="188"/>
      <c r="K444" s="238"/>
      <c r="L444" s="238"/>
      <c r="M444" s="238"/>
      <c r="N444" s="238"/>
      <c r="O444" s="238"/>
      <c r="P444" s="238"/>
      <c r="R444" s="269"/>
    </row>
    <row r="445" spans="1:20" ht="12.75" customHeight="1" x14ac:dyDescent="0.25">
      <c r="A445" s="188"/>
      <c r="H445" s="188"/>
      <c r="I445" s="188"/>
      <c r="J445" s="188"/>
      <c r="K445" s="238"/>
      <c r="L445" s="238"/>
      <c r="M445" s="238"/>
      <c r="N445" s="238"/>
      <c r="O445" s="238"/>
      <c r="P445" s="238"/>
      <c r="R445" s="269"/>
    </row>
    <row r="446" spans="1:20" ht="12.75" customHeight="1" x14ac:dyDescent="0.25">
      <c r="A446" s="188"/>
      <c r="H446" s="188"/>
      <c r="I446" s="188"/>
      <c r="J446" s="188"/>
      <c r="K446" s="238"/>
      <c r="L446" s="238"/>
      <c r="M446" s="238"/>
      <c r="N446" s="238"/>
      <c r="O446" s="238"/>
      <c r="P446" s="238"/>
      <c r="R446" s="269"/>
    </row>
    <row r="447" spans="1:20" ht="12.75" customHeight="1" x14ac:dyDescent="0.25">
      <c r="A447" s="188"/>
      <c r="H447" s="188"/>
      <c r="I447" s="188"/>
      <c r="J447" s="188"/>
      <c r="K447" s="238"/>
      <c r="L447" s="238"/>
      <c r="M447" s="238"/>
      <c r="N447" s="238"/>
      <c r="O447" s="238"/>
      <c r="P447" s="238"/>
      <c r="R447" s="269"/>
    </row>
    <row r="448" spans="1:20" ht="12.75" customHeight="1" x14ac:dyDescent="0.25">
      <c r="A448" s="188"/>
      <c r="H448" s="188"/>
      <c r="I448" s="188"/>
      <c r="J448" s="188"/>
      <c r="K448" s="238"/>
      <c r="L448" s="238"/>
      <c r="M448" s="238"/>
      <c r="N448" s="238"/>
      <c r="O448" s="238"/>
      <c r="P448" s="238"/>
      <c r="R448" s="269"/>
    </row>
    <row r="449" spans="1:16" ht="12.75" customHeight="1" x14ac:dyDescent="0.25">
      <c r="A449" s="188"/>
      <c r="H449" s="188"/>
      <c r="I449" s="188"/>
      <c r="J449" s="188"/>
      <c r="K449" s="238"/>
      <c r="L449" s="238"/>
      <c r="M449" s="238"/>
      <c r="N449" s="238"/>
      <c r="O449" s="238"/>
      <c r="P449" s="238"/>
    </row>
    <row r="450" spans="1:16" ht="12.75" customHeight="1" x14ac:dyDescent="0.25">
      <c r="A450" s="188"/>
      <c r="H450" s="188"/>
      <c r="I450" s="188"/>
      <c r="J450" s="188"/>
      <c r="K450" s="238"/>
      <c r="L450" s="238"/>
      <c r="M450" s="238"/>
      <c r="N450" s="238"/>
      <c r="O450" s="238"/>
      <c r="P450" s="238"/>
    </row>
    <row r="451" spans="1:16" ht="12.75" customHeight="1" x14ac:dyDescent="0.25">
      <c r="A451" s="188"/>
      <c r="H451" s="188"/>
      <c r="I451" s="188"/>
      <c r="J451" s="188"/>
      <c r="K451" s="238"/>
      <c r="L451" s="238"/>
      <c r="M451" s="238"/>
      <c r="N451" s="238"/>
      <c r="O451" s="238"/>
      <c r="P451" s="238"/>
    </row>
    <row r="452" spans="1:16" ht="12.75" customHeight="1" x14ac:dyDescent="0.25">
      <c r="A452" s="188"/>
      <c r="H452" s="188"/>
      <c r="I452" s="188"/>
      <c r="J452" s="188"/>
      <c r="K452" s="238"/>
      <c r="L452" s="238"/>
      <c r="M452" s="238"/>
      <c r="N452" s="238"/>
      <c r="O452" s="238"/>
      <c r="P452" s="238"/>
    </row>
    <row r="453" spans="1:16" ht="12.75" customHeight="1" x14ac:dyDescent="0.25">
      <c r="A453" s="188"/>
      <c r="H453" s="188"/>
      <c r="I453" s="188"/>
      <c r="J453" s="188"/>
      <c r="K453" s="238"/>
      <c r="L453" s="238"/>
      <c r="M453" s="238"/>
      <c r="N453" s="238"/>
      <c r="O453" s="238"/>
      <c r="P453" s="238"/>
    </row>
    <row r="454" spans="1:16" ht="12.75" customHeight="1" x14ac:dyDescent="0.25">
      <c r="A454" s="188"/>
      <c r="H454" s="188"/>
      <c r="I454" s="188"/>
      <c r="J454" s="188"/>
      <c r="K454" s="238"/>
      <c r="L454" s="238"/>
      <c r="M454" s="238"/>
      <c r="N454" s="238"/>
      <c r="O454" s="238"/>
      <c r="P454" s="238"/>
    </row>
    <row r="455" spans="1:16" ht="12.75" customHeight="1" x14ac:dyDescent="0.25">
      <c r="A455" s="188"/>
      <c r="H455" s="188"/>
      <c r="I455" s="188"/>
      <c r="J455" s="188"/>
      <c r="K455" s="238"/>
      <c r="L455" s="238"/>
      <c r="M455" s="238"/>
      <c r="N455" s="238"/>
      <c r="O455" s="238"/>
      <c r="P455" s="238"/>
    </row>
    <row r="456" spans="1:16" ht="12.75" customHeight="1" x14ac:dyDescent="0.25">
      <c r="A456" s="188"/>
      <c r="H456" s="188"/>
      <c r="I456" s="188"/>
      <c r="J456" s="188"/>
      <c r="K456" s="238"/>
      <c r="L456" s="238"/>
      <c r="M456" s="238"/>
      <c r="N456" s="238"/>
      <c r="O456" s="238"/>
      <c r="P456" s="238"/>
    </row>
    <row r="457" spans="1:16" ht="12.75" customHeight="1" x14ac:dyDescent="0.25">
      <c r="A457" s="188"/>
      <c r="H457" s="188"/>
      <c r="I457" s="188"/>
      <c r="J457" s="188"/>
      <c r="K457" s="238"/>
      <c r="L457" s="238"/>
      <c r="M457" s="238"/>
      <c r="N457" s="238"/>
      <c r="O457" s="238"/>
      <c r="P457" s="238"/>
    </row>
    <row r="458" spans="1:16" ht="12.75" customHeight="1" x14ac:dyDescent="0.25">
      <c r="A458" s="188"/>
      <c r="H458" s="188"/>
      <c r="I458" s="188"/>
      <c r="J458" s="188"/>
      <c r="K458" s="238"/>
      <c r="L458" s="238"/>
      <c r="M458" s="238"/>
      <c r="N458" s="238"/>
      <c r="O458" s="238"/>
      <c r="P458" s="238"/>
    </row>
    <row r="459" spans="1:16" ht="12.75" customHeight="1" x14ac:dyDescent="0.25">
      <c r="A459" s="188"/>
      <c r="H459" s="188"/>
      <c r="I459" s="188"/>
      <c r="J459" s="188"/>
      <c r="K459" s="238"/>
      <c r="L459" s="238"/>
      <c r="M459" s="238"/>
      <c r="N459" s="238"/>
      <c r="O459" s="238"/>
      <c r="P459" s="238"/>
    </row>
    <row r="460" spans="1:16" ht="12.75" customHeight="1" x14ac:dyDescent="0.25">
      <c r="A460" s="188"/>
      <c r="H460" s="188"/>
      <c r="I460" s="188"/>
      <c r="J460" s="188"/>
      <c r="K460" s="238"/>
      <c r="L460" s="238"/>
      <c r="M460" s="238"/>
      <c r="N460" s="238"/>
      <c r="O460" s="238"/>
      <c r="P460" s="238"/>
    </row>
    <row r="461" spans="1:16" ht="12.75" customHeight="1" x14ac:dyDescent="0.25">
      <c r="A461" s="188"/>
      <c r="H461" s="188"/>
      <c r="I461" s="188"/>
      <c r="J461" s="188"/>
      <c r="K461" s="238"/>
      <c r="L461" s="238"/>
      <c r="M461" s="238"/>
      <c r="N461" s="238"/>
      <c r="O461" s="238"/>
      <c r="P461" s="238"/>
    </row>
    <row r="462" spans="1:16" ht="12.75" customHeight="1" x14ac:dyDescent="0.25">
      <c r="A462" s="188"/>
      <c r="H462" s="188"/>
      <c r="I462" s="188"/>
      <c r="J462" s="188"/>
      <c r="K462" s="238"/>
      <c r="L462" s="238"/>
      <c r="M462" s="238"/>
      <c r="N462" s="238"/>
      <c r="O462" s="238"/>
      <c r="P462" s="238"/>
    </row>
    <row r="463" spans="1:16" ht="12.75" customHeight="1" x14ac:dyDescent="0.25">
      <c r="A463" s="188"/>
      <c r="H463" s="188"/>
      <c r="I463" s="188"/>
      <c r="J463" s="188"/>
      <c r="K463" s="238"/>
      <c r="L463" s="238"/>
      <c r="M463" s="238"/>
      <c r="N463" s="238"/>
      <c r="O463" s="238"/>
      <c r="P463" s="238"/>
    </row>
    <row r="464" spans="1:16" ht="12.75" customHeight="1" x14ac:dyDescent="0.25">
      <c r="A464" s="188"/>
      <c r="H464" s="188"/>
      <c r="I464" s="188"/>
      <c r="J464" s="188"/>
      <c r="K464" s="238"/>
      <c r="L464" s="238"/>
      <c r="M464" s="238"/>
      <c r="N464" s="238"/>
      <c r="O464" s="238"/>
      <c r="P464" s="238"/>
    </row>
    <row r="465" spans="1:16" ht="12.75" customHeight="1" x14ac:dyDescent="0.25">
      <c r="A465" s="188"/>
      <c r="H465" s="188"/>
      <c r="I465" s="188"/>
      <c r="J465" s="188"/>
      <c r="K465" s="238"/>
      <c r="L465" s="238"/>
      <c r="M465" s="238"/>
      <c r="N465" s="238"/>
      <c r="O465" s="238"/>
      <c r="P465" s="238"/>
    </row>
    <row r="466" spans="1:16" ht="12.75" customHeight="1" x14ac:dyDescent="0.25">
      <c r="A466" s="188"/>
      <c r="H466" s="188"/>
      <c r="I466" s="188"/>
      <c r="J466" s="188"/>
      <c r="K466" s="238"/>
      <c r="L466" s="238"/>
      <c r="M466" s="238"/>
      <c r="N466" s="238"/>
      <c r="O466" s="238"/>
      <c r="P466" s="238"/>
    </row>
    <row r="467" spans="1:16" ht="12.75" customHeight="1" x14ac:dyDescent="0.25">
      <c r="A467" s="188"/>
      <c r="H467" s="188"/>
      <c r="I467" s="188"/>
      <c r="J467" s="188"/>
      <c r="K467" s="238"/>
      <c r="L467" s="238"/>
      <c r="M467" s="238"/>
      <c r="N467" s="238"/>
      <c r="O467" s="238"/>
      <c r="P467" s="238"/>
    </row>
    <row r="468" spans="1:16" ht="12.75" customHeight="1" x14ac:dyDescent="0.25">
      <c r="A468" s="188"/>
      <c r="H468" s="188"/>
      <c r="I468" s="188"/>
      <c r="J468" s="188"/>
      <c r="K468" s="238"/>
      <c r="L468" s="238"/>
      <c r="M468" s="238"/>
      <c r="N468" s="238"/>
      <c r="O468" s="238"/>
      <c r="P468" s="238"/>
    </row>
    <row r="469" spans="1:16" ht="12.75" customHeight="1" x14ac:dyDescent="0.25">
      <c r="A469" s="188"/>
      <c r="H469" s="188"/>
      <c r="I469" s="188"/>
      <c r="J469" s="188"/>
      <c r="K469" s="238"/>
      <c r="L469" s="238"/>
      <c r="M469" s="238"/>
      <c r="N469" s="238"/>
      <c r="O469" s="238"/>
      <c r="P469" s="238"/>
    </row>
    <row r="470" spans="1:16" ht="12.75" customHeight="1" x14ac:dyDescent="0.25">
      <c r="A470" s="188"/>
      <c r="H470" s="188"/>
      <c r="I470" s="188"/>
      <c r="J470" s="188"/>
      <c r="K470" s="238"/>
      <c r="L470" s="238"/>
      <c r="M470" s="238"/>
      <c r="N470" s="238"/>
      <c r="O470" s="238"/>
      <c r="P470" s="238"/>
    </row>
    <row r="471" spans="1:16" ht="12.75" customHeight="1" x14ac:dyDescent="0.25">
      <c r="A471" s="188"/>
      <c r="H471" s="188"/>
      <c r="I471" s="188"/>
      <c r="J471" s="188"/>
      <c r="K471" s="238"/>
      <c r="L471" s="238"/>
      <c r="M471" s="238"/>
      <c r="N471" s="238"/>
      <c r="O471" s="238"/>
      <c r="P471" s="238"/>
    </row>
    <row r="472" spans="1:16" ht="12.75" customHeight="1" x14ac:dyDescent="0.25">
      <c r="A472" s="188"/>
      <c r="H472" s="188"/>
      <c r="I472" s="188"/>
      <c r="J472" s="188"/>
      <c r="K472" s="238"/>
      <c r="L472" s="238"/>
      <c r="M472" s="238"/>
      <c r="N472" s="238"/>
      <c r="O472" s="238"/>
      <c r="P472" s="238"/>
    </row>
    <row r="473" spans="1:16" ht="12.75" customHeight="1" x14ac:dyDescent="0.25">
      <c r="A473" s="188"/>
      <c r="H473" s="188"/>
      <c r="I473" s="188"/>
      <c r="J473" s="188"/>
      <c r="K473" s="238"/>
      <c r="L473" s="238"/>
      <c r="M473" s="238"/>
      <c r="N473" s="238"/>
      <c r="O473" s="238"/>
      <c r="P473" s="238"/>
    </row>
    <row r="474" spans="1:16" ht="12.75" customHeight="1" x14ac:dyDescent="0.25">
      <c r="A474" s="188"/>
      <c r="H474" s="188"/>
      <c r="I474" s="188"/>
      <c r="J474" s="188"/>
      <c r="K474" s="238"/>
      <c r="L474" s="238"/>
      <c r="M474" s="238"/>
      <c r="N474" s="238"/>
      <c r="O474" s="238"/>
      <c r="P474" s="238"/>
    </row>
    <row r="475" spans="1:16" ht="12.75" customHeight="1" x14ac:dyDescent="0.25">
      <c r="A475" s="188"/>
      <c r="H475" s="188"/>
      <c r="I475" s="188"/>
      <c r="J475" s="188"/>
      <c r="K475" s="238"/>
      <c r="L475" s="238"/>
      <c r="M475" s="238"/>
      <c r="N475" s="238"/>
      <c r="O475" s="238"/>
      <c r="P475" s="238"/>
    </row>
    <row r="476" spans="1:16" ht="12.75" customHeight="1" x14ac:dyDescent="0.25">
      <c r="A476" s="188"/>
      <c r="H476" s="188"/>
      <c r="I476" s="188"/>
      <c r="J476" s="188"/>
      <c r="K476" s="238"/>
      <c r="L476" s="238"/>
      <c r="M476" s="238"/>
      <c r="N476" s="238"/>
      <c r="O476" s="238"/>
      <c r="P476" s="238"/>
    </row>
    <row r="477" spans="1:16" ht="12.75" customHeight="1" x14ac:dyDescent="0.25">
      <c r="A477" s="188"/>
      <c r="H477" s="188"/>
      <c r="I477" s="188"/>
      <c r="J477" s="188"/>
      <c r="K477" s="238"/>
      <c r="L477" s="238"/>
      <c r="M477" s="238"/>
      <c r="N477" s="238"/>
      <c r="O477" s="238"/>
      <c r="P477" s="238"/>
    </row>
    <row r="478" spans="1:16" ht="12.75" customHeight="1" x14ac:dyDescent="0.25">
      <c r="A478" s="188"/>
      <c r="H478" s="188"/>
      <c r="I478" s="188"/>
      <c r="J478" s="188"/>
      <c r="K478" s="238"/>
      <c r="L478" s="238"/>
      <c r="M478" s="238"/>
      <c r="N478" s="238"/>
      <c r="O478" s="238"/>
      <c r="P478" s="238"/>
    </row>
    <row r="479" spans="1:16" ht="12.75" customHeight="1" x14ac:dyDescent="0.25">
      <c r="A479" s="188"/>
      <c r="H479" s="188"/>
      <c r="I479" s="188"/>
      <c r="J479" s="188"/>
      <c r="K479" s="238"/>
      <c r="L479" s="238"/>
      <c r="M479" s="238"/>
      <c r="N479" s="238"/>
      <c r="O479" s="238"/>
      <c r="P479" s="238"/>
    </row>
    <row r="480" spans="1:16" ht="12.75" customHeight="1" x14ac:dyDescent="0.25">
      <c r="A480" s="188"/>
      <c r="H480" s="188"/>
      <c r="I480" s="188"/>
      <c r="J480" s="188"/>
      <c r="K480" s="238"/>
      <c r="L480" s="238"/>
      <c r="M480" s="238"/>
      <c r="N480" s="238"/>
      <c r="O480" s="238"/>
      <c r="P480" s="238"/>
    </row>
    <row r="481" spans="1:16" ht="12.75" customHeight="1" x14ac:dyDescent="0.25">
      <c r="A481" s="188"/>
      <c r="H481" s="188"/>
      <c r="I481" s="188"/>
      <c r="J481" s="188"/>
      <c r="K481" s="238"/>
      <c r="L481" s="238"/>
      <c r="M481" s="238"/>
      <c r="N481" s="238"/>
      <c r="O481" s="238"/>
      <c r="P481" s="238"/>
    </row>
    <row r="482" spans="1:16" ht="12.75" customHeight="1" x14ac:dyDescent="0.25">
      <c r="A482" s="188"/>
      <c r="H482" s="188"/>
      <c r="I482" s="188"/>
      <c r="J482" s="188"/>
      <c r="K482" s="238"/>
      <c r="L482" s="238"/>
      <c r="M482" s="238"/>
      <c r="N482" s="238"/>
      <c r="O482" s="238"/>
      <c r="P482" s="238"/>
    </row>
    <row r="483" spans="1:16" ht="12.75" customHeight="1" x14ac:dyDescent="0.25">
      <c r="A483" s="188"/>
      <c r="H483" s="188"/>
      <c r="I483" s="188"/>
      <c r="J483" s="188"/>
      <c r="K483" s="238"/>
      <c r="L483" s="238"/>
      <c r="M483" s="238"/>
      <c r="N483" s="238"/>
      <c r="O483" s="238"/>
      <c r="P483" s="238"/>
    </row>
    <row r="484" spans="1:16" ht="12.75" customHeight="1" x14ac:dyDescent="0.25">
      <c r="A484" s="188"/>
      <c r="H484" s="188"/>
      <c r="I484" s="188"/>
      <c r="J484" s="188"/>
      <c r="K484" s="238"/>
      <c r="L484" s="238"/>
      <c r="M484" s="238"/>
      <c r="N484" s="238"/>
      <c r="O484" s="238"/>
      <c r="P484" s="238"/>
    </row>
    <row r="485" spans="1:16" ht="12.75" customHeight="1" x14ac:dyDescent="0.25">
      <c r="A485" s="188"/>
      <c r="H485" s="188"/>
      <c r="I485" s="188"/>
      <c r="J485" s="188"/>
      <c r="K485" s="238"/>
      <c r="L485" s="238"/>
      <c r="M485" s="238"/>
      <c r="N485" s="238"/>
      <c r="O485" s="238"/>
      <c r="P485" s="238"/>
    </row>
    <row r="486" spans="1:16" ht="12.75" customHeight="1" x14ac:dyDescent="0.25">
      <c r="A486" s="188"/>
      <c r="H486" s="188"/>
      <c r="I486" s="188"/>
      <c r="J486" s="188"/>
      <c r="K486" s="238"/>
      <c r="L486" s="238"/>
      <c r="M486" s="238"/>
      <c r="N486" s="238"/>
      <c r="O486" s="238"/>
      <c r="P486" s="238"/>
    </row>
    <row r="487" spans="1:16" ht="12.75" customHeight="1" x14ac:dyDescent="0.25">
      <c r="A487" s="188"/>
      <c r="H487" s="188"/>
      <c r="I487" s="188"/>
      <c r="J487" s="188"/>
      <c r="K487" s="238"/>
      <c r="L487" s="238"/>
      <c r="M487" s="238"/>
      <c r="N487" s="238"/>
      <c r="O487" s="238"/>
      <c r="P487" s="238"/>
    </row>
    <row r="488" spans="1:16" ht="12.75" customHeight="1" x14ac:dyDescent="0.25">
      <c r="A488" s="188"/>
      <c r="H488" s="188"/>
      <c r="I488" s="188"/>
      <c r="J488" s="188"/>
      <c r="K488" s="238"/>
      <c r="L488" s="238"/>
      <c r="M488" s="238"/>
      <c r="N488" s="238"/>
      <c r="O488" s="238"/>
      <c r="P488" s="238"/>
    </row>
    <row r="489" spans="1:16" ht="12.75" customHeight="1" x14ac:dyDescent="0.25">
      <c r="A489" s="188"/>
      <c r="H489" s="188"/>
      <c r="I489" s="188"/>
      <c r="J489" s="188"/>
      <c r="K489" s="238"/>
      <c r="L489" s="238"/>
      <c r="M489" s="238"/>
      <c r="N489" s="238"/>
      <c r="O489" s="238"/>
      <c r="P489" s="238"/>
    </row>
    <row r="490" spans="1:16" ht="12.75" customHeight="1" x14ac:dyDescent="0.25">
      <c r="A490" s="188"/>
      <c r="H490" s="188"/>
      <c r="I490" s="188"/>
      <c r="J490" s="188"/>
      <c r="K490" s="238"/>
      <c r="L490" s="238"/>
      <c r="M490" s="238"/>
      <c r="N490" s="238"/>
      <c r="O490" s="238"/>
      <c r="P490" s="238"/>
    </row>
    <row r="491" spans="1:16" ht="12.75" customHeight="1" x14ac:dyDescent="0.25">
      <c r="A491" s="188"/>
      <c r="H491" s="188"/>
      <c r="I491" s="188"/>
      <c r="J491" s="188"/>
      <c r="K491" s="238"/>
      <c r="L491" s="238"/>
      <c r="M491" s="238"/>
      <c r="N491" s="238"/>
      <c r="O491" s="238"/>
      <c r="P491" s="238"/>
    </row>
    <row r="492" spans="1:16" ht="12.75" customHeight="1" x14ac:dyDescent="0.25">
      <c r="A492" s="188"/>
      <c r="H492" s="188"/>
      <c r="I492" s="188"/>
      <c r="J492" s="188"/>
      <c r="K492" s="238"/>
      <c r="L492" s="238"/>
      <c r="M492" s="238"/>
      <c r="N492" s="238"/>
      <c r="O492" s="238"/>
      <c r="P492" s="238"/>
    </row>
    <row r="493" spans="1:16" ht="12.75" customHeight="1" x14ac:dyDescent="0.25">
      <c r="A493" s="188"/>
      <c r="H493" s="188"/>
      <c r="I493" s="188"/>
      <c r="J493" s="188"/>
      <c r="K493" s="238"/>
      <c r="L493" s="238"/>
      <c r="M493" s="238"/>
      <c r="N493" s="238"/>
      <c r="O493" s="238"/>
      <c r="P493" s="238"/>
    </row>
    <row r="494" spans="1:16" ht="12.75" customHeight="1" x14ac:dyDescent="0.25">
      <c r="A494" s="188"/>
      <c r="H494" s="188"/>
      <c r="I494" s="188"/>
      <c r="J494" s="188"/>
      <c r="K494" s="238"/>
      <c r="L494" s="238"/>
      <c r="M494" s="238"/>
      <c r="N494" s="238"/>
      <c r="O494" s="238"/>
      <c r="P494" s="238"/>
    </row>
    <row r="495" spans="1:16" ht="12.75" customHeight="1" x14ac:dyDescent="0.25">
      <c r="A495" s="188"/>
      <c r="H495" s="188"/>
      <c r="I495" s="188"/>
      <c r="J495" s="188"/>
      <c r="K495" s="238"/>
      <c r="L495" s="238"/>
      <c r="M495" s="238"/>
      <c r="N495" s="238"/>
      <c r="O495" s="238"/>
      <c r="P495" s="238"/>
    </row>
    <row r="496" spans="1:16" ht="12.75" customHeight="1" x14ac:dyDescent="0.25">
      <c r="A496" s="188"/>
      <c r="H496" s="188"/>
      <c r="I496" s="188"/>
      <c r="J496" s="188"/>
      <c r="K496" s="238"/>
      <c r="L496" s="238"/>
      <c r="M496" s="238"/>
      <c r="N496" s="238"/>
      <c r="O496" s="238"/>
      <c r="P496" s="238"/>
    </row>
    <row r="497" spans="1:16" ht="12.75" customHeight="1" x14ac:dyDescent="0.25">
      <c r="A497" s="188"/>
      <c r="H497" s="188"/>
      <c r="I497" s="188"/>
      <c r="J497" s="188"/>
      <c r="K497" s="238"/>
      <c r="L497" s="238"/>
      <c r="M497" s="238"/>
      <c r="N497" s="238"/>
      <c r="O497" s="238"/>
      <c r="P497" s="238"/>
    </row>
    <row r="498" spans="1:16" ht="12.75" customHeight="1" x14ac:dyDescent="0.25">
      <c r="A498" s="188"/>
      <c r="H498" s="188"/>
      <c r="I498" s="188"/>
      <c r="J498" s="188"/>
      <c r="K498" s="238"/>
      <c r="L498" s="238"/>
      <c r="M498" s="238"/>
      <c r="N498" s="238"/>
      <c r="O498" s="238"/>
      <c r="P498" s="238"/>
    </row>
    <row r="499" spans="1:16" ht="12.75" customHeight="1" x14ac:dyDescent="0.25">
      <c r="A499" s="188"/>
      <c r="H499" s="188"/>
      <c r="I499" s="188"/>
      <c r="J499" s="188"/>
      <c r="K499" s="238"/>
      <c r="L499" s="238"/>
      <c r="M499" s="238"/>
      <c r="N499" s="238"/>
      <c r="O499" s="238"/>
      <c r="P499" s="238"/>
    </row>
    <row r="500" spans="1:16" ht="12.75" customHeight="1" x14ac:dyDescent="0.25">
      <c r="A500" s="188"/>
      <c r="H500" s="188"/>
      <c r="I500" s="188"/>
      <c r="J500" s="188"/>
      <c r="K500" s="238"/>
      <c r="L500" s="238"/>
      <c r="M500" s="238"/>
      <c r="N500" s="238"/>
      <c r="O500" s="238"/>
      <c r="P500" s="238"/>
    </row>
    <row r="501" spans="1:16" ht="12.75" customHeight="1" x14ac:dyDescent="0.25">
      <c r="A501" s="188"/>
      <c r="H501" s="188"/>
      <c r="I501" s="188"/>
      <c r="J501" s="188"/>
      <c r="K501" s="238"/>
      <c r="L501" s="238"/>
      <c r="M501" s="238"/>
      <c r="N501" s="238"/>
      <c r="O501" s="238"/>
      <c r="P501" s="238"/>
    </row>
    <row r="502" spans="1:16" ht="12.75" customHeight="1" x14ac:dyDescent="0.25">
      <c r="A502" s="188"/>
      <c r="H502" s="188"/>
      <c r="I502" s="188"/>
      <c r="J502" s="188"/>
      <c r="K502" s="238"/>
      <c r="L502" s="238"/>
      <c r="M502" s="238"/>
      <c r="N502" s="238"/>
      <c r="O502" s="238"/>
      <c r="P502" s="238"/>
    </row>
    <row r="503" spans="1:16" ht="12.75" customHeight="1" x14ac:dyDescent="0.25">
      <c r="A503" s="188"/>
      <c r="H503" s="188"/>
      <c r="I503" s="188"/>
      <c r="J503" s="188"/>
      <c r="K503" s="238"/>
      <c r="L503" s="238"/>
      <c r="M503" s="238"/>
      <c r="N503" s="238"/>
      <c r="O503" s="238"/>
      <c r="P503" s="238"/>
    </row>
    <row r="504" spans="1:16" ht="12.75" customHeight="1" x14ac:dyDescent="0.25">
      <c r="A504" s="188"/>
      <c r="H504" s="188"/>
      <c r="I504" s="188"/>
      <c r="J504" s="188"/>
      <c r="K504" s="238"/>
      <c r="L504" s="238"/>
      <c r="M504" s="238"/>
      <c r="N504" s="238"/>
      <c r="O504" s="238"/>
      <c r="P504" s="238"/>
    </row>
    <row r="505" spans="1:16" ht="12.75" customHeight="1" x14ac:dyDescent="0.25">
      <c r="A505" s="188"/>
      <c r="H505" s="188"/>
      <c r="I505" s="188"/>
      <c r="J505" s="188"/>
      <c r="K505" s="238"/>
      <c r="L505" s="238"/>
      <c r="M505" s="238"/>
      <c r="N505" s="238"/>
      <c r="O505" s="238"/>
      <c r="P505" s="238"/>
    </row>
    <row r="506" spans="1:16" ht="12.75" customHeight="1" x14ac:dyDescent="0.25">
      <c r="A506" s="188"/>
      <c r="H506" s="188"/>
      <c r="I506" s="188"/>
      <c r="J506" s="188"/>
      <c r="K506" s="238"/>
      <c r="L506" s="238"/>
      <c r="M506" s="238"/>
      <c r="N506" s="238"/>
      <c r="O506" s="238"/>
      <c r="P506" s="238"/>
    </row>
    <row r="507" spans="1:16" ht="12.75" customHeight="1" x14ac:dyDescent="0.25">
      <c r="A507" s="188"/>
      <c r="H507" s="188"/>
      <c r="I507" s="188"/>
      <c r="J507" s="188"/>
      <c r="K507" s="238"/>
      <c r="L507" s="238"/>
      <c r="M507" s="238"/>
      <c r="N507" s="238"/>
      <c r="O507" s="238"/>
      <c r="P507" s="238"/>
    </row>
    <row r="508" spans="1:16" ht="12.75" customHeight="1" x14ac:dyDescent="0.25">
      <c r="A508" s="188"/>
      <c r="H508" s="188"/>
      <c r="I508" s="188"/>
      <c r="J508" s="188"/>
      <c r="K508" s="238"/>
      <c r="L508" s="238"/>
      <c r="M508" s="238"/>
      <c r="N508" s="238"/>
      <c r="O508" s="238"/>
      <c r="P508" s="238"/>
    </row>
    <row r="509" spans="1:16" ht="12.75" customHeight="1" x14ac:dyDescent="0.25">
      <c r="A509" s="188"/>
      <c r="H509" s="188"/>
      <c r="I509" s="188"/>
      <c r="J509" s="188"/>
      <c r="K509" s="238"/>
      <c r="L509" s="238"/>
      <c r="M509" s="238"/>
      <c r="N509" s="238"/>
      <c r="O509" s="238"/>
      <c r="P509" s="238"/>
    </row>
    <row r="510" spans="1:16" ht="12.75" customHeight="1" x14ac:dyDescent="0.25">
      <c r="A510" s="188"/>
      <c r="H510" s="188"/>
      <c r="I510" s="188"/>
      <c r="J510" s="188"/>
      <c r="K510" s="238"/>
      <c r="L510" s="238"/>
      <c r="M510" s="238"/>
      <c r="N510" s="238"/>
      <c r="O510" s="238"/>
      <c r="P510" s="238"/>
    </row>
    <row r="511" spans="1:16" ht="12.75" customHeight="1" x14ac:dyDescent="0.25">
      <c r="A511" s="188"/>
      <c r="H511" s="188"/>
      <c r="I511" s="188"/>
      <c r="J511" s="188"/>
      <c r="K511" s="238"/>
      <c r="L511" s="238"/>
      <c r="M511" s="238"/>
      <c r="N511" s="238"/>
      <c r="O511" s="238"/>
      <c r="P511" s="238"/>
    </row>
    <row r="512" spans="1:16" ht="12.75" customHeight="1" x14ac:dyDescent="0.25">
      <c r="A512" s="188"/>
      <c r="H512" s="188"/>
      <c r="I512" s="188"/>
      <c r="J512" s="188"/>
      <c r="K512" s="238"/>
      <c r="L512" s="238"/>
      <c r="M512" s="238"/>
      <c r="N512" s="238"/>
      <c r="O512" s="238"/>
      <c r="P512" s="238"/>
    </row>
    <row r="513" spans="1:16" ht="12.75" customHeight="1" x14ac:dyDescent="0.25">
      <c r="A513" s="188"/>
      <c r="H513" s="188"/>
      <c r="I513" s="188"/>
      <c r="J513" s="188"/>
      <c r="K513" s="238"/>
      <c r="L513" s="238"/>
      <c r="M513" s="238"/>
      <c r="N513" s="238"/>
      <c r="O513" s="238"/>
      <c r="P513" s="238"/>
    </row>
    <row r="514" spans="1:16" ht="12.75" customHeight="1" x14ac:dyDescent="0.25">
      <c r="A514" s="188"/>
      <c r="H514" s="188"/>
      <c r="I514" s="188"/>
      <c r="J514" s="188"/>
      <c r="K514" s="238"/>
      <c r="L514" s="238"/>
      <c r="M514" s="238"/>
      <c r="N514" s="238"/>
      <c r="O514" s="238"/>
      <c r="P514" s="238"/>
    </row>
    <row r="515" spans="1:16" ht="12.75" customHeight="1" x14ac:dyDescent="0.25">
      <c r="A515" s="188"/>
      <c r="H515" s="188"/>
      <c r="I515" s="188"/>
      <c r="J515" s="188"/>
      <c r="K515" s="238"/>
      <c r="L515" s="238"/>
      <c r="M515" s="238"/>
      <c r="N515" s="238"/>
      <c r="O515" s="238"/>
      <c r="P515" s="238"/>
    </row>
    <row r="516" spans="1:16" ht="12.75" customHeight="1" x14ac:dyDescent="0.25">
      <c r="A516" s="188"/>
      <c r="H516" s="188"/>
      <c r="I516" s="188"/>
      <c r="J516" s="188"/>
      <c r="K516" s="238"/>
      <c r="L516" s="238"/>
      <c r="M516" s="238"/>
      <c r="N516" s="238"/>
      <c r="O516" s="238"/>
      <c r="P516" s="238"/>
    </row>
    <row r="517" spans="1:16" ht="12.75" customHeight="1" x14ac:dyDescent="0.25">
      <c r="A517" s="188"/>
      <c r="H517" s="188"/>
      <c r="I517" s="188"/>
      <c r="J517" s="188"/>
      <c r="K517" s="238"/>
      <c r="L517" s="238"/>
      <c r="M517" s="238"/>
      <c r="N517" s="238"/>
      <c r="O517" s="238"/>
      <c r="P517" s="238"/>
    </row>
    <row r="518" spans="1:16" ht="12.75" customHeight="1" x14ac:dyDescent="0.25">
      <c r="A518" s="188"/>
      <c r="H518" s="188"/>
      <c r="I518" s="188"/>
      <c r="J518" s="188"/>
      <c r="K518" s="238"/>
      <c r="L518" s="238"/>
      <c r="M518" s="238"/>
      <c r="N518" s="238"/>
      <c r="O518" s="238"/>
      <c r="P518" s="238"/>
    </row>
    <row r="519" spans="1:16" ht="12.75" customHeight="1" x14ac:dyDescent="0.25">
      <c r="A519" s="188"/>
      <c r="H519" s="188"/>
      <c r="I519" s="188"/>
      <c r="J519" s="188"/>
      <c r="K519" s="238"/>
      <c r="L519" s="238"/>
      <c r="M519" s="238"/>
      <c r="N519" s="238"/>
      <c r="O519" s="238"/>
      <c r="P519" s="238"/>
    </row>
    <row r="520" spans="1:16" ht="12.75" customHeight="1" x14ac:dyDescent="0.25">
      <c r="A520" s="188"/>
      <c r="H520" s="188"/>
      <c r="I520" s="188"/>
      <c r="J520" s="188"/>
      <c r="K520" s="238"/>
      <c r="L520" s="238"/>
      <c r="M520" s="238"/>
      <c r="N520" s="238"/>
      <c r="O520" s="238"/>
      <c r="P520" s="238"/>
    </row>
    <row r="521" spans="1:16" ht="12.75" customHeight="1" x14ac:dyDescent="0.25">
      <c r="A521" s="188"/>
      <c r="H521" s="188"/>
      <c r="I521" s="188"/>
      <c r="J521" s="188"/>
      <c r="K521" s="238"/>
      <c r="L521" s="238"/>
      <c r="M521" s="238"/>
      <c r="N521" s="238"/>
      <c r="O521" s="238"/>
      <c r="P521" s="238"/>
    </row>
    <row r="522" spans="1:16" ht="12.75" customHeight="1" x14ac:dyDescent="0.25">
      <c r="A522" s="188"/>
      <c r="H522" s="188"/>
      <c r="I522" s="188"/>
      <c r="J522" s="188"/>
      <c r="K522" s="238"/>
      <c r="L522" s="238"/>
      <c r="M522" s="238"/>
      <c r="N522" s="238"/>
      <c r="O522" s="238"/>
      <c r="P522" s="238"/>
    </row>
    <row r="523" spans="1:16" ht="12.75" customHeight="1" x14ac:dyDescent="0.25">
      <c r="A523" s="188"/>
      <c r="H523" s="188"/>
      <c r="I523" s="188"/>
      <c r="J523" s="188"/>
      <c r="K523" s="238"/>
      <c r="L523" s="238"/>
      <c r="M523" s="238"/>
      <c r="N523" s="238"/>
      <c r="O523" s="238"/>
      <c r="P523" s="238"/>
    </row>
    <row r="524" spans="1:16" ht="12.75" customHeight="1" x14ac:dyDescent="0.25">
      <c r="A524" s="188"/>
      <c r="H524" s="188"/>
      <c r="I524" s="188"/>
      <c r="J524" s="188"/>
      <c r="K524" s="238"/>
      <c r="L524" s="238"/>
      <c r="M524" s="238"/>
      <c r="N524" s="238"/>
      <c r="O524" s="238"/>
      <c r="P524" s="238"/>
    </row>
    <row r="525" spans="1:16" ht="12.75" customHeight="1" x14ac:dyDescent="0.25">
      <c r="A525" s="188"/>
      <c r="H525" s="188"/>
      <c r="I525" s="188"/>
      <c r="J525" s="188"/>
      <c r="K525" s="238"/>
      <c r="L525" s="238"/>
      <c r="M525" s="238"/>
      <c r="N525" s="238"/>
      <c r="O525" s="238"/>
      <c r="P525" s="238"/>
    </row>
    <row r="526" spans="1:16" ht="12.75" customHeight="1" x14ac:dyDescent="0.25">
      <c r="A526" s="188"/>
      <c r="H526" s="188"/>
      <c r="I526" s="188"/>
      <c r="J526" s="188"/>
      <c r="K526" s="238"/>
      <c r="L526" s="238"/>
      <c r="M526" s="238"/>
      <c r="N526" s="238"/>
      <c r="O526" s="238"/>
      <c r="P526" s="238"/>
    </row>
    <row r="527" spans="1:16" ht="12.75" customHeight="1" x14ac:dyDescent="0.25">
      <c r="A527" s="188"/>
      <c r="H527" s="188"/>
      <c r="I527" s="188"/>
      <c r="J527" s="188"/>
      <c r="K527" s="238"/>
      <c r="L527" s="238"/>
      <c r="M527" s="238"/>
      <c r="N527" s="238"/>
      <c r="O527" s="238"/>
      <c r="P527" s="238"/>
    </row>
    <row r="528" spans="1:16" ht="12.75" customHeight="1" x14ac:dyDescent="0.25">
      <c r="A528" s="188"/>
      <c r="H528" s="188"/>
      <c r="I528" s="188"/>
      <c r="J528" s="188"/>
      <c r="K528" s="238"/>
      <c r="L528" s="238"/>
      <c r="M528" s="238"/>
      <c r="N528" s="238"/>
      <c r="O528" s="238"/>
      <c r="P528" s="238"/>
    </row>
    <row r="529" spans="1:16" ht="12.75" customHeight="1" x14ac:dyDescent="0.25">
      <c r="A529" s="188"/>
      <c r="H529" s="188"/>
      <c r="I529" s="188"/>
      <c r="J529" s="188"/>
      <c r="K529" s="238"/>
      <c r="L529" s="238"/>
      <c r="M529" s="238"/>
      <c r="N529" s="238"/>
      <c r="O529" s="238"/>
      <c r="P529" s="238"/>
    </row>
    <row r="530" spans="1:16" ht="12.75" customHeight="1" x14ac:dyDescent="0.25">
      <c r="A530" s="188"/>
      <c r="H530" s="188"/>
      <c r="I530" s="188"/>
      <c r="J530" s="188"/>
      <c r="K530" s="238"/>
      <c r="L530" s="238"/>
      <c r="M530" s="238"/>
      <c r="N530" s="238"/>
      <c r="O530" s="238"/>
      <c r="P530" s="238"/>
    </row>
    <row r="531" spans="1:16" ht="12.75" customHeight="1" x14ac:dyDescent="0.25">
      <c r="A531" s="188"/>
      <c r="H531" s="188"/>
      <c r="I531" s="188"/>
      <c r="J531" s="188"/>
      <c r="K531" s="238"/>
      <c r="L531" s="238"/>
      <c r="M531" s="238"/>
      <c r="N531" s="238"/>
      <c r="O531" s="238"/>
      <c r="P531" s="238"/>
    </row>
    <row r="532" spans="1:16" ht="12.75" customHeight="1" x14ac:dyDescent="0.25">
      <c r="A532" s="188"/>
      <c r="H532" s="188"/>
      <c r="I532" s="188"/>
      <c r="J532" s="188"/>
      <c r="K532" s="238"/>
      <c r="L532" s="238"/>
      <c r="M532" s="238"/>
      <c r="N532" s="238"/>
      <c r="O532" s="238"/>
      <c r="P532" s="238"/>
    </row>
    <row r="533" spans="1:16" ht="12.75" customHeight="1" x14ac:dyDescent="0.25">
      <c r="A533" s="188"/>
      <c r="H533" s="188"/>
      <c r="I533" s="188"/>
      <c r="J533" s="188"/>
      <c r="K533" s="238"/>
      <c r="L533" s="238"/>
      <c r="M533" s="238"/>
      <c r="N533" s="238"/>
      <c r="O533" s="238"/>
      <c r="P533" s="238"/>
    </row>
    <row r="534" spans="1:16" ht="12.75" customHeight="1" x14ac:dyDescent="0.25">
      <c r="A534" s="188"/>
      <c r="H534" s="188"/>
      <c r="I534" s="188"/>
      <c r="J534" s="188"/>
      <c r="K534" s="238"/>
      <c r="L534" s="238"/>
      <c r="M534" s="238"/>
      <c r="N534" s="238"/>
      <c r="O534" s="238"/>
      <c r="P534" s="238"/>
    </row>
    <row r="535" spans="1:16" ht="12.75" customHeight="1" x14ac:dyDescent="0.25">
      <c r="A535" s="188"/>
      <c r="H535" s="188"/>
      <c r="I535" s="188"/>
      <c r="J535" s="188"/>
      <c r="K535" s="238"/>
      <c r="L535" s="238"/>
      <c r="M535" s="238"/>
      <c r="N535" s="238"/>
      <c r="O535" s="238"/>
      <c r="P535" s="238"/>
    </row>
    <row r="536" spans="1:16" ht="12.75" customHeight="1" x14ac:dyDescent="0.25">
      <c r="A536" s="188"/>
      <c r="H536" s="188"/>
      <c r="I536" s="188"/>
      <c r="J536" s="188"/>
      <c r="K536" s="238"/>
      <c r="L536" s="238"/>
      <c r="M536" s="238"/>
      <c r="N536" s="238"/>
      <c r="O536" s="238"/>
      <c r="P536" s="238"/>
    </row>
    <row r="537" spans="1:16" ht="12.75" customHeight="1" x14ac:dyDescent="0.25">
      <c r="A537" s="188"/>
      <c r="H537" s="188"/>
      <c r="I537" s="188"/>
      <c r="J537" s="188"/>
      <c r="K537" s="238"/>
      <c r="L537" s="238"/>
      <c r="M537" s="238"/>
      <c r="N537" s="238"/>
      <c r="O537" s="238"/>
      <c r="P537" s="238"/>
    </row>
    <row r="538" spans="1:16" ht="12.75" customHeight="1" x14ac:dyDescent="0.25">
      <c r="A538" s="188"/>
      <c r="H538" s="188"/>
      <c r="I538" s="188"/>
      <c r="J538" s="188"/>
      <c r="K538" s="238"/>
      <c r="L538" s="238"/>
      <c r="M538" s="238"/>
      <c r="N538" s="238"/>
      <c r="O538" s="238"/>
      <c r="P538" s="238"/>
    </row>
    <row r="539" spans="1:16" ht="12.75" customHeight="1" x14ac:dyDescent="0.25">
      <c r="A539" s="188"/>
      <c r="H539" s="188"/>
      <c r="I539" s="188"/>
      <c r="J539" s="188"/>
      <c r="K539" s="238"/>
      <c r="L539" s="238"/>
      <c r="M539" s="238"/>
      <c r="N539" s="238"/>
      <c r="O539" s="238"/>
      <c r="P539" s="238"/>
    </row>
    <row r="540" spans="1:16" ht="12.75" customHeight="1" x14ac:dyDescent="0.25">
      <c r="A540" s="188"/>
      <c r="H540" s="188"/>
      <c r="I540" s="188"/>
      <c r="J540" s="188"/>
      <c r="K540" s="238"/>
      <c r="L540" s="238"/>
      <c r="M540" s="238"/>
      <c r="N540" s="238"/>
      <c r="O540" s="238"/>
      <c r="P540" s="238"/>
    </row>
    <row r="541" spans="1:16" ht="12.75" customHeight="1" x14ac:dyDescent="0.25">
      <c r="A541" s="188"/>
      <c r="H541" s="188"/>
      <c r="I541" s="188"/>
      <c r="J541" s="188"/>
      <c r="K541" s="238"/>
      <c r="L541" s="238"/>
      <c r="M541" s="238"/>
      <c r="N541" s="238"/>
      <c r="O541" s="238"/>
      <c r="P541" s="238"/>
    </row>
    <row r="542" spans="1:16" ht="12.75" customHeight="1" x14ac:dyDescent="0.25">
      <c r="A542" s="188"/>
      <c r="H542" s="188"/>
      <c r="I542" s="188"/>
      <c r="J542" s="188"/>
      <c r="K542" s="238"/>
      <c r="L542" s="238"/>
      <c r="M542" s="238"/>
      <c r="N542" s="238"/>
      <c r="O542" s="238"/>
      <c r="P542" s="238"/>
    </row>
    <row r="543" spans="1:16" ht="12.75" customHeight="1" x14ac:dyDescent="0.25">
      <c r="A543" s="188"/>
      <c r="H543" s="188"/>
      <c r="I543" s="188"/>
      <c r="J543" s="188"/>
      <c r="K543" s="238"/>
      <c r="L543" s="238"/>
      <c r="M543" s="238"/>
      <c r="N543" s="238"/>
      <c r="O543" s="238"/>
      <c r="P543" s="238"/>
    </row>
    <row r="544" spans="1:16" ht="12.75" customHeight="1" x14ac:dyDescent="0.25">
      <c r="A544" s="188"/>
      <c r="H544" s="188"/>
      <c r="I544" s="188"/>
      <c r="J544" s="188"/>
      <c r="K544" s="238"/>
      <c r="L544" s="238"/>
      <c r="M544" s="238"/>
      <c r="N544" s="238"/>
      <c r="O544" s="238"/>
      <c r="P544" s="238"/>
    </row>
    <row r="545" spans="1:16" ht="12.75" customHeight="1" x14ac:dyDescent="0.25">
      <c r="A545" s="188"/>
      <c r="H545" s="188"/>
      <c r="I545" s="188"/>
      <c r="J545" s="188"/>
      <c r="K545" s="238"/>
      <c r="L545" s="238"/>
      <c r="M545" s="238"/>
      <c r="N545" s="238"/>
      <c r="O545" s="238"/>
      <c r="P545" s="238"/>
    </row>
    <row r="546" spans="1:16" ht="12.75" customHeight="1" x14ac:dyDescent="0.25">
      <c r="A546" s="188"/>
      <c r="H546" s="188"/>
      <c r="I546" s="188"/>
      <c r="J546" s="188"/>
      <c r="K546" s="238"/>
      <c r="L546" s="238"/>
      <c r="M546" s="238"/>
      <c r="N546" s="238"/>
      <c r="O546" s="238"/>
      <c r="P546" s="238"/>
    </row>
    <row r="547" spans="1:16" ht="12.75" customHeight="1" x14ac:dyDescent="0.25">
      <c r="A547" s="188"/>
      <c r="H547" s="188"/>
      <c r="I547" s="188"/>
      <c r="J547" s="188"/>
      <c r="K547" s="238"/>
      <c r="L547" s="238"/>
      <c r="M547" s="238"/>
      <c r="N547" s="238"/>
      <c r="O547" s="238"/>
      <c r="P547" s="238"/>
    </row>
    <row r="548" spans="1:16" ht="12.75" customHeight="1" x14ac:dyDescent="0.25">
      <c r="A548" s="188"/>
      <c r="H548" s="188"/>
      <c r="I548" s="188"/>
      <c r="J548" s="188"/>
      <c r="K548" s="238"/>
      <c r="L548" s="238"/>
      <c r="M548" s="238"/>
      <c r="N548" s="238"/>
      <c r="O548" s="238"/>
      <c r="P548" s="238"/>
    </row>
    <row r="549" spans="1:16" ht="12.75" customHeight="1" x14ac:dyDescent="0.25">
      <c r="A549" s="188"/>
      <c r="H549" s="188"/>
      <c r="I549" s="188"/>
      <c r="J549" s="188"/>
      <c r="K549" s="238"/>
      <c r="L549" s="238"/>
      <c r="M549" s="238"/>
      <c r="N549" s="238"/>
      <c r="O549" s="238"/>
      <c r="P549" s="238"/>
    </row>
    <row r="550" spans="1:16" ht="12.75" customHeight="1" x14ac:dyDescent="0.25">
      <c r="A550" s="188"/>
      <c r="H550" s="188"/>
      <c r="I550" s="188"/>
      <c r="J550" s="188"/>
      <c r="K550" s="238"/>
      <c r="L550" s="238"/>
      <c r="M550" s="238"/>
      <c r="N550" s="238"/>
      <c r="O550" s="238"/>
      <c r="P550" s="238"/>
    </row>
    <row r="551" spans="1:16" ht="12.75" customHeight="1" x14ac:dyDescent="0.25">
      <c r="A551" s="188"/>
      <c r="H551" s="188"/>
      <c r="I551" s="188"/>
      <c r="J551" s="188"/>
      <c r="K551" s="238"/>
      <c r="L551" s="238"/>
      <c r="M551" s="238"/>
      <c r="N551" s="238"/>
      <c r="O551" s="238"/>
      <c r="P551" s="238"/>
    </row>
    <row r="552" spans="1:16" ht="12.75" customHeight="1" x14ac:dyDescent="0.25">
      <c r="A552" s="188"/>
      <c r="H552" s="188"/>
      <c r="I552" s="188"/>
      <c r="J552" s="188"/>
      <c r="K552" s="238"/>
      <c r="L552" s="238"/>
      <c r="M552" s="238"/>
      <c r="N552" s="238"/>
      <c r="O552" s="238"/>
      <c r="P552" s="238"/>
    </row>
    <row r="553" spans="1:16" ht="12.75" customHeight="1" x14ac:dyDescent="0.25">
      <c r="A553" s="188"/>
      <c r="H553" s="188"/>
      <c r="I553" s="188"/>
      <c r="J553" s="188"/>
      <c r="K553" s="238"/>
      <c r="L553" s="238"/>
      <c r="M553" s="238"/>
      <c r="N553" s="238"/>
      <c r="O553" s="238"/>
      <c r="P553" s="238"/>
    </row>
    <row r="554" spans="1:16" ht="12.75" customHeight="1" x14ac:dyDescent="0.25">
      <c r="A554" s="188"/>
      <c r="H554" s="188"/>
      <c r="I554" s="188"/>
      <c r="J554" s="188"/>
      <c r="K554" s="238"/>
      <c r="L554" s="238"/>
      <c r="M554" s="238"/>
      <c r="N554" s="238"/>
      <c r="O554" s="238"/>
      <c r="P554" s="238"/>
    </row>
    <row r="555" spans="1:16" ht="12.75" customHeight="1" x14ac:dyDescent="0.25">
      <c r="A555" s="188"/>
      <c r="H555" s="188"/>
      <c r="I555" s="188"/>
      <c r="J555" s="188"/>
      <c r="K555" s="238"/>
      <c r="L555" s="238"/>
      <c r="M555" s="238"/>
      <c r="N555" s="238"/>
      <c r="O555" s="238"/>
      <c r="P555" s="238"/>
    </row>
    <row r="556" spans="1:16" ht="12.75" customHeight="1" x14ac:dyDescent="0.25">
      <c r="A556" s="188"/>
      <c r="H556" s="188"/>
      <c r="I556" s="188"/>
      <c r="J556" s="188"/>
      <c r="K556" s="238"/>
      <c r="L556" s="238"/>
      <c r="M556" s="238"/>
      <c r="N556" s="238"/>
      <c r="O556" s="238"/>
      <c r="P556" s="238"/>
    </row>
    <row r="557" spans="1:16" ht="12.75" customHeight="1" x14ac:dyDescent="0.25">
      <c r="A557" s="188"/>
      <c r="H557" s="188"/>
      <c r="I557" s="188"/>
      <c r="J557" s="188"/>
      <c r="K557" s="238"/>
      <c r="L557" s="238"/>
      <c r="M557" s="238"/>
      <c r="N557" s="238"/>
      <c r="O557" s="238"/>
      <c r="P557" s="238"/>
    </row>
    <row r="558" spans="1:16" ht="12.75" customHeight="1" x14ac:dyDescent="0.25">
      <c r="A558" s="188"/>
      <c r="H558" s="188"/>
      <c r="I558" s="188"/>
      <c r="J558" s="188"/>
      <c r="K558" s="238"/>
      <c r="L558" s="238"/>
      <c r="M558" s="238"/>
      <c r="N558" s="238"/>
      <c r="O558" s="238"/>
      <c r="P558" s="238"/>
    </row>
    <row r="559" spans="1:16" ht="12.75" customHeight="1" x14ac:dyDescent="0.25">
      <c r="A559" s="188"/>
      <c r="H559" s="188"/>
      <c r="I559" s="188"/>
      <c r="J559" s="188"/>
      <c r="K559" s="238"/>
      <c r="L559" s="238"/>
      <c r="M559" s="238"/>
      <c r="N559" s="238"/>
      <c r="O559" s="238"/>
      <c r="P559" s="238"/>
    </row>
    <row r="560" spans="1:16" ht="12.75" customHeight="1" x14ac:dyDescent="0.25">
      <c r="A560" s="188"/>
      <c r="H560" s="188"/>
      <c r="I560" s="188"/>
      <c r="J560" s="188"/>
      <c r="K560" s="238"/>
      <c r="L560" s="238"/>
      <c r="M560" s="238"/>
      <c r="N560" s="238"/>
      <c r="O560" s="238"/>
      <c r="P560" s="238"/>
    </row>
    <row r="561" spans="1:16" ht="12.75" customHeight="1" x14ac:dyDescent="0.25">
      <c r="A561" s="188"/>
      <c r="H561" s="188"/>
      <c r="I561" s="188"/>
      <c r="J561" s="188"/>
      <c r="K561" s="238"/>
      <c r="L561" s="238"/>
      <c r="M561" s="238"/>
      <c r="N561" s="238"/>
      <c r="O561" s="238"/>
      <c r="P561" s="238"/>
    </row>
    <row r="562" spans="1:16" ht="12.75" customHeight="1" x14ac:dyDescent="0.25">
      <c r="A562" s="188"/>
      <c r="H562" s="188"/>
      <c r="I562" s="188"/>
      <c r="J562" s="188"/>
      <c r="K562" s="238"/>
      <c r="L562" s="238"/>
      <c r="M562" s="238"/>
      <c r="N562" s="238"/>
      <c r="O562" s="238"/>
      <c r="P562" s="238"/>
    </row>
    <row r="563" spans="1:16" ht="12.75" customHeight="1" x14ac:dyDescent="0.25">
      <c r="A563" s="188"/>
      <c r="H563" s="188"/>
      <c r="I563" s="188"/>
      <c r="J563" s="188"/>
      <c r="K563" s="238"/>
      <c r="L563" s="238"/>
      <c r="M563" s="238"/>
      <c r="N563" s="238"/>
      <c r="O563" s="238"/>
      <c r="P563" s="238"/>
    </row>
    <row r="564" spans="1:16" ht="12.75" customHeight="1" x14ac:dyDescent="0.25">
      <c r="A564" s="188"/>
      <c r="H564" s="188"/>
      <c r="I564" s="188"/>
      <c r="J564" s="188"/>
      <c r="K564" s="238"/>
      <c r="L564" s="238"/>
      <c r="M564" s="238"/>
      <c r="N564" s="238"/>
      <c r="O564" s="238"/>
      <c r="P564" s="238"/>
    </row>
    <row r="565" spans="1:16" ht="12.75" customHeight="1" x14ac:dyDescent="0.25">
      <c r="A565" s="188"/>
      <c r="H565" s="188"/>
      <c r="I565" s="188"/>
      <c r="J565" s="188"/>
      <c r="K565" s="238"/>
      <c r="L565" s="238"/>
      <c r="M565" s="238"/>
      <c r="N565" s="238"/>
      <c r="O565" s="238"/>
      <c r="P565" s="238"/>
    </row>
    <row r="566" spans="1:16" ht="12.75" customHeight="1" x14ac:dyDescent="0.25">
      <c r="A566" s="188"/>
      <c r="H566" s="188"/>
      <c r="I566" s="188"/>
      <c r="J566" s="188"/>
      <c r="K566" s="238"/>
      <c r="L566" s="238"/>
      <c r="M566" s="238"/>
      <c r="N566" s="238"/>
      <c r="O566" s="238"/>
      <c r="P566" s="238"/>
    </row>
    <row r="567" spans="1:16" ht="12.75" customHeight="1" x14ac:dyDescent="0.25">
      <c r="A567" s="188"/>
      <c r="H567" s="188"/>
      <c r="I567" s="188"/>
      <c r="J567" s="188"/>
      <c r="K567" s="238"/>
      <c r="L567" s="238"/>
      <c r="M567" s="238"/>
      <c r="N567" s="238"/>
      <c r="O567" s="238"/>
      <c r="P567" s="238"/>
    </row>
    <row r="568" spans="1:16" ht="12.75" customHeight="1" x14ac:dyDescent="0.25">
      <c r="A568" s="188"/>
      <c r="H568" s="188"/>
      <c r="I568" s="188"/>
      <c r="J568" s="188"/>
      <c r="K568" s="238"/>
      <c r="L568" s="238"/>
      <c r="M568" s="238"/>
      <c r="N568" s="238"/>
      <c r="O568" s="238"/>
      <c r="P568" s="238"/>
    </row>
    <row r="569" spans="1:16" ht="12.75" customHeight="1" x14ac:dyDescent="0.25">
      <c r="A569" s="188"/>
      <c r="H569" s="188"/>
      <c r="I569" s="188"/>
      <c r="J569" s="188"/>
      <c r="K569" s="238"/>
      <c r="L569" s="238"/>
      <c r="M569" s="238"/>
      <c r="N569" s="238"/>
      <c r="O569" s="238"/>
      <c r="P569" s="238"/>
    </row>
    <row r="570" spans="1:16" ht="12.75" customHeight="1" x14ac:dyDescent="0.25">
      <c r="A570" s="188"/>
      <c r="H570" s="188"/>
      <c r="I570" s="188"/>
      <c r="J570" s="188"/>
      <c r="K570" s="238"/>
      <c r="L570" s="238"/>
      <c r="M570" s="238"/>
      <c r="N570" s="238"/>
      <c r="O570" s="238"/>
      <c r="P570" s="238"/>
    </row>
    <row r="571" spans="1:16" ht="12.75" customHeight="1" x14ac:dyDescent="0.25">
      <c r="A571" s="188"/>
      <c r="H571" s="188"/>
      <c r="I571" s="188"/>
      <c r="J571" s="188"/>
      <c r="K571" s="238"/>
      <c r="L571" s="238"/>
      <c r="M571" s="238"/>
      <c r="N571" s="238"/>
      <c r="O571" s="238"/>
      <c r="P571" s="238"/>
    </row>
    <row r="572" spans="1:16" ht="12.75" customHeight="1" x14ac:dyDescent="0.25">
      <c r="A572" s="188"/>
      <c r="H572" s="188"/>
      <c r="I572" s="188"/>
      <c r="J572" s="188"/>
      <c r="K572" s="238"/>
      <c r="L572" s="238"/>
      <c r="M572" s="238"/>
      <c r="N572" s="238"/>
      <c r="O572" s="238"/>
      <c r="P572" s="238"/>
    </row>
    <row r="573" spans="1:16" ht="12.75" customHeight="1" x14ac:dyDescent="0.25">
      <c r="A573" s="188"/>
      <c r="H573" s="188"/>
      <c r="I573" s="188"/>
      <c r="J573" s="188"/>
      <c r="K573" s="238"/>
      <c r="L573" s="238"/>
      <c r="M573" s="238"/>
      <c r="N573" s="238"/>
      <c r="O573" s="238"/>
      <c r="P573" s="238"/>
    </row>
    <row r="574" spans="1:16" ht="12.75" customHeight="1" x14ac:dyDescent="0.25">
      <c r="A574" s="188"/>
      <c r="H574" s="188"/>
      <c r="I574" s="188"/>
      <c r="J574" s="188"/>
      <c r="K574" s="238"/>
      <c r="L574" s="238"/>
      <c r="M574" s="238"/>
      <c r="N574" s="238"/>
      <c r="O574" s="238"/>
      <c r="P574" s="238"/>
    </row>
    <row r="575" spans="1:16" ht="12.75" customHeight="1" x14ac:dyDescent="0.25">
      <c r="A575" s="188"/>
      <c r="H575" s="188"/>
      <c r="I575" s="188"/>
      <c r="J575" s="188"/>
      <c r="K575" s="238"/>
      <c r="L575" s="238"/>
      <c r="M575" s="238"/>
      <c r="N575" s="238"/>
      <c r="O575" s="238"/>
      <c r="P575" s="238"/>
    </row>
    <row r="576" spans="1:16" ht="12.75" customHeight="1" x14ac:dyDescent="0.25">
      <c r="A576" s="188"/>
      <c r="H576" s="188"/>
      <c r="I576" s="188"/>
      <c r="J576" s="188"/>
      <c r="K576" s="238"/>
      <c r="L576" s="238"/>
      <c r="M576" s="238"/>
      <c r="N576" s="238"/>
      <c r="O576" s="238"/>
      <c r="P576" s="238"/>
    </row>
    <row r="577" spans="1:16" ht="12.75" customHeight="1" x14ac:dyDescent="0.25">
      <c r="A577" s="188"/>
      <c r="H577" s="188"/>
      <c r="I577" s="188"/>
      <c r="J577" s="188"/>
      <c r="K577" s="238"/>
      <c r="L577" s="238"/>
      <c r="M577" s="238"/>
      <c r="N577" s="238"/>
      <c r="O577" s="238"/>
      <c r="P577" s="238"/>
    </row>
    <row r="578" spans="1:16" ht="12.75" customHeight="1" x14ac:dyDescent="0.25">
      <c r="A578" s="188"/>
      <c r="H578" s="188"/>
      <c r="I578" s="188"/>
      <c r="J578" s="188"/>
      <c r="K578" s="238"/>
      <c r="L578" s="238"/>
      <c r="M578" s="238"/>
      <c r="N578" s="238"/>
      <c r="O578" s="238"/>
      <c r="P578" s="238"/>
    </row>
    <row r="579" spans="1:16" ht="12.75" customHeight="1" x14ac:dyDescent="0.25">
      <c r="A579" s="188"/>
      <c r="H579" s="188"/>
      <c r="I579" s="188"/>
      <c r="J579" s="188"/>
      <c r="K579" s="238"/>
      <c r="L579" s="238"/>
      <c r="M579" s="238"/>
      <c r="N579" s="238"/>
      <c r="O579" s="238"/>
      <c r="P579" s="238"/>
    </row>
    <row r="580" spans="1:16" ht="12.75" customHeight="1" x14ac:dyDescent="0.25">
      <c r="A580" s="188"/>
      <c r="H580" s="188"/>
      <c r="I580" s="188"/>
      <c r="J580" s="188"/>
      <c r="K580" s="238"/>
      <c r="L580" s="238"/>
      <c r="M580" s="238"/>
      <c r="N580" s="238"/>
      <c r="O580" s="238"/>
      <c r="P580" s="238"/>
    </row>
    <row r="581" spans="1:16" ht="12.75" customHeight="1" x14ac:dyDescent="0.25">
      <c r="A581" s="188"/>
      <c r="H581" s="188"/>
      <c r="I581" s="188"/>
      <c r="J581" s="188"/>
      <c r="K581" s="238"/>
      <c r="L581" s="238"/>
      <c r="M581" s="238"/>
      <c r="N581" s="238"/>
      <c r="O581" s="238"/>
      <c r="P581" s="238"/>
    </row>
    <row r="582" spans="1:16" ht="12.75" customHeight="1" x14ac:dyDescent="0.25">
      <c r="A582" s="188"/>
      <c r="H582" s="188"/>
      <c r="I582" s="188"/>
      <c r="J582" s="188"/>
      <c r="K582" s="238"/>
      <c r="L582" s="238"/>
      <c r="M582" s="238"/>
      <c r="N582" s="238"/>
      <c r="O582" s="238"/>
      <c r="P582" s="238"/>
    </row>
    <row r="583" spans="1:16" ht="12.75" customHeight="1" x14ac:dyDescent="0.25">
      <c r="A583" s="188"/>
      <c r="H583" s="188"/>
      <c r="I583" s="188"/>
      <c r="J583" s="188"/>
      <c r="K583" s="238"/>
      <c r="L583" s="238"/>
      <c r="M583" s="238"/>
      <c r="N583" s="238"/>
      <c r="O583" s="238"/>
      <c r="P583" s="238"/>
    </row>
    <row r="584" spans="1:16" ht="12.75" customHeight="1" x14ac:dyDescent="0.25">
      <c r="A584" s="188"/>
      <c r="H584" s="188"/>
      <c r="I584" s="188"/>
      <c r="J584" s="188"/>
      <c r="K584" s="238"/>
      <c r="L584" s="238"/>
      <c r="M584" s="238"/>
      <c r="N584" s="238"/>
      <c r="O584" s="238"/>
      <c r="P584" s="238"/>
    </row>
    <row r="585" spans="1:16" ht="12.75" customHeight="1" x14ac:dyDescent="0.25">
      <c r="A585" s="188"/>
      <c r="H585" s="188"/>
      <c r="I585" s="188"/>
      <c r="J585" s="188"/>
      <c r="K585" s="238"/>
      <c r="L585" s="238"/>
      <c r="M585" s="238"/>
      <c r="N585" s="238"/>
      <c r="O585" s="238"/>
      <c r="P585" s="238"/>
    </row>
    <row r="586" spans="1:16" ht="12.75" customHeight="1" x14ac:dyDescent="0.25">
      <c r="A586" s="188"/>
      <c r="H586" s="188"/>
      <c r="I586" s="188"/>
      <c r="J586" s="188"/>
      <c r="K586" s="238"/>
      <c r="L586" s="238"/>
      <c r="M586" s="238"/>
      <c r="N586" s="238"/>
      <c r="O586" s="238"/>
      <c r="P586" s="238"/>
    </row>
    <row r="587" spans="1:16" ht="12.75" customHeight="1" x14ac:dyDescent="0.25">
      <c r="A587" s="188"/>
      <c r="H587" s="188"/>
      <c r="I587" s="188"/>
      <c r="J587" s="188"/>
      <c r="K587" s="238"/>
      <c r="L587" s="238"/>
      <c r="M587" s="238"/>
      <c r="N587" s="238"/>
      <c r="O587" s="238"/>
      <c r="P587" s="238"/>
    </row>
    <row r="588" spans="1:16" ht="12.75" customHeight="1" x14ac:dyDescent="0.25">
      <c r="A588" s="188"/>
      <c r="H588" s="188"/>
      <c r="I588" s="188"/>
      <c r="J588" s="188"/>
      <c r="K588" s="238"/>
      <c r="L588" s="238"/>
      <c r="M588" s="238"/>
      <c r="N588" s="238"/>
      <c r="O588" s="238"/>
      <c r="P588" s="238"/>
    </row>
    <row r="589" spans="1:16" ht="12.75" customHeight="1" x14ac:dyDescent="0.25">
      <c r="A589" s="188"/>
      <c r="H589" s="188"/>
      <c r="I589" s="188"/>
      <c r="J589" s="188"/>
      <c r="K589" s="238"/>
      <c r="L589" s="238"/>
      <c r="M589" s="238"/>
      <c r="N589" s="238"/>
      <c r="O589" s="238"/>
      <c r="P589" s="238"/>
    </row>
    <row r="590" spans="1:16" ht="12.75" customHeight="1" x14ac:dyDescent="0.25">
      <c r="A590" s="188"/>
      <c r="H590" s="188"/>
      <c r="I590" s="188"/>
      <c r="J590" s="188"/>
      <c r="K590" s="238"/>
      <c r="L590" s="238"/>
      <c r="M590" s="238"/>
      <c r="N590" s="238"/>
      <c r="O590" s="238"/>
      <c r="P590" s="238"/>
    </row>
    <row r="591" spans="1:16" ht="12.75" customHeight="1" x14ac:dyDescent="0.25">
      <c r="A591" s="188"/>
      <c r="H591" s="188"/>
      <c r="I591" s="188"/>
      <c r="J591" s="188"/>
      <c r="K591" s="238"/>
      <c r="L591" s="238"/>
      <c r="M591" s="238"/>
      <c r="N591" s="238"/>
      <c r="O591" s="238"/>
      <c r="P591" s="238"/>
    </row>
    <row r="592" spans="1:16" ht="12.75" customHeight="1" x14ac:dyDescent="0.25">
      <c r="A592" s="188"/>
      <c r="H592" s="188"/>
      <c r="I592" s="188"/>
      <c r="J592" s="188"/>
      <c r="K592" s="238"/>
      <c r="L592" s="238"/>
      <c r="M592" s="238"/>
      <c r="N592" s="238"/>
      <c r="O592" s="238"/>
      <c r="P592" s="238"/>
    </row>
    <row r="593" spans="1:16" ht="12.75" customHeight="1" x14ac:dyDescent="0.25">
      <c r="A593" s="188"/>
      <c r="H593" s="188"/>
      <c r="I593" s="188"/>
      <c r="J593" s="188"/>
      <c r="K593" s="238"/>
      <c r="L593" s="238"/>
      <c r="M593" s="238"/>
      <c r="N593" s="238"/>
      <c r="O593" s="238"/>
      <c r="P593" s="238"/>
    </row>
    <row r="594" spans="1:16" ht="12.75" customHeight="1" x14ac:dyDescent="0.25">
      <c r="A594" s="188"/>
      <c r="H594" s="188"/>
      <c r="I594" s="188"/>
      <c r="J594" s="188"/>
      <c r="K594" s="238"/>
      <c r="L594" s="238"/>
      <c r="M594" s="238"/>
      <c r="N594" s="238"/>
      <c r="O594" s="238"/>
      <c r="P594" s="238"/>
    </row>
    <row r="595" spans="1:16" ht="12.75" customHeight="1" x14ac:dyDescent="0.25">
      <c r="A595" s="188"/>
      <c r="H595" s="188"/>
      <c r="I595" s="188"/>
      <c r="J595" s="188"/>
      <c r="K595" s="238"/>
      <c r="L595" s="238"/>
      <c r="M595" s="238"/>
      <c r="N595" s="238"/>
      <c r="O595" s="238"/>
      <c r="P595" s="238"/>
    </row>
    <row r="596" spans="1:16" ht="12.75" customHeight="1" x14ac:dyDescent="0.25">
      <c r="A596" s="188"/>
      <c r="H596" s="188"/>
      <c r="I596" s="188"/>
      <c r="J596" s="188"/>
      <c r="K596" s="238"/>
      <c r="L596" s="238"/>
      <c r="M596" s="238"/>
      <c r="N596" s="238"/>
      <c r="O596" s="238"/>
      <c r="P596" s="238"/>
    </row>
    <row r="597" spans="1:16" ht="12.75" customHeight="1" x14ac:dyDescent="0.25">
      <c r="A597" s="188"/>
      <c r="H597" s="188"/>
      <c r="I597" s="188"/>
      <c r="J597" s="188"/>
      <c r="K597" s="238"/>
      <c r="L597" s="238"/>
      <c r="M597" s="238"/>
      <c r="N597" s="238"/>
      <c r="O597" s="238"/>
      <c r="P597" s="238"/>
    </row>
    <row r="598" spans="1:16" ht="12.75" customHeight="1" x14ac:dyDescent="0.25">
      <c r="A598" s="188"/>
      <c r="H598" s="188"/>
      <c r="I598" s="188"/>
      <c r="J598" s="188"/>
      <c r="K598" s="238"/>
      <c r="L598" s="238"/>
      <c r="M598" s="238"/>
      <c r="N598" s="238"/>
      <c r="O598" s="238"/>
      <c r="P598" s="238"/>
    </row>
    <row r="599" spans="1:16" ht="12.75" customHeight="1" x14ac:dyDescent="0.25">
      <c r="A599" s="188"/>
      <c r="H599" s="188"/>
      <c r="I599" s="188"/>
      <c r="J599" s="188"/>
      <c r="K599" s="238"/>
      <c r="L599" s="238"/>
      <c r="M599" s="238"/>
      <c r="N599" s="238"/>
      <c r="O599" s="238"/>
      <c r="P599" s="238"/>
    </row>
    <row r="600" spans="1:16" ht="12.75" customHeight="1" x14ac:dyDescent="0.25">
      <c r="A600" s="188"/>
      <c r="H600" s="188"/>
      <c r="I600" s="188"/>
      <c r="J600" s="188"/>
      <c r="K600" s="238"/>
      <c r="L600" s="238"/>
      <c r="M600" s="238"/>
      <c r="N600" s="238"/>
      <c r="O600" s="238"/>
      <c r="P600" s="238"/>
    </row>
    <row r="601" spans="1:16" ht="12.75" customHeight="1" x14ac:dyDescent="0.25">
      <c r="A601" s="188"/>
      <c r="H601" s="188"/>
      <c r="I601" s="188"/>
      <c r="J601" s="188"/>
      <c r="K601" s="238"/>
      <c r="L601" s="238"/>
      <c r="M601" s="238"/>
      <c r="N601" s="238"/>
      <c r="O601" s="238"/>
      <c r="P601" s="238"/>
    </row>
    <row r="602" spans="1:16" ht="12.75" customHeight="1" x14ac:dyDescent="0.25">
      <c r="A602" s="188"/>
      <c r="H602" s="188"/>
      <c r="I602" s="188"/>
      <c r="J602" s="188"/>
      <c r="K602" s="238"/>
      <c r="L602" s="238"/>
      <c r="M602" s="238"/>
      <c r="N602" s="238"/>
      <c r="O602" s="238"/>
      <c r="P602" s="238"/>
    </row>
    <row r="603" spans="1:16" ht="12.75" customHeight="1" x14ac:dyDescent="0.25">
      <c r="A603" s="188"/>
      <c r="H603" s="188"/>
      <c r="I603" s="188"/>
      <c r="J603" s="188"/>
      <c r="K603" s="238"/>
      <c r="L603" s="238"/>
      <c r="M603" s="238"/>
      <c r="N603" s="238"/>
      <c r="O603" s="238"/>
      <c r="P603" s="238"/>
    </row>
    <row r="604" spans="1:16" ht="12.75" customHeight="1" x14ac:dyDescent="0.25">
      <c r="A604" s="188"/>
      <c r="H604" s="188"/>
      <c r="I604" s="188"/>
      <c r="J604" s="188"/>
      <c r="K604" s="238"/>
      <c r="L604" s="238"/>
      <c r="M604" s="238"/>
      <c r="N604" s="238"/>
      <c r="O604" s="238"/>
      <c r="P604" s="238"/>
    </row>
    <row r="605" spans="1:16" ht="12.75" customHeight="1" x14ac:dyDescent="0.25">
      <c r="A605" s="188"/>
      <c r="H605" s="188"/>
      <c r="I605" s="188"/>
      <c r="J605" s="188"/>
      <c r="K605" s="238"/>
      <c r="L605" s="238"/>
      <c r="M605" s="238"/>
      <c r="N605" s="238"/>
      <c r="O605" s="238"/>
      <c r="P605" s="238"/>
    </row>
    <row r="606" spans="1:16" ht="12.75" customHeight="1" x14ac:dyDescent="0.25">
      <c r="A606" s="188"/>
      <c r="H606" s="188"/>
      <c r="I606" s="188"/>
      <c r="J606" s="188"/>
      <c r="K606" s="238"/>
      <c r="L606" s="238"/>
      <c r="M606" s="238"/>
      <c r="N606" s="238"/>
      <c r="O606" s="238"/>
      <c r="P606" s="238"/>
    </row>
    <row r="607" spans="1:16" ht="12.75" customHeight="1" x14ac:dyDescent="0.25">
      <c r="A607" s="188"/>
      <c r="H607" s="188"/>
      <c r="I607" s="188"/>
      <c r="J607" s="188"/>
      <c r="K607" s="238"/>
      <c r="L607" s="238"/>
      <c r="M607" s="238"/>
      <c r="N607" s="238"/>
      <c r="O607" s="238"/>
      <c r="P607" s="238"/>
    </row>
    <row r="608" spans="1:16" ht="12.75" customHeight="1" x14ac:dyDescent="0.25">
      <c r="A608" s="188"/>
      <c r="H608" s="188"/>
      <c r="I608" s="188"/>
      <c r="J608" s="188"/>
      <c r="K608" s="238"/>
      <c r="L608" s="238"/>
      <c r="M608" s="238"/>
      <c r="N608" s="238"/>
      <c r="O608" s="238"/>
      <c r="P608" s="238"/>
    </row>
    <row r="609" spans="1:16" ht="12.75" customHeight="1" x14ac:dyDescent="0.25">
      <c r="A609" s="188"/>
      <c r="H609" s="188"/>
      <c r="I609" s="188"/>
      <c r="J609" s="188"/>
      <c r="K609" s="238"/>
      <c r="L609" s="238"/>
      <c r="M609" s="238"/>
      <c r="N609" s="238"/>
      <c r="O609" s="238"/>
      <c r="P609" s="238"/>
    </row>
    <row r="610" spans="1:16" ht="12.75" customHeight="1" x14ac:dyDescent="0.25">
      <c r="A610" s="188"/>
      <c r="H610" s="188"/>
      <c r="I610" s="188"/>
      <c r="J610" s="188"/>
      <c r="K610" s="238"/>
      <c r="L610" s="238"/>
      <c r="M610" s="238"/>
      <c r="N610" s="238"/>
      <c r="O610" s="238"/>
      <c r="P610" s="238"/>
    </row>
    <row r="611" spans="1:16" ht="12.75" customHeight="1" x14ac:dyDescent="0.25">
      <c r="A611" s="188"/>
      <c r="H611" s="188"/>
      <c r="I611" s="188"/>
      <c r="J611" s="188"/>
      <c r="K611" s="238"/>
      <c r="L611" s="238"/>
      <c r="M611" s="238"/>
      <c r="N611" s="238"/>
      <c r="O611" s="238"/>
      <c r="P611" s="238"/>
    </row>
    <row r="612" spans="1:16" ht="12.75" customHeight="1" x14ac:dyDescent="0.25">
      <c r="A612" s="188"/>
      <c r="H612" s="188"/>
      <c r="I612" s="188"/>
      <c r="J612" s="188"/>
      <c r="K612" s="238"/>
      <c r="L612" s="238"/>
      <c r="M612" s="238"/>
      <c r="N612" s="238"/>
      <c r="O612" s="238"/>
      <c r="P612" s="238"/>
    </row>
    <row r="613" spans="1:16" ht="12.75" customHeight="1" x14ac:dyDescent="0.25">
      <c r="A613" s="188"/>
      <c r="H613" s="188"/>
      <c r="I613" s="188"/>
      <c r="J613" s="188"/>
      <c r="K613" s="238"/>
      <c r="L613" s="238"/>
      <c r="M613" s="238"/>
      <c r="N613" s="238"/>
      <c r="O613" s="238"/>
      <c r="P613" s="238"/>
    </row>
    <row r="614" spans="1:16" ht="12.75" customHeight="1" x14ac:dyDescent="0.25">
      <c r="A614" s="188"/>
      <c r="H614" s="188"/>
      <c r="I614" s="188"/>
      <c r="J614" s="188"/>
      <c r="K614" s="238"/>
      <c r="L614" s="238"/>
      <c r="M614" s="238"/>
      <c r="N614" s="238"/>
      <c r="O614" s="238"/>
      <c r="P614" s="238"/>
    </row>
    <row r="615" spans="1:16" ht="12.75" customHeight="1" x14ac:dyDescent="0.25">
      <c r="A615" s="188"/>
      <c r="H615" s="188"/>
      <c r="I615" s="188"/>
      <c r="J615" s="188"/>
      <c r="K615" s="238"/>
      <c r="L615" s="238"/>
      <c r="M615" s="238"/>
      <c r="N615" s="238"/>
      <c r="O615" s="238"/>
      <c r="P615" s="238"/>
    </row>
    <row r="616" spans="1:16" ht="12.75" customHeight="1" x14ac:dyDescent="0.25">
      <c r="A616" s="188"/>
      <c r="H616" s="188"/>
      <c r="I616" s="188"/>
      <c r="J616" s="188"/>
      <c r="K616" s="238"/>
      <c r="L616" s="238"/>
      <c r="M616" s="238"/>
      <c r="N616" s="238"/>
      <c r="O616" s="238"/>
      <c r="P616" s="238"/>
    </row>
    <row r="617" spans="1:16" ht="12.75" customHeight="1" x14ac:dyDescent="0.25">
      <c r="A617" s="188"/>
      <c r="H617" s="188"/>
      <c r="I617" s="188"/>
      <c r="J617" s="188"/>
      <c r="K617" s="238"/>
      <c r="L617" s="238"/>
      <c r="M617" s="238"/>
      <c r="N617" s="238"/>
      <c r="O617" s="238"/>
      <c r="P617" s="238"/>
    </row>
    <row r="618" spans="1:16" ht="12.75" customHeight="1" x14ac:dyDescent="0.25">
      <c r="A618" s="188"/>
      <c r="H618" s="188"/>
      <c r="I618" s="188"/>
      <c r="J618" s="188"/>
      <c r="K618" s="238"/>
      <c r="L618" s="238"/>
      <c r="M618" s="238"/>
      <c r="N618" s="238"/>
      <c r="O618" s="238"/>
      <c r="P618" s="238"/>
    </row>
    <row r="619" spans="1:16" ht="12.75" customHeight="1" x14ac:dyDescent="0.25">
      <c r="A619" s="188"/>
      <c r="H619" s="188"/>
      <c r="I619" s="188"/>
      <c r="J619" s="188"/>
      <c r="K619" s="238"/>
      <c r="L619" s="238"/>
      <c r="M619" s="238"/>
      <c r="N619" s="238"/>
      <c r="O619" s="238"/>
      <c r="P619" s="238"/>
    </row>
    <row r="620" spans="1:16" ht="12.75" customHeight="1" x14ac:dyDescent="0.25">
      <c r="A620" s="188"/>
      <c r="H620" s="188"/>
      <c r="I620" s="188"/>
      <c r="J620" s="188"/>
      <c r="K620" s="238"/>
      <c r="L620" s="238"/>
      <c r="M620" s="238"/>
      <c r="N620" s="238"/>
      <c r="O620" s="238"/>
      <c r="P620" s="238"/>
    </row>
    <row r="621" spans="1:16" ht="12.75" customHeight="1" x14ac:dyDescent="0.25">
      <c r="A621" s="188"/>
      <c r="H621" s="188"/>
      <c r="I621" s="188"/>
      <c r="J621" s="188"/>
      <c r="K621" s="238"/>
      <c r="L621" s="238"/>
      <c r="M621" s="238"/>
      <c r="N621" s="238"/>
      <c r="O621" s="238"/>
      <c r="P621" s="238"/>
    </row>
    <row r="622" spans="1:16" ht="12.75" customHeight="1" x14ac:dyDescent="0.25">
      <c r="A622" s="188"/>
      <c r="H622" s="188"/>
      <c r="I622" s="188"/>
      <c r="J622" s="188"/>
      <c r="K622" s="238"/>
      <c r="L622" s="238"/>
      <c r="M622" s="238"/>
      <c r="N622" s="238"/>
      <c r="O622" s="238"/>
      <c r="P622" s="238"/>
    </row>
    <row r="623" spans="1:16" ht="12.75" customHeight="1" x14ac:dyDescent="0.25">
      <c r="A623" s="188"/>
      <c r="H623" s="188"/>
      <c r="I623" s="188"/>
      <c r="J623" s="188"/>
      <c r="K623" s="238"/>
      <c r="L623" s="238"/>
      <c r="M623" s="238"/>
      <c r="N623" s="238"/>
      <c r="O623" s="238"/>
      <c r="P623" s="238"/>
    </row>
    <row r="624" spans="1:16" ht="12.75" customHeight="1" x14ac:dyDescent="0.25">
      <c r="A624" s="188"/>
      <c r="H624" s="188"/>
      <c r="I624" s="188"/>
      <c r="J624" s="188"/>
      <c r="K624" s="238"/>
      <c r="L624" s="238"/>
      <c r="M624" s="238"/>
      <c r="N624" s="238"/>
      <c r="O624" s="238"/>
      <c r="P624" s="238"/>
    </row>
    <row r="625" spans="1:16" ht="12.75" customHeight="1" x14ac:dyDescent="0.25">
      <c r="A625" s="188"/>
      <c r="H625" s="188"/>
      <c r="I625" s="188"/>
      <c r="J625" s="188"/>
      <c r="K625" s="238"/>
      <c r="L625" s="238"/>
      <c r="M625" s="238"/>
      <c r="N625" s="238"/>
      <c r="O625" s="238"/>
      <c r="P625" s="238"/>
    </row>
    <row r="626" spans="1:16" ht="12.75" customHeight="1" x14ac:dyDescent="0.25">
      <c r="A626" s="188"/>
      <c r="H626" s="188"/>
      <c r="I626" s="188"/>
      <c r="J626" s="188"/>
      <c r="K626" s="238"/>
      <c r="L626" s="238"/>
      <c r="M626" s="238"/>
      <c r="N626" s="238"/>
      <c r="O626" s="238"/>
      <c r="P626" s="238"/>
    </row>
    <row r="627" spans="1:16" ht="12.75" customHeight="1" x14ac:dyDescent="0.25">
      <c r="A627" s="188"/>
      <c r="H627" s="188"/>
      <c r="I627" s="188"/>
      <c r="J627" s="188"/>
      <c r="K627" s="238"/>
      <c r="L627" s="238"/>
      <c r="M627" s="238"/>
      <c r="N627" s="238"/>
      <c r="O627" s="238"/>
      <c r="P627" s="238"/>
    </row>
    <row r="628" spans="1:16" ht="12.75" customHeight="1" x14ac:dyDescent="0.25">
      <c r="A628" s="188"/>
      <c r="H628" s="188"/>
      <c r="I628" s="188"/>
      <c r="J628" s="188"/>
      <c r="K628" s="238"/>
      <c r="L628" s="238"/>
      <c r="M628" s="238"/>
      <c r="N628" s="238"/>
      <c r="O628" s="238"/>
      <c r="P628" s="238"/>
    </row>
    <row r="629" spans="1:16" ht="12.75" customHeight="1" x14ac:dyDescent="0.25">
      <c r="A629" s="188"/>
      <c r="H629" s="188"/>
      <c r="I629" s="188"/>
      <c r="J629" s="188"/>
      <c r="K629" s="238"/>
      <c r="L629" s="238"/>
      <c r="M629" s="238"/>
      <c r="N629" s="238"/>
      <c r="O629" s="238"/>
      <c r="P629" s="238"/>
    </row>
    <row r="630" spans="1:16" ht="12.75" customHeight="1" x14ac:dyDescent="0.25">
      <c r="A630" s="188"/>
      <c r="H630" s="188"/>
      <c r="I630" s="188"/>
      <c r="J630" s="188"/>
      <c r="K630" s="238"/>
      <c r="L630" s="238"/>
      <c r="M630" s="238"/>
      <c r="N630" s="238"/>
      <c r="O630" s="238"/>
      <c r="P630" s="238"/>
    </row>
    <row r="631" spans="1:16" ht="12.75" customHeight="1" x14ac:dyDescent="0.25">
      <c r="A631" s="188"/>
      <c r="H631" s="188"/>
      <c r="I631" s="188"/>
      <c r="J631" s="188"/>
      <c r="K631" s="238"/>
      <c r="L631" s="238"/>
      <c r="M631" s="238"/>
      <c r="N631" s="238"/>
      <c r="O631" s="238"/>
      <c r="P631" s="238"/>
    </row>
    <row r="632" spans="1:16" ht="12.75" customHeight="1" x14ac:dyDescent="0.25">
      <c r="A632" s="188"/>
      <c r="H632" s="188"/>
      <c r="I632" s="188"/>
      <c r="J632" s="188"/>
      <c r="K632" s="238"/>
      <c r="L632" s="238"/>
      <c r="M632" s="238"/>
      <c r="N632" s="238"/>
      <c r="O632" s="238"/>
      <c r="P632" s="238"/>
    </row>
    <row r="633" spans="1:16" ht="12.75" customHeight="1" x14ac:dyDescent="0.25">
      <c r="A633" s="188"/>
      <c r="H633" s="188"/>
      <c r="I633" s="188"/>
      <c r="J633" s="188"/>
      <c r="K633" s="238"/>
      <c r="L633" s="238"/>
      <c r="M633" s="238"/>
      <c r="N633" s="238"/>
      <c r="O633" s="238"/>
      <c r="P633" s="238"/>
    </row>
    <row r="634" spans="1:16" ht="12.75" customHeight="1" x14ac:dyDescent="0.25">
      <c r="A634" s="188"/>
      <c r="H634" s="188"/>
      <c r="I634" s="188"/>
      <c r="J634" s="188"/>
      <c r="K634" s="238"/>
      <c r="L634" s="238"/>
      <c r="M634" s="238"/>
      <c r="N634" s="238"/>
      <c r="O634" s="238"/>
      <c r="P634" s="238"/>
    </row>
    <row r="635" spans="1:16" ht="12.75" customHeight="1" x14ac:dyDescent="0.25">
      <c r="A635" s="188"/>
      <c r="H635" s="188"/>
      <c r="I635" s="188"/>
      <c r="J635" s="188"/>
      <c r="K635" s="238"/>
      <c r="L635" s="238"/>
      <c r="M635" s="238"/>
      <c r="N635" s="238"/>
      <c r="O635" s="238"/>
      <c r="P635" s="238"/>
    </row>
    <row r="636" spans="1:16" ht="12.75" customHeight="1" x14ac:dyDescent="0.25">
      <c r="A636" s="188"/>
      <c r="H636" s="188"/>
      <c r="I636" s="188"/>
      <c r="J636" s="188"/>
      <c r="K636" s="238"/>
      <c r="L636" s="238"/>
      <c r="M636" s="238"/>
      <c r="N636" s="238"/>
      <c r="O636" s="238"/>
      <c r="P636" s="238"/>
    </row>
    <row r="637" spans="1:16" ht="12.75" customHeight="1" x14ac:dyDescent="0.25">
      <c r="A637" s="188"/>
      <c r="H637" s="188"/>
      <c r="I637" s="188"/>
      <c r="J637" s="188"/>
      <c r="K637" s="238"/>
      <c r="L637" s="238"/>
      <c r="M637" s="238"/>
      <c r="N637" s="238"/>
      <c r="O637" s="238"/>
      <c r="P637" s="238"/>
    </row>
    <row r="638" spans="1:16" ht="12.75" customHeight="1" x14ac:dyDescent="0.25">
      <c r="A638" s="188"/>
      <c r="H638" s="188"/>
      <c r="I638" s="188"/>
      <c r="J638" s="188"/>
      <c r="K638" s="238"/>
      <c r="L638" s="238"/>
      <c r="M638" s="238"/>
      <c r="N638" s="238"/>
      <c r="O638" s="238"/>
      <c r="P638" s="238"/>
    </row>
    <row r="639" spans="1:16" ht="12.75" customHeight="1" x14ac:dyDescent="0.25">
      <c r="A639" s="188"/>
      <c r="H639" s="188"/>
      <c r="I639" s="188"/>
      <c r="J639" s="188"/>
      <c r="K639" s="238"/>
      <c r="L639" s="238"/>
      <c r="M639" s="238"/>
      <c r="N639" s="238"/>
      <c r="O639" s="238"/>
      <c r="P639" s="238"/>
    </row>
    <row r="640" spans="1:16" ht="12.75" customHeight="1" x14ac:dyDescent="0.25">
      <c r="A640" s="188"/>
      <c r="H640" s="188"/>
      <c r="I640" s="188"/>
      <c r="J640" s="188"/>
      <c r="K640" s="238"/>
      <c r="L640" s="238"/>
      <c r="M640" s="238"/>
      <c r="N640" s="238"/>
      <c r="O640" s="238"/>
      <c r="P640" s="238"/>
    </row>
    <row r="641" spans="1:16" ht="12.75" customHeight="1" x14ac:dyDescent="0.25">
      <c r="A641" s="188"/>
      <c r="H641" s="188"/>
      <c r="I641" s="188"/>
      <c r="J641" s="188"/>
      <c r="K641" s="238"/>
      <c r="L641" s="238"/>
      <c r="M641" s="238"/>
      <c r="N641" s="238"/>
      <c r="O641" s="238"/>
      <c r="P641" s="238"/>
    </row>
    <row r="642" spans="1:16" ht="12.75" customHeight="1" x14ac:dyDescent="0.25">
      <c r="A642" s="188"/>
      <c r="H642" s="188"/>
      <c r="I642" s="188"/>
      <c r="J642" s="188"/>
      <c r="K642" s="238"/>
      <c r="L642" s="238"/>
      <c r="M642" s="238"/>
      <c r="N642" s="238"/>
      <c r="O642" s="238"/>
      <c r="P642" s="238"/>
    </row>
    <row r="643" spans="1:16" ht="12.75" customHeight="1" x14ac:dyDescent="0.25">
      <c r="A643" s="188"/>
      <c r="H643" s="188"/>
      <c r="I643" s="188"/>
      <c r="J643" s="188"/>
      <c r="K643" s="238"/>
      <c r="L643" s="238"/>
      <c r="M643" s="238"/>
      <c r="N643" s="238"/>
      <c r="O643" s="238"/>
      <c r="P643" s="238"/>
    </row>
    <row r="644" spans="1:16" ht="12.75" customHeight="1" x14ac:dyDescent="0.25">
      <c r="A644" s="188"/>
      <c r="H644" s="188"/>
      <c r="I644" s="188"/>
      <c r="J644" s="188"/>
      <c r="K644" s="238"/>
      <c r="L644" s="238"/>
      <c r="M644" s="238"/>
      <c r="N644" s="238"/>
      <c r="O644" s="238"/>
      <c r="P644" s="238"/>
    </row>
    <row r="645" spans="1:16" ht="12.75" customHeight="1" x14ac:dyDescent="0.25">
      <c r="A645" s="188"/>
      <c r="H645" s="188"/>
      <c r="I645" s="188"/>
      <c r="J645" s="188"/>
      <c r="K645" s="238"/>
      <c r="L645" s="238"/>
      <c r="M645" s="238"/>
      <c r="N645" s="238"/>
      <c r="O645" s="238"/>
      <c r="P645" s="238"/>
    </row>
    <row r="646" spans="1:16" ht="12.75" customHeight="1" x14ac:dyDescent="0.25">
      <c r="A646" s="188"/>
      <c r="H646" s="188"/>
      <c r="I646" s="188"/>
      <c r="J646" s="188"/>
      <c r="K646" s="238"/>
      <c r="L646" s="238"/>
      <c r="M646" s="238"/>
      <c r="N646" s="238"/>
      <c r="O646" s="238"/>
      <c r="P646" s="238"/>
    </row>
    <row r="647" spans="1:16" ht="12.75" customHeight="1" x14ac:dyDescent="0.25">
      <c r="A647" s="188"/>
      <c r="H647" s="188"/>
      <c r="I647" s="188"/>
      <c r="J647" s="188"/>
      <c r="K647" s="238"/>
      <c r="L647" s="238"/>
      <c r="M647" s="238"/>
      <c r="N647" s="238"/>
      <c r="O647" s="238"/>
      <c r="P647" s="238"/>
    </row>
    <row r="648" spans="1:16" ht="12.75" customHeight="1" x14ac:dyDescent="0.25">
      <c r="A648" s="188"/>
      <c r="H648" s="188"/>
      <c r="I648" s="188"/>
      <c r="J648" s="188"/>
      <c r="K648" s="238"/>
      <c r="L648" s="238"/>
      <c r="M648" s="238"/>
      <c r="N648" s="238"/>
      <c r="O648" s="238"/>
      <c r="P648" s="238"/>
    </row>
    <row r="649" spans="1:16" ht="12.75" customHeight="1" x14ac:dyDescent="0.25">
      <c r="A649" s="188"/>
      <c r="H649" s="188"/>
      <c r="I649" s="188"/>
      <c r="J649" s="188"/>
      <c r="K649" s="238"/>
      <c r="L649" s="238"/>
      <c r="M649" s="238"/>
      <c r="N649" s="238"/>
      <c r="O649" s="238"/>
      <c r="P649" s="238"/>
    </row>
    <row r="650" spans="1:16" ht="12.75" customHeight="1" x14ac:dyDescent="0.25">
      <c r="A650" s="188"/>
      <c r="H650" s="188"/>
      <c r="I650" s="188"/>
      <c r="J650" s="188"/>
      <c r="K650" s="238"/>
      <c r="L650" s="238"/>
      <c r="M650" s="238"/>
      <c r="N650" s="238"/>
      <c r="O650" s="238"/>
      <c r="P650" s="238"/>
    </row>
    <row r="651" spans="1:16" ht="12.75" customHeight="1" x14ac:dyDescent="0.25">
      <c r="A651" s="188"/>
      <c r="H651" s="188"/>
      <c r="I651" s="188"/>
      <c r="J651" s="188"/>
      <c r="K651" s="238"/>
      <c r="L651" s="238"/>
      <c r="M651" s="238"/>
      <c r="N651" s="238"/>
      <c r="O651" s="238"/>
      <c r="P651" s="238"/>
    </row>
    <row r="652" spans="1:16" ht="12.75" customHeight="1" x14ac:dyDescent="0.25">
      <c r="A652" s="188"/>
      <c r="H652" s="188"/>
      <c r="I652" s="188"/>
      <c r="J652" s="188"/>
      <c r="K652" s="238"/>
      <c r="L652" s="238"/>
      <c r="M652" s="238"/>
      <c r="N652" s="238"/>
      <c r="O652" s="238"/>
      <c r="P652" s="238"/>
    </row>
    <row r="653" spans="1:16" ht="12.75" customHeight="1" x14ac:dyDescent="0.25">
      <c r="A653" s="188"/>
      <c r="H653" s="188"/>
      <c r="I653" s="188"/>
      <c r="J653" s="188"/>
      <c r="K653" s="238"/>
      <c r="L653" s="238"/>
      <c r="M653" s="238"/>
      <c r="N653" s="238"/>
      <c r="O653" s="238"/>
      <c r="P653" s="238"/>
    </row>
    <row r="654" spans="1:16" ht="12.75" customHeight="1" x14ac:dyDescent="0.25">
      <c r="A654" s="188"/>
      <c r="H654" s="188"/>
      <c r="I654" s="188"/>
      <c r="J654" s="188"/>
      <c r="K654" s="238"/>
      <c r="L654" s="238"/>
      <c r="M654" s="238"/>
      <c r="N654" s="238"/>
      <c r="O654" s="238"/>
      <c r="P654" s="238"/>
    </row>
    <row r="655" spans="1:16" ht="12.75" customHeight="1" x14ac:dyDescent="0.25">
      <c r="A655" s="188"/>
      <c r="H655" s="188"/>
      <c r="I655" s="188"/>
      <c r="J655" s="188"/>
      <c r="K655" s="238"/>
      <c r="L655" s="238"/>
      <c r="M655" s="238"/>
      <c r="N655" s="238"/>
      <c r="O655" s="238"/>
      <c r="P655" s="238"/>
    </row>
    <row r="656" spans="1:16" ht="12.75" customHeight="1" x14ac:dyDescent="0.25">
      <c r="A656" s="188"/>
      <c r="H656" s="188"/>
      <c r="I656" s="188"/>
      <c r="J656" s="188"/>
      <c r="K656" s="238"/>
      <c r="L656" s="238"/>
      <c r="M656" s="238"/>
      <c r="N656" s="238"/>
      <c r="O656" s="238"/>
      <c r="P656" s="238"/>
    </row>
    <row r="657" spans="1:16" ht="12.75" customHeight="1" x14ac:dyDescent="0.25">
      <c r="A657" s="188"/>
      <c r="H657" s="188"/>
      <c r="I657" s="188"/>
      <c r="J657" s="188"/>
      <c r="K657" s="238"/>
      <c r="L657" s="238"/>
      <c r="M657" s="238"/>
      <c r="N657" s="238"/>
      <c r="O657" s="238"/>
      <c r="P657" s="238"/>
    </row>
    <row r="658" spans="1:16" ht="12.75" customHeight="1" x14ac:dyDescent="0.25">
      <c r="A658" s="188"/>
      <c r="H658" s="188"/>
      <c r="I658" s="188"/>
      <c r="J658" s="188"/>
      <c r="K658" s="238"/>
      <c r="L658" s="238"/>
      <c r="M658" s="238"/>
      <c r="N658" s="238"/>
      <c r="O658" s="238"/>
      <c r="P658" s="238"/>
    </row>
    <row r="659" spans="1:16" ht="12.75" customHeight="1" x14ac:dyDescent="0.25">
      <c r="A659" s="188"/>
      <c r="H659" s="188"/>
      <c r="I659" s="188"/>
      <c r="J659" s="188"/>
      <c r="K659" s="238"/>
      <c r="L659" s="238"/>
      <c r="M659" s="238"/>
      <c r="N659" s="238"/>
      <c r="O659" s="238"/>
      <c r="P659" s="238"/>
    </row>
    <row r="660" spans="1:16" ht="12.75" customHeight="1" x14ac:dyDescent="0.25">
      <c r="A660" s="188"/>
      <c r="H660" s="188"/>
      <c r="I660" s="188"/>
      <c r="J660" s="188"/>
      <c r="K660" s="238"/>
      <c r="L660" s="238"/>
      <c r="M660" s="238"/>
      <c r="N660" s="238"/>
      <c r="O660" s="238"/>
      <c r="P660" s="238"/>
    </row>
    <row r="661" spans="1:16" ht="12.75" customHeight="1" x14ac:dyDescent="0.25">
      <c r="A661" s="188"/>
      <c r="H661" s="188"/>
      <c r="I661" s="188"/>
      <c r="J661" s="188"/>
      <c r="K661" s="238"/>
      <c r="L661" s="238"/>
      <c r="M661" s="238"/>
      <c r="N661" s="238"/>
      <c r="O661" s="238"/>
      <c r="P661" s="238"/>
    </row>
    <row r="662" spans="1:16" ht="12.75" customHeight="1" x14ac:dyDescent="0.25">
      <c r="A662" s="188"/>
      <c r="H662" s="188"/>
      <c r="I662" s="188"/>
      <c r="J662" s="188"/>
      <c r="K662" s="238"/>
      <c r="L662" s="238"/>
      <c r="M662" s="238"/>
      <c r="N662" s="238"/>
      <c r="O662" s="238"/>
      <c r="P662" s="238"/>
    </row>
    <row r="663" spans="1:16" ht="12.75" customHeight="1" x14ac:dyDescent="0.25">
      <c r="A663" s="188"/>
      <c r="H663" s="188"/>
      <c r="I663" s="188"/>
      <c r="J663" s="188"/>
      <c r="K663" s="238"/>
      <c r="L663" s="238"/>
      <c r="M663" s="238"/>
      <c r="N663" s="238"/>
      <c r="O663" s="238"/>
      <c r="P663" s="238"/>
    </row>
    <row r="664" spans="1:16" ht="12.75" customHeight="1" x14ac:dyDescent="0.25">
      <c r="A664" s="188"/>
      <c r="H664" s="188"/>
      <c r="I664" s="188"/>
      <c r="J664" s="188"/>
      <c r="K664" s="238"/>
      <c r="L664" s="238"/>
      <c r="M664" s="238"/>
      <c r="N664" s="238"/>
      <c r="O664" s="238"/>
      <c r="P664" s="238"/>
    </row>
    <row r="665" spans="1:16" ht="12.75" customHeight="1" x14ac:dyDescent="0.25">
      <c r="A665" s="188"/>
      <c r="H665" s="188"/>
      <c r="I665" s="188"/>
      <c r="J665" s="188"/>
      <c r="K665" s="238"/>
      <c r="L665" s="238"/>
      <c r="M665" s="238"/>
      <c r="N665" s="238"/>
      <c r="O665" s="238"/>
      <c r="P665" s="238"/>
    </row>
    <row r="666" spans="1:16" ht="12.75" customHeight="1" x14ac:dyDescent="0.25">
      <c r="A666" s="188"/>
      <c r="H666" s="188"/>
      <c r="I666" s="188"/>
      <c r="J666" s="188"/>
      <c r="K666" s="238"/>
      <c r="L666" s="238"/>
      <c r="M666" s="238"/>
      <c r="N666" s="238"/>
      <c r="O666" s="238"/>
      <c r="P666" s="238"/>
    </row>
    <row r="667" spans="1:16" ht="12.75" customHeight="1" x14ac:dyDescent="0.25">
      <c r="A667" s="188"/>
      <c r="H667" s="188"/>
      <c r="I667" s="188"/>
      <c r="J667" s="188"/>
      <c r="K667" s="238"/>
      <c r="L667" s="238"/>
      <c r="M667" s="238"/>
      <c r="N667" s="238"/>
      <c r="O667" s="238"/>
      <c r="P667" s="238"/>
    </row>
    <row r="668" spans="1:16" ht="12.75" customHeight="1" x14ac:dyDescent="0.25">
      <c r="A668" s="188"/>
      <c r="H668" s="188"/>
      <c r="I668" s="188"/>
      <c r="J668" s="188"/>
      <c r="K668" s="238"/>
      <c r="L668" s="238"/>
      <c r="M668" s="238"/>
      <c r="N668" s="238"/>
      <c r="O668" s="238"/>
      <c r="P668" s="238"/>
    </row>
    <row r="669" spans="1:16" ht="12.75" customHeight="1" x14ac:dyDescent="0.25">
      <c r="A669" s="188"/>
      <c r="H669" s="188"/>
      <c r="I669" s="188"/>
      <c r="J669" s="188"/>
      <c r="K669" s="238"/>
      <c r="L669" s="238"/>
      <c r="M669" s="238"/>
      <c r="N669" s="238"/>
      <c r="O669" s="238"/>
      <c r="P669" s="238"/>
    </row>
    <row r="670" spans="1:16" ht="12.75" customHeight="1" x14ac:dyDescent="0.25">
      <c r="A670" s="188"/>
      <c r="H670" s="188"/>
      <c r="I670" s="188"/>
      <c r="J670" s="188"/>
      <c r="K670" s="238"/>
      <c r="L670" s="238"/>
      <c r="M670" s="238"/>
      <c r="N670" s="238"/>
      <c r="O670" s="238"/>
      <c r="P670" s="238"/>
    </row>
    <row r="671" spans="1:16" ht="12.75" customHeight="1" x14ac:dyDescent="0.25">
      <c r="A671" s="188"/>
      <c r="H671" s="188"/>
      <c r="I671" s="188"/>
      <c r="J671" s="188"/>
      <c r="K671" s="238"/>
      <c r="L671" s="238"/>
      <c r="M671" s="238"/>
      <c r="N671" s="238"/>
      <c r="O671" s="238"/>
      <c r="P671" s="238"/>
    </row>
    <row r="672" spans="1:16" ht="12.75" customHeight="1" x14ac:dyDescent="0.25">
      <c r="A672" s="188"/>
      <c r="H672" s="188"/>
      <c r="I672" s="188"/>
      <c r="J672" s="188"/>
      <c r="K672" s="238"/>
      <c r="L672" s="238"/>
      <c r="M672" s="238"/>
      <c r="N672" s="238"/>
      <c r="O672" s="238"/>
      <c r="P672" s="238"/>
    </row>
    <row r="673" spans="1:16" ht="12.75" customHeight="1" x14ac:dyDescent="0.25">
      <c r="A673" s="188"/>
      <c r="H673" s="188"/>
      <c r="I673" s="188"/>
      <c r="J673" s="188"/>
      <c r="K673" s="238"/>
      <c r="L673" s="238"/>
      <c r="M673" s="238"/>
      <c r="N673" s="238"/>
      <c r="O673" s="238"/>
      <c r="P673" s="238"/>
    </row>
    <row r="674" spans="1:16" ht="12.75" customHeight="1" x14ac:dyDescent="0.25">
      <c r="A674" s="188"/>
      <c r="H674" s="188"/>
      <c r="I674" s="188"/>
      <c r="J674" s="188"/>
      <c r="K674" s="238"/>
      <c r="L674" s="238"/>
      <c r="M674" s="238"/>
      <c r="N674" s="238"/>
      <c r="O674" s="238"/>
      <c r="P674" s="238"/>
    </row>
    <row r="675" spans="1:16" ht="12.75" customHeight="1" x14ac:dyDescent="0.25">
      <c r="A675" s="188"/>
      <c r="H675" s="188"/>
      <c r="I675" s="188"/>
      <c r="J675" s="188"/>
      <c r="K675" s="238"/>
      <c r="L675" s="238"/>
      <c r="M675" s="238"/>
      <c r="N675" s="238"/>
      <c r="O675" s="238"/>
      <c r="P675" s="238"/>
    </row>
    <row r="676" spans="1:16" ht="12.75" customHeight="1" x14ac:dyDescent="0.25">
      <c r="A676" s="188"/>
      <c r="H676" s="188"/>
      <c r="I676" s="188"/>
      <c r="J676" s="188"/>
      <c r="K676" s="238"/>
      <c r="L676" s="238"/>
      <c r="M676" s="238"/>
      <c r="N676" s="238"/>
      <c r="O676" s="238"/>
      <c r="P676" s="238"/>
    </row>
    <row r="677" spans="1:16" ht="12.75" customHeight="1" x14ac:dyDescent="0.25">
      <c r="A677" s="188"/>
      <c r="H677" s="188"/>
      <c r="I677" s="188"/>
      <c r="J677" s="188"/>
      <c r="K677" s="238"/>
      <c r="L677" s="238"/>
      <c r="M677" s="238"/>
      <c r="N677" s="238"/>
      <c r="O677" s="238"/>
      <c r="P677" s="238"/>
    </row>
    <row r="678" spans="1:16" ht="12.75" customHeight="1" x14ac:dyDescent="0.25">
      <c r="A678" s="188"/>
      <c r="H678" s="188"/>
      <c r="I678" s="188"/>
      <c r="J678" s="188"/>
      <c r="K678" s="238"/>
      <c r="L678" s="238"/>
      <c r="M678" s="238"/>
      <c r="N678" s="238"/>
      <c r="O678" s="238"/>
      <c r="P678" s="238"/>
    </row>
    <row r="679" spans="1:16" ht="12.75" customHeight="1" x14ac:dyDescent="0.25">
      <c r="A679" s="188"/>
      <c r="H679" s="188"/>
      <c r="I679" s="188"/>
      <c r="J679" s="188"/>
      <c r="K679" s="238"/>
      <c r="L679" s="238"/>
      <c r="M679" s="238"/>
      <c r="N679" s="238"/>
      <c r="O679" s="238"/>
      <c r="P679" s="238"/>
    </row>
    <row r="680" spans="1:16" ht="12.75" customHeight="1" x14ac:dyDescent="0.25">
      <c r="A680" s="188"/>
      <c r="H680" s="188"/>
      <c r="I680" s="188"/>
      <c r="J680" s="188"/>
      <c r="K680" s="238"/>
      <c r="L680" s="238"/>
      <c r="M680" s="238"/>
      <c r="N680" s="238"/>
      <c r="O680" s="238"/>
      <c r="P680" s="238"/>
    </row>
    <row r="681" spans="1:16" ht="12.75" customHeight="1" x14ac:dyDescent="0.25">
      <c r="A681" s="188"/>
      <c r="H681" s="188"/>
      <c r="I681" s="188"/>
      <c r="J681" s="188"/>
      <c r="K681" s="238"/>
      <c r="L681" s="238"/>
      <c r="M681" s="238"/>
      <c r="N681" s="238"/>
      <c r="O681" s="238"/>
      <c r="P681" s="238"/>
    </row>
    <row r="682" spans="1:16" ht="12.75" customHeight="1" x14ac:dyDescent="0.25">
      <c r="A682" s="188"/>
      <c r="H682" s="188"/>
      <c r="I682" s="188"/>
      <c r="J682" s="188"/>
      <c r="K682" s="238"/>
      <c r="L682" s="238"/>
      <c r="M682" s="238"/>
      <c r="N682" s="238"/>
      <c r="O682" s="238"/>
      <c r="P682" s="238"/>
    </row>
    <row r="683" spans="1:16" ht="12.75" customHeight="1" x14ac:dyDescent="0.25">
      <c r="A683" s="188"/>
      <c r="H683" s="188"/>
      <c r="I683" s="188"/>
      <c r="J683" s="188"/>
      <c r="K683" s="238"/>
      <c r="L683" s="238"/>
      <c r="M683" s="238"/>
      <c r="N683" s="238"/>
      <c r="O683" s="238"/>
      <c r="P683" s="238"/>
    </row>
    <row r="684" spans="1:16" ht="12.75" customHeight="1" x14ac:dyDescent="0.25">
      <c r="A684" s="188"/>
      <c r="H684" s="188"/>
      <c r="I684" s="188"/>
      <c r="J684" s="188"/>
      <c r="K684" s="238"/>
      <c r="L684" s="238"/>
      <c r="M684" s="238"/>
      <c r="N684" s="238"/>
      <c r="O684" s="238"/>
      <c r="P684" s="238"/>
    </row>
    <row r="685" spans="1:16" ht="12.75" customHeight="1" x14ac:dyDescent="0.25">
      <c r="A685" s="188"/>
      <c r="H685" s="188"/>
      <c r="I685" s="188"/>
      <c r="J685" s="188"/>
      <c r="K685" s="238"/>
      <c r="L685" s="238"/>
      <c r="M685" s="238"/>
      <c r="N685" s="238"/>
      <c r="O685" s="238"/>
      <c r="P685" s="238"/>
    </row>
    <row r="686" spans="1:16" ht="12.75" customHeight="1" x14ac:dyDescent="0.25">
      <c r="A686" s="188"/>
      <c r="H686" s="188"/>
      <c r="I686" s="188"/>
      <c r="J686" s="188"/>
      <c r="K686" s="238"/>
      <c r="L686" s="238"/>
      <c r="M686" s="238"/>
      <c r="N686" s="238"/>
      <c r="O686" s="238"/>
      <c r="P686" s="238"/>
    </row>
    <row r="687" spans="1:16" ht="12.75" customHeight="1" x14ac:dyDescent="0.25">
      <c r="A687" s="188"/>
      <c r="H687" s="188"/>
      <c r="I687" s="188"/>
      <c r="J687" s="188"/>
      <c r="K687" s="238"/>
      <c r="L687" s="238"/>
      <c r="M687" s="238"/>
      <c r="N687" s="238"/>
      <c r="O687" s="238"/>
      <c r="P687" s="238"/>
    </row>
    <row r="688" spans="1:16" ht="12.75" customHeight="1" x14ac:dyDescent="0.25">
      <c r="A688" s="188"/>
      <c r="H688" s="188"/>
      <c r="I688" s="188"/>
      <c r="J688" s="188"/>
      <c r="K688" s="238"/>
      <c r="L688" s="238"/>
      <c r="M688" s="238"/>
      <c r="N688" s="238"/>
      <c r="O688" s="238"/>
      <c r="P688" s="238"/>
    </row>
    <row r="689" spans="1:16" ht="12.75" customHeight="1" x14ac:dyDescent="0.25">
      <c r="A689" s="188"/>
      <c r="H689" s="188"/>
      <c r="I689" s="188"/>
      <c r="J689" s="188"/>
      <c r="K689" s="238"/>
      <c r="L689" s="238"/>
      <c r="M689" s="238"/>
      <c r="N689" s="238"/>
      <c r="O689" s="238"/>
      <c r="P689" s="238"/>
    </row>
    <row r="690" spans="1:16" ht="12.75" customHeight="1" x14ac:dyDescent="0.25">
      <c r="A690" s="188"/>
      <c r="H690" s="188"/>
      <c r="I690" s="188"/>
      <c r="J690" s="188"/>
      <c r="K690" s="238"/>
      <c r="L690" s="238"/>
      <c r="M690" s="238"/>
      <c r="N690" s="238"/>
      <c r="O690" s="238"/>
      <c r="P690" s="238"/>
    </row>
    <row r="691" spans="1:16" ht="12.75" customHeight="1" x14ac:dyDescent="0.25">
      <c r="A691" s="188"/>
      <c r="H691" s="188"/>
      <c r="I691" s="188"/>
      <c r="J691" s="188"/>
      <c r="K691" s="238"/>
      <c r="L691" s="238"/>
      <c r="M691" s="238"/>
      <c r="N691" s="238"/>
      <c r="O691" s="238"/>
      <c r="P691" s="238"/>
    </row>
    <row r="692" spans="1:16" ht="12.75" customHeight="1" x14ac:dyDescent="0.25">
      <c r="A692" s="188"/>
      <c r="H692" s="188"/>
      <c r="I692" s="188"/>
      <c r="J692" s="188"/>
      <c r="K692" s="238"/>
      <c r="L692" s="238"/>
      <c r="M692" s="238"/>
      <c r="N692" s="238"/>
      <c r="O692" s="238"/>
      <c r="P692" s="238"/>
    </row>
    <row r="693" spans="1:16" ht="12.75" customHeight="1" x14ac:dyDescent="0.25">
      <c r="A693" s="188"/>
      <c r="H693" s="188"/>
      <c r="I693" s="188"/>
      <c r="J693" s="188"/>
      <c r="K693" s="238"/>
      <c r="L693" s="238"/>
      <c r="M693" s="238"/>
      <c r="N693" s="238"/>
      <c r="O693" s="238"/>
      <c r="P693" s="238"/>
    </row>
    <row r="694" spans="1:16" ht="12.75" customHeight="1" x14ac:dyDescent="0.25">
      <c r="A694" s="188"/>
      <c r="H694" s="188"/>
      <c r="I694" s="188"/>
      <c r="J694" s="188"/>
      <c r="K694" s="238"/>
      <c r="L694" s="238"/>
      <c r="M694" s="238"/>
      <c r="N694" s="238"/>
      <c r="O694" s="238"/>
      <c r="P694" s="238"/>
    </row>
    <row r="695" spans="1:16" ht="12.75" customHeight="1" x14ac:dyDescent="0.25">
      <c r="A695" s="188"/>
      <c r="H695" s="188"/>
      <c r="I695" s="188"/>
      <c r="J695" s="188"/>
      <c r="K695" s="238"/>
      <c r="L695" s="238"/>
      <c r="M695" s="238"/>
      <c r="N695" s="238"/>
      <c r="O695" s="238"/>
      <c r="P695" s="238"/>
    </row>
    <row r="696" spans="1:16" ht="12.75" customHeight="1" x14ac:dyDescent="0.25">
      <c r="A696" s="188"/>
      <c r="H696" s="188"/>
      <c r="I696" s="188"/>
      <c r="J696" s="188"/>
      <c r="K696" s="238"/>
      <c r="L696" s="238"/>
      <c r="M696" s="238"/>
      <c r="N696" s="238"/>
      <c r="O696" s="238"/>
      <c r="P696" s="238"/>
    </row>
  </sheetData>
  <autoFilter ref="C10:T306" xr:uid="{00000000-0009-0000-0000-000003000000}">
    <filterColumn colId="3" showButton="0"/>
    <filterColumn colId="4" showButton="0"/>
    <filterColumn colId="11" showButton="0"/>
    <filterColumn colId="14" showButton="0"/>
    <filterColumn colId="15" showButton="0"/>
    <filterColumn colId="16" showButton="0"/>
  </autoFilter>
  <mergeCells count="696">
    <mergeCell ref="T282:T286"/>
    <mergeCell ref="T287:T291"/>
    <mergeCell ref="T292:T296"/>
    <mergeCell ref="T297:T301"/>
    <mergeCell ref="T302:T306"/>
    <mergeCell ref="T227:T231"/>
    <mergeCell ref="T232:T236"/>
    <mergeCell ref="T237:T241"/>
    <mergeCell ref="T242:T246"/>
    <mergeCell ref="T247:T251"/>
    <mergeCell ref="T252:T256"/>
    <mergeCell ref="T257:T261"/>
    <mergeCell ref="T262:T266"/>
    <mergeCell ref="T267:T271"/>
    <mergeCell ref="T192:T196"/>
    <mergeCell ref="T197:T201"/>
    <mergeCell ref="T202:T206"/>
    <mergeCell ref="T207:T211"/>
    <mergeCell ref="T212:T216"/>
    <mergeCell ref="T217:T221"/>
    <mergeCell ref="T222:T226"/>
    <mergeCell ref="T272:T276"/>
    <mergeCell ref="T277:T281"/>
    <mergeCell ref="T147:T151"/>
    <mergeCell ref="T152:T156"/>
    <mergeCell ref="T157:T161"/>
    <mergeCell ref="T162:T166"/>
    <mergeCell ref="T167:T171"/>
    <mergeCell ref="T172:T176"/>
    <mergeCell ref="T177:T181"/>
    <mergeCell ref="T182:T186"/>
    <mergeCell ref="T187:T191"/>
    <mergeCell ref="T102:T106"/>
    <mergeCell ref="T107:T111"/>
    <mergeCell ref="T112:T116"/>
    <mergeCell ref="T117:T121"/>
    <mergeCell ref="T122:T126"/>
    <mergeCell ref="T127:T131"/>
    <mergeCell ref="T132:T136"/>
    <mergeCell ref="T137:T141"/>
    <mergeCell ref="T142:T146"/>
    <mergeCell ref="R92:R96"/>
    <mergeCell ref="S92:S96"/>
    <mergeCell ref="S97:S101"/>
    <mergeCell ref="S102:S106"/>
    <mergeCell ref="S107:S111"/>
    <mergeCell ref="S112:S116"/>
    <mergeCell ref="T12:T16"/>
    <mergeCell ref="T17:T21"/>
    <mergeCell ref="T22:T26"/>
    <mergeCell ref="T27:T31"/>
    <mergeCell ref="T32:T36"/>
    <mergeCell ref="T37:T41"/>
    <mergeCell ref="T42:T46"/>
    <mergeCell ref="T47:T51"/>
    <mergeCell ref="T52:T56"/>
    <mergeCell ref="T57:T61"/>
    <mergeCell ref="T62:T66"/>
    <mergeCell ref="T67:T71"/>
    <mergeCell ref="T72:T76"/>
    <mergeCell ref="T77:T81"/>
    <mergeCell ref="T82:T86"/>
    <mergeCell ref="T87:T91"/>
    <mergeCell ref="T92:T96"/>
    <mergeCell ref="T97:T101"/>
    <mergeCell ref="S192:S196"/>
    <mergeCell ref="S197:S201"/>
    <mergeCell ref="S157:S161"/>
    <mergeCell ref="S162:S166"/>
    <mergeCell ref="S62:S66"/>
    <mergeCell ref="S67:S71"/>
    <mergeCell ref="S32:S36"/>
    <mergeCell ref="S37:S41"/>
    <mergeCell ref="S42:S46"/>
    <mergeCell ref="S52:S56"/>
    <mergeCell ref="S72:S76"/>
    <mergeCell ref="S77:S81"/>
    <mergeCell ref="S82:S86"/>
    <mergeCell ref="S87:S91"/>
    <mergeCell ref="S47:S51"/>
    <mergeCell ref="S117:S121"/>
    <mergeCell ref="S122:S126"/>
    <mergeCell ref="S127:S131"/>
    <mergeCell ref="S132:S136"/>
    <mergeCell ref="S137:S141"/>
    <mergeCell ref="S142:S146"/>
    <mergeCell ref="S147:S151"/>
    <mergeCell ref="S177:S181"/>
    <mergeCell ref="S152:S156"/>
    <mergeCell ref="S8:T8"/>
    <mergeCell ref="S27:S31"/>
    <mergeCell ref="C5:I8"/>
    <mergeCell ref="K66:P66"/>
    <mergeCell ref="K65:P65"/>
    <mergeCell ref="K64:P64"/>
    <mergeCell ref="K63:P63"/>
    <mergeCell ref="K62:P62"/>
    <mergeCell ref="K61:P61"/>
    <mergeCell ref="Q27:Q31"/>
    <mergeCell ref="R27:R31"/>
    <mergeCell ref="Q37:Q41"/>
    <mergeCell ref="R37:R41"/>
    <mergeCell ref="Q47:Q51"/>
    <mergeCell ref="D12:D46"/>
    <mergeCell ref="C12:C46"/>
    <mergeCell ref="E12:E46"/>
    <mergeCell ref="R47:R51"/>
    <mergeCell ref="Q52:Q56"/>
    <mergeCell ref="R52:R56"/>
    <mergeCell ref="Q57:Q61"/>
    <mergeCell ref="Q62:Q66"/>
    <mergeCell ref="S57:S61"/>
    <mergeCell ref="R62:R71"/>
    <mergeCell ref="K25:P25"/>
    <mergeCell ref="K26:P26"/>
    <mergeCell ref="G27:G31"/>
    <mergeCell ref="H147:I151"/>
    <mergeCell ref="G127:G131"/>
    <mergeCell ref="G122:G126"/>
    <mergeCell ref="G137:G141"/>
    <mergeCell ref="G147:G151"/>
    <mergeCell ref="G142:G146"/>
    <mergeCell ref="G132:G136"/>
    <mergeCell ref="H27:I31"/>
    <mergeCell ref="H37:I41"/>
    <mergeCell ref="H47:I51"/>
    <mergeCell ref="K77:P77"/>
    <mergeCell ref="K78:P78"/>
    <mergeCell ref="K79:P79"/>
    <mergeCell ref="K80:P80"/>
    <mergeCell ref="K81:P81"/>
    <mergeCell ref="K82:P82"/>
    <mergeCell ref="K83:P83"/>
    <mergeCell ref="K84:P84"/>
    <mergeCell ref="K85:P85"/>
    <mergeCell ref="K86:P86"/>
    <mergeCell ref="K87:P87"/>
    <mergeCell ref="G67:G71"/>
    <mergeCell ref="G72:G76"/>
    <mergeCell ref="H67:I71"/>
    <mergeCell ref="H82:I86"/>
    <mergeCell ref="H87:I91"/>
    <mergeCell ref="G77:G81"/>
    <mergeCell ref="G82:G86"/>
    <mergeCell ref="G87:G91"/>
    <mergeCell ref="H72:I76"/>
    <mergeCell ref="G37:G41"/>
    <mergeCell ref="G47:G51"/>
    <mergeCell ref="H52:I56"/>
    <mergeCell ref="G177:G181"/>
    <mergeCell ref="H162:I166"/>
    <mergeCell ref="H167:I171"/>
    <mergeCell ref="H172:I176"/>
    <mergeCell ref="H177:I181"/>
    <mergeCell ref="K68:P68"/>
    <mergeCell ref="K67:P67"/>
    <mergeCell ref="K43:P43"/>
    <mergeCell ref="K44:P44"/>
    <mergeCell ref="K45:P45"/>
    <mergeCell ref="K46:P46"/>
    <mergeCell ref="H137:I141"/>
    <mergeCell ref="H142:I146"/>
    <mergeCell ref="H62:I66"/>
    <mergeCell ref="G172:G176"/>
    <mergeCell ref="H152:I156"/>
    <mergeCell ref="G167:G171"/>
    <mergeCell ref="G157:G161"/>
    <mergeCell ref="G152:G156"/>
    <mergeCell ref="H97:I101"/>
    <mergeCell ref="H112:I116"/>
    <mergeCell ref="G187:G191"/>
    <mergeCell ref="G182:G186"/>
    <mergeCell ref="D197:D251"/>
    <mergeCell ref="C197:C251"/>
    <mergeCell ref="F197:F206"/>
    <mergeCell ref="E197:E206"/>
    <mergeCell ref="C152:C196"/>
    <mergeCell ref="D152:D196"/>
    <mergeCell ref="E192:E196"/>
    <mergeCell ref="G247:G251"/>
    <mergeCell ref="G232:G236"/>
    <mergeCell ref="G237:G241"/>
    <mergeCell ref="G242:G246"/>
    <mergeCell ref="G192:G196"/>
    <mergeCell ref="G197:G201"/>
    <mergeCell ref="G227:G231"/>
    <mergeCell ref="G212:G216"/>
    <mergeCell ref="G217:G221"/>
    <mergeCell ref="G222:G226"/>
    <mergeCell ref="D47:D151"/>
    <mergeCell ref="C47:C151"/>
    <mergeCell ref="E122:E151"/>
    <mergeCell ref="E72:E121"/>
    <mergeCell ref="E217:E251"/>
    <mergeCell ref="E207:E216"/>
    <mergeCell ref="F217:F251"/>
    <mergeCell ref="F207:F216"/>
    <mergeCell ref="F177:F181"/>
    <mergeCell ref="F152:F161"/>
    <mergeCell ref="F162:F176"/>
    <mergeCell ref="E47:E61"/>
    <mergeCell ref="E62:E71"/>
    <mergeCell ref="E152:E161"/>
    <mergeCell ref="E162:E176"/>
    <mergeCell ref="E182:E191"/>
    <mergeCell ref="F182:F191"/>
    <mergeCell ref="F192:F196"/>
    <mergeCell ref="F12:F46"/>
    <mergeCell ref="Q32:Q36"/>
    <mergeCell ref="H32:I36"/>
    <mergeCell ref="G32:G36"/>
    <mergeCell ref="Q22:Q26"/>
    <mergeCell ref="G22:G26"/>
    <mergeCell ref="H22:I26"/>
    <mergeCell ref="R17:R21"/>
    <mergeCell ref="Q162:Q166"/>
    <mergeCell ref="G162:G166"/>
    <mergeCell ref="R152:R156"/>
    <mergeCell ref="F122:F151"/>
    <mergeCell ref="G42:G46"/>
    <mergeCell ref="H42:I46"/>
    <mergeCell ref="F62:F71"/>
    <mergeCell ref="F72:F121"/>
    <mergeCell ref="G57:G61"/>
    <mergeCell ref="G117:G121"/>
    <mergeCell ref="G62:G66"/>
    <mergeCell ref="H77:I81"/>
    <mergeCell ref="H157:I161"/>
    <mergeCell ref="H122:I126"/>
    <mergeCell ref="H127:I131"/>
    <mergeCell ref="H132:I136"/>
    <mergeCell ref="G107:G111"/>
    <mergeCell ref="G112:G116"/>
    <mergeCell ref="G92:G96"/>
    <mergeCell ref="G97:G101"/>
    <mergeCell ref="G102:G106"/>
    <mergeCell ref="H117:I121"/>
    <mergeCell ref="H92:I96"/>
    <mergeCell ref="H102:I106"/>
    <mergeCell ref="H107:I111"/>
    <mergeCell ref="H277:I281"/>
    <mergeCell ref="H282:I286"/>
    <mergeCell ref="H287:I291"/>
    <mergeCell ref="H292:I296"/>
    <mergeCell ref="H297:I301"/>
    <mergeCell ref="H302:I306"/>
    <mergeCell ref="Q122:Q126"/>
    <mergeCell ref="R122:R126"/>
    <mergeCell ref="Q127:Q131"/>
    <mergeCell ref="H202:I206"/>
    <mergeCell ref="H207:I211"/>
    <mergeCell ref="H212:I216"/>
    <mergeCell ref="H222:I226"/>
    <mergeCell ref="H182:I186"/>
    <mergeCell ref="R172:R176"/>
    <mergeCell ref="Q172:Q176"/>
    <mergeCell ref="K155:P155"/>
    <mergeCell ref="K156:P156"/>
    <mergeCell ref="H187:I191"/>
    <mergeCell ref="H192:I196"/>
    <mergeCell ref="H197:I201"/>
    <mergeCell ref="H217:I221"/>
    <mergeCell ref="Q187:Q191"/>
    <mergeCell ref="R187:R191"/>
    <mergeCell ref="G257:G261"/>
    <mergeCell ref="G262:G266"/>
    <mergeCell ref="R97:R101"/>
    <mergeCell ref="Q102:Q106"/>
    <mergeCell ref="R102:R106"/>
    <mergeCell ref="Q77:Q81"/>
    <mergeCell ref="R127:R131"/>
    <mergeCell ref="R112:R116"/>
    <mergeCell ref="R77:R81"/>
    <mergeCell ref="H262:I266"/>
    <mergeCell ref="H257:I261"/>
    <mergeCell ref="K98:P98"/>
    <mergeCell ref="K103:P103"/>
    <mergeCell ref="K104:P104"/>
    <mergeCell ref="K105:P105"/>
    <mergeCell ref="K106:P106"/>
    <mergeCell ref="K107:P107"/>
    <mergeCell ref="K108:P108"/>
    <mergeCell ref="K109:P109"/>
    <mergeCell ref="K97:P97"/>
    <mergeCell ref="K110:P110"/>
    <mergeCell ref="K111:P111"/>
    <mergeCell ref="K112:P112"/>
    <mergeCell ref="Q177:Q181"/>
    <mergeCell ref="Q192:Q196"/>
    <mergeCell ref="R192:R196"/>
    <mergeCell ref="Q197:Q201"/>
    <mergeCell ref="R197:R201"/>
    <mergeCell ref="Q227:Q231"/>
    <mergeCell ref="R177:R181"/>
    <mergeCell ref="Q182:Q186"/>
    <mergeCell ref="R182:R186"/>
    <mergeCell ref="Q222:Q226"/>
    <mergeCell ref="R217:R221"/>
    <mergeCell ref="Q217:Q221"/>
    <mergeCell ref="Q232:Q236"/>
    <mergeCell ref="R232:R236"/>
    <mergeCell ref="Q237:Q241"/>
    <mergeCell ref="R237:R241"/>
    <mergeCell ref="Q242:Q246"/>
    <mergeCell ref="R242:R246"/>
    <mergeCell ref="Q302:Q306"/>
    <mergeCell ref="S302:S306"/>
    <mergeCell ref="R247:R251"/>
    <mergeCell ref="Q252:Q256"/>
    <mergeCell ref="Q277:Q281"/>
    <mergeCell ref="R277:R281"/>
    <mergeCell ref="Q282:Q286"/>
    <mergeCell ref="Q247:Q251"/>
    <mergeCell ref="R282:R286"/>
    <mergeCell ref="Q287:Q291"/>
    <mergeCell ref="R287:R291"/>
    <mergeCell ref="Q292:Q296"/>
    <mergeCell ref="R292:R296"/>
    <mergeCell ref="R252:R256"/>
    <mergeCell ref="Q257:Q261"/>
    <mergeCell ref="R257:R261"/>
    <mergeCell ref="Q262:Q266"/>
    <mergeCell ref="S287:S291"/>
    <mergeCell ref="G267:G271"/>
    <mergeCell ref="G272:G276"/>
    <mergeCell ref="C252:C306"/>
    <mergeCell ref="D252:D306"/>
    <mergeCell ref="Q297:Q301"/>
    <mergeCell ref="R297:R301"/>
    <mergeCell ref="Q202:Q206"/>
    <mergeCell ref="R202:R206"/>
    <mergeCell ref="Q207:Q211"/>
    <mergeCell ref="R207:R211"/>
    <mergeCell ref="Q212:Q216"/>
    <mergeCell ref="F272:F281"/>
    <mergeCell ref="F282:F306"/>
    <mergeCell ref="R262:R266"/>
    <mergeCell ref="Q267:Q271"/>
    <mergeCell ref="R267:R271"/>
    <mergeCell ref="Q272:Q276"/>
    <mergeCell ref="R272:R276"/>
    <mergeCell ref="G207:G211"/>
    <mergeCell ref="G302:G306"/>
    <mergeCell ref="G282:G286"/>
    <mergeCell ref="G287:G291"/>
    <mergeCell ref="G292:G296"/>
    <mergeCell ref="G297:G301"/>
    <mergeCell ref="C3:Q3"/>
    <mergeCell ref="H57:I61"/>
    <mergeCell ref="G277:G281"/>
    <mergeCell ref="G252:G256"/>
    <mergeCell ref="G52:G56"/>
    <mergeCell ref="G202:G206"/>
    <mergeCell ref="H227:I231"/>
    <mergeCell ref="G11:I11"/>
    <mergeCell ref="H12:I16"/>
    <mergeCell ref="H247:I251"/>
    <mergeCell ref="H252:I256"/>
    <mergeCell ref="E177:E181"/>
    <mergeCell ref="H232:I236"/>
    <mergeCell ref="H237:I241"/>
    <mergeCell ref="H242:I246"/>
    <mergeCell ref="H267:I271"/>
    <mergeCell ref="H272:I276"/>
    <mergeCell ref="Q112:Q116"/>
    <mergeCell ref="Q82:Q86"/>
    <mergeCell ref="Q87:Q91"/>
    <mergeCell ref="Q157:Q161"/>
    <mergeCell ref="J5:T5"/>
    <mergeCell ref="J11:P11"/>
    <mergeCell ref="K12:P12"/>
    <mergeCell ref="E282:E306"/>
    <mergeCell ref="K53:P53"/>
    <mergeCell ref="K54:P54"/>
    <mergeCell ref="K55:P55"/>
    <mergeCell ref="K56:P56"/>
    <mergeCell ref="K57:P57"/>
    <mergeCell ref="K58:P58"/>
    <mergeCell ref="K59:P59"/>
    <mergeCell ref="K60:P60"/>
    <mergeCell ref="K69:P69"/>
    <mergeCell ref="K70:P70"/>
    <mergeCell ref="K71:P71"/>
    <mergeCell ref="K72:P72"/>
    <mergeCell ref="K73:P73"/>
    <mergeCell ref="K74:P74"/>
    <mergeCell ref="K75:P75"/>
    <mergeCell ref="K76:P76"/>
    <mergeCell ref="K100:P100"/>
    <mergeCell ref="K101:P101"/>
    <mergeCell ref="K102:P102"/>
    <mergeCell ref="E252:E271"/>
    <mergeCell ref="F252:F271"/>
    <mergeCell ref="E272:E281"/>
    <mergeCell ref="K99:P99"/>
    <mergeCell ref="K33:P33"/>
    <mergeCell ref="K34:P34"/>
    <mergeCell ref="K35:P35"/>
    <mergeCell ref="R157:R161"/>
    <mergeCell ref="Q167:Q171"/>
    <mergeCell ref="R167:R171"/>
    <mergeCell ref="R162:R166"/>
    <mergeCell ref="Q107:Q111"/>
    <mergeCell ref="R107:R111"/>
    <mergeCell ref="Q132:Q136"/>
    <mergeCell ref="R132:R136"/>
    <mergeCell ref="Q137:Q141"/>
    <mergeCell ref="R137:R141"/>
    <mergeCell ref="Q147:Q151"/>
    <mergeCell ref="R147:R151"/>
    <mergeCell ref="Q142:Q146"/>
    <mergeCell ref="R142:R146"/>
    <mergeCell ref="Q152:Q156"/>
    <mergeCell ref="Q117:Q121"/>
    <mergeCell ref="R117:R121"/>
    <mergeCell ref="Q72:Q76"/>
    <mergeCell ref="R72:R76"/>
    <mergeCell ref="Q92:Q96"/>
    <mergeCell ref="Q97:Q101"/>
    <mergeCell ref="Q67:Q71"/>
    <mergeCell ref="K48:P48"/>
    <mergeCell ref="K19:P19"/>
    <mergeCell ref="K20:P20"/>
    <mergeCell ref="K21:P21"/>
    <mergeCell ref="K22:P22"/>
    <mergeCell ref="K23:P23"/>
    <mergeCell ref="J7:T7"/>
    <mergeCell ref="K24:P24"/>
    <mergeCell ref="N10:O10"/>
    <mergeCell ref="Q17:Q21"/>
    <mergeCell ref="Q12:Q16"/>
    <mergeCell ref="K49:P49"/>
    <mergeCell ref="K50:P50"/>
    <mergeCell ref="K51:P51"/>
    <mergeCell ref="K52:P52"/>
    <mergeCell ref="Q10:T10"/>
    <mergeCell ref="K13:P13"/>
    <mergeCell ref="K14:P14"/>
    <mergeCell ref="K15:P15"/>
    <mergeCell ref="K16:P16"/>
    <mergeCell ref="K17:P17"/>
    <mergeCell ref="K18:P18"/>
    <mergeCell ref="K36:P36"/>
    <mergeCell ref="F10:H10"/>
    <mergeCell ref="F47:F61"/>
    <mergeCell ref="K42:P42"/>
    <mergeCell ref="Q42:Q46"/>
    <mergeCell ref="R42:R46"/>
    <mergeCell ref="S12:S16"/>
    <mergeCell ref="S17:S21"/>
    <mergeCell ref="S22:S26"/>
    <mergeCell ref="G17:G21"/>
    <mergeCell ref="G12:G16"/>
    <mergeCell ref="H17:I21"/>
    <mergeCell ref="R22:R26"/>
    <mergeCell ref="K39:P39"/>
    <mergeCell ref="K40:P40"/>
    <mergeCell ref="K41:P41"/>
    <mergeCell ref="K47:P47"/>
    <mergeCell ref="K37:P37"/>
    <mergeCell ref="K38:P38"/>
    <mergeCell ref="K27:P27"/>
    <mergeCell ref="K28:P28"/>
    <mergeCell ref="K29:P29"/>
    <mergeCell ref="K30:P30"/>
    <mergeCell ref="K31:P31"/>
    <mergeCell ref="K32:P32"/>
    <mergeCell ref="K88:P88"/>
    <mergeCell ref="K89:P89"/>
    <mergeCell ref="K90:P90"/>
    <mergeCell ref="K91:P91"/>
    <mergeCell ref="K92:P92"/>
    <mergeCell ref="K93:P93"/>
    <mergeCell ref="K94:P94"/>
    <mergeCell ref="K95:P95"/>
    <mergeCell ref="K96:P96"/>
    <mergeCell ref="K113:P113"/>
    <mergeCell ref="K114:P114"/>
    <mergeCell ref="K115:P115"/>
    <mergeCell ref="K116:P116"/>
    <mergeCell ref="K117:P117"/>
    <mergeCell ref="K118:P118"/>
    <mergeCell ref="K119:P119"/>
    <mergeCell ref="K120:P120"/>
    <mergeCell ref="K121:P121"/>
    <mergeCell ref="K122:P122"/>
    <mergeCell ref="K123:P123"/>
    <mergeCell ref="K124:P124"/>
    <mergeCell ref="K125:P125"/>
    <mergeCell ref="K126:P126"/>
    <mergeCell ref="K127:P127"/>
    <mergeCell ref="K128:P128"/>
    <mergeCell ref="K129:P129"/>
    <mergeCell ref="K130:P130"/>
    <mergeCell ref="K131:P131"/>
    <mergeCell ref="K132:P132"/>
    <mergeCell ref="K133:P133"/>
    <mergeCell ref="K134:P134"/>
    <mergeCell ref="K135:P135"/>
    <mergeCell ref="K136:P136"/>
    <mergeCell ref="K137:P137"/>
    <mergeCell ref="K138:P138"/>
    <mergeCell ref="K139:P139"/>
    <mergeCell ref="K140:P140"/>
    <mergeCell ref="K141:P141"/>
    <mergeCell ref="K142:P142"/>
    <mergeCell ref="K143:P143"/>
    <mergeCell ref="K144:P144"/>
    <mergeCell ref="K145:P145"/>
    <mergeCell ref="K146:P146"/>
    <mergeCell ref="K147:P147"/>
    <mergeCell ref="K148:P148"/>
    <mergeCell ref="K149:P149"/>
    <mergeCell ref="K150:P150"/>
    <mergeCell ref="K151:P151"/>
    <mergeCell ref="K152:P152"/>
    <mergeCell ref="K153:P153"/>
    <mergeCell ref="K154:P154"/>
    <mergeCell ref="K157:P157"/>
    <mergeCell ref="K158:P158"/>
    <mergeCell ref="K159:P159"/>
    <mergeCell ref="K160:P160"/>
    <mergeCell ref="K178:P178"/>
    <mergeCell ref="K179:P179"/>
    <mergeCell ref="K180:P180"/>
    <mergeCell ref="K181:P181"/>
    <mergeCell ref="K182:P182"/>
    <mergeCell ref="K183:P183"/>
    <mergeCell ref="K184:P184"/>
    <mergeCell ref="K185:P185"/>
    <mergeCell ref="K186:P186"/>
    <mergeCell ref="K187:P187"/>
    <mergeCell ref="K188:P188"/>
    <mergeCell ref="K189:P189"/>
    <mergeCell ref="K161:P161"/>
    <mergeCell ref="K162:P162"/>
    <mergeCell ref="K163:P163"/>
    <mergeCell ref="K164:P164"/>
    <mergeCell ref="K165:P165"/>
    <mergeCell ref="K166:P166"/>
    <mergeCell ref="K167:P167"/>
    <mergeCell ref="K168:P168"/>
    <mergeCell ref="K169:P169"/>
    <mergeCell ref="K170:P170"/>
    <mergeCell ref="K171:P171"/>
    <mergeCell ref="K172:P172"/>
    <mergeCell ref="K173:P173"/>
    <mergeCell ref="K174:P174"/>
    <mergeCell ref="K175:P175"/>
    <mergeCell ref="K176:P176"/>
    <mergeCell ref="K177:P177"/>
    <mergeCell ref="K190:P190"/>
    <mergeCell ref="K191:P191"/>
    <mergeCell ref="K192:P192"/>
    <mergeCell ref="K193:P193"/>
    <mergeCell ref="K194:P194"/>
    <mergeCell ref="K195:P195"/>
    <mergeCell ref="K196:P196"/>
    <mergeCell ref="K197:P197"/>
    <mergeCell ref="K198:P198"/>
    <mergeCell ref="K199:P199"/>
    <mergeCell ref="K200:P200"/>
    <mergeCell ref="K201:P201"/>
    <mergeCell ref="K202:P202"/>
    <mergeCell ref="K203:P203"/>
    <mergeCell ref="K204:P204"/>
    <mergeCell ref="K205:P205"/>
    <mergeCell ref="K206:P206"/>
    <mergeCell ref="K207:P207"/>
    <mergeCell ref="K208:P208"/>
    <mergeCell ref="K209:P209"/>
    <mergeCell ref="K210:P210"/>
    <mergeCell ref="K211:P211"/>
    <mergeCell ref="K212:P212"/>
    <mergeCell ref="K213:P213"/>
    <mergeCell ref="K214:P214"/>
    <mergeCell ref="K215:P215"/>
    <mergeCell ref="K216:P216"/>
    <mergeCell ref="K217:P217"/>
    <mergeCell ref="K218:P218"/>
    <mergeCell ref="K219:P219"/>
    <mergeCell ref="K220:P220"/>
    <mergeCell ref="K221:P221"/>
    <mergeCell ref="K222:P222"/>
    <mergeCell ref="K223:P223"/>
    <mergeCell ref="K224:P224"/>
    <mergeCell ref="K225:P225"/>
    <mergeCell ref="K226:P226"/>
    <mergeCell ref="K227:P227"/>
    <mergeCell ref="K228:P228"/>
    <mergeCell ref="K229:P229"/>
    <mergeCell ref="K230:P230"/>
    <mergeCell ref="K231:P231"/>
    <mergeCell ref="K232:P232"/>
    <mergeCell ref="K233:P233"/>
    <mergeCell ref="K234:P234"/>
    <mergeCell ref="K235:P235"/>
    <mergeCell ref="K236:P236"/>
    <mergeCell ref="K237:P237"/>
    <mergeCell ref="K238:P238"/>
    <mergeCell ref="K239:P239"/>
    <mergeCell ref="K240:P240"/>
    <mergeCell ref="K241:P241"/>
    <mergeCell ref="K242:P242"/>
    <mergeCell ref="K243:P243"/>
    <mergeCell ref="K244:P244"/>
    <mergeCell ref="K245:P245"/>
    <mergeCell ref="K246:P246"/>
    <mergeCell ref="K247:P247"/>
    <mergeCell ref="K249:P249"/>
    <mergeCell ref="K250:P250"/>
    <mergeCell ref="K251:P251"/>
    <mergeCell ref="K252:P252"/>
    <mergeCell ref="K253:P253"/>
    <mergeCell ref="K248:P248"/>
    <mergeCell ref="K254:P254"/>
    <mergeCell ref="K255:P255"/>
    <mergeCell ref="K256:P256"/>
    <mergeCell ref="K257:P257"/>
    <mergeCell ref="K258:P258"/>
    <mergeCell ref="K259:P259"/>
    <mergeCell ref="K260:P260"/>
    <mergeCell ref="K261:P261"/>
    <mergeCell ref="K295:P295"/>
    <mergeCell ref="K262:P262"/>
    <mergeCell ref="K263:P263"/>
    <mergeCell ref="K264:P264"/>
    <mergeCell ref="K265:P265"/>
    <mergeCell ref="K266:P266"/>
    <mergeCell ref="K267:P267"/>
    <mergeCell ref="K268:P268"/>
    <mergeCell ref="K269:P269"/>
    <mergeCell ref="K270:P270"/>
    <mergeCell ref="K271:P271"/>
    <mergeCell ref="K272:P272"/>
    <mergeCell ref="K273:P273"/>
    <mergeCell ref="K274:P274"/>
    <mergeCell ref="K275:P275"/>
    <mergeCell ref="K276:P276"/>
    <mergeCell ref="K277:P277"/>
    <mergeCell ref="K278:P278"/>
    <mergeCell ref="K296:P296"/>
    <mergeCell ref="K297:P297"/>
    <mergeCell ref="K298:P298"/>
    <mergeCell ref="K299:P299"/>
    <mergeCell ref="K300:P300"/>
    <mergeCell ref="K301:P301"/>
    <mergeCell ref="K302:P302"/>
    <mergeCell ref="K303:P303"/>
    <mergeCell ref="K304:P304"/>
    <mergeCell ref="K305:P305"/>
    <mergeCell ref="K306:P306"/>
    <mergeCell ref="J8:K8"/>
    <mergeCell ref="L8:M8"/>
    <mergeCell ref="N8:O8"/>
    <mergeCell ref="P8:Q8"/>
    <mergeCell ref="K279:P279"/>
    <mergeCell ref="K280:P280"/>
    <mergeCell ref="K281:P281"/>
    <mergeCell ref="K282:P282"/>
    <mergeCell ref="K283:P283"/>
    <mergeCell ref="K284:P284"/>
    <mergeCell ref="K285:P285"/>
    <mergeCell ref="K286:P286"/>
    <mergeCell ref="K287:P287"/>
    <mergeCell ref="K288:P288"/>
    <mergeCell ref="K289:P289"/>
    <mergeCell ref="K290:P290"/>
    <mergeCell ref="K291:P291"/>
    <mergeCell ref="K292:P292"/>
    <mergeCell ref="K293:P293"/>
    <mergeCell ref="K294:P294"/>
    <mergeCell ref="S167:S171"/>
    <mergeCell ref="S172:S176"/>
    <mergeCell ref="S292:S296"/>
    <mergeCell ref="S297:S301"/>
    <mergeCell ref="R302:R306"/>
    <mergeCell ref="S267:S271"/>
    <mergeCell ref="S272:S276"/>
    <mergeCell ref="S277:S281"/>
    <mergeCell ref="S282:S286"/>
    <mergeCell ref="S247:S251"/>
    <mergeCell ref="S242:S246"/>
    <mergeCell ref="S252:S256"/>
    <mergeCell ref="S257:S261"/>
    <mergeCell ref="S222:S226"/>
    <mergeCell ref="S227:S231"/>
    <mergeCell ref="S262:S266"/>
    <mergeCell ref="S202:S206"/>
    <mergeCell ref="S237:S241"/>
    <mergeCell ref="S212:S216"/>
    <mergeCell ref="S207:S211"/>
    <mergeCell ref="S217:S221"/>
    <mergeCell ref="S232:S236"/>
    <mergeCell ref="S182:S186"/>
    <mergeCell ref="S187:S191"/>
  </mergeCells>
  <conditionalFormatting sqref="J7">
    <cfRule type="cellIs" dxfId="339" priority="1705" operator="between">
      <formula>80.6</formula>
      <formula>100</formula>
    </cfRule>
    <cfRule type="cellIs" dxfId="338" priority="1706" operator="between">
      <formula>60.5</formula>
      <formula>80.4</formula>
    </cfRule>
    <cfRule type="cellIs" dxfId="337" priority="1707" operator="between">
      <formula>40.5</formula>
      <formula>60.4</formula>
    </cfRule>
    <cfRule type="cellIs" dxfId="336" priority="1708" operator="between">
      <formula>20.5</formula>
      <formula>40.4</formula>
    </cfRule>
    <cfRule type="cellIs" dxfId="335" priority="1709" operator="between">
      <formula>0.1</formula>
      <formula>20.4</formula>
    </cfRule>
  </conditionalFormatting>
  <conditionalFormatting sqref="D12 D152 D47 D197 D252">
    <cfRule type="cellIs" dxfId="334" priority="1695" operator="between">
      <formula>80.5</formula>
      <formula>100</formula>
    </cfRule>
    <cfRule type="cellIs" dxfId="333" priority="1696" operator="between">
      <formula>60.5</formula>
      <formula>80.4</formula>
    </cfRule>
    <cfRule type="cellIs" dxfId="332" priority="1697" operator="between">
      <formula>40.5</formula>
      <formula>60.4</formula>
    </cfRule>
    <cfRule type="cellIs" dxfId="331" priority="1698" operator="between">
      <formula>20.5</formula>
      <formula>40.4</formula>
    </cfRule>
    <cfRule type="cellIs" dxfId="330" priority="1699" operator="between">
      <formula>0.1</formula>
      <formula>20.4</formula>
    </cfRule>
  </conditionalFormatting>
  <conditionalFormatting sqref="Q27 Q37 Q47">
    <cfRule type="cellIs" dxfId="329" priority="1690" operator="between">
      <formula>81</formula>
      <formula>100</formula>
    </cfRule>
    <cfRule type="cellIs" dxfId="328" priority="1691" operator="between">
      <formula>61</formula>
      <formula>80</formula>
    </cfRule>
    <cfRule type="cellIs" dxfId="327" priority="1692" operator="between">
      <formula>41</formula>
      <formula>60</formula>
    </cfRule>
    <cfRule type="cellIs" dxfId="326" priority="1693" operator="between">
      <formula>21</formula>
      <formula>40</formula>
    </cfRule>
    <cfRule type="cellIs" dxfId="325" priority="1694" operator="between">
      <formula>1</formula>
      <formula>20</formula>
    </cfRule>
  </conditionalFormatting>
  <conditionalFormatting sqref="Q52 Q57 Q62 Q67 Q72 Q77 Q82 Q87 Q92 Q97 Q102 Q107 Q112 Q117 Q122 Q127 Q132 Q137 Q142 Q147 Q152 Q157">
    <cfRule type="cellIs" dxfId="324" priority="1685" operator="between">
      <formula>81</formula>
      <formula>100</formula>
    </cfRule>
    <cfRule type="cellIs" dxfId="323" priority="1686" operator="between">
      <formula>61</formula>
      <formula>80</formula>
    </cfRule>
    <cfRule type="cellIs" dxfId="322" priority="1687" operator="between">
      <formula>41</formula>
      <formula>60</formula>
    </cfRule>
    <cfRule type="cellIs" dxfId="321" priority="1688" operator="between">
      <formula>21</formula>
      <formula>40</formula>
    </cfRule>
    <cfRule type="cellIs" dxfId="320" priority="1689" operator="between">
      <formula>1</formula>
      <formula>20</formula>
    </cfRule>
  </conditionalFormatting>
  <conditionalFormatting sqref="Q157:Q161 Q27:Q31 Q37:Q41 Q47:Q152 Q12:Q21">
    <cfRule type="cellIs" dxfId="319" priority="1655" operator="between">
      <formula>81</formula>
      <formula>100</formula>
    </cfRule>
    <cfRule type="cellIs" dxfId="318" priority="1656" operator="between">
      <formula>61</formula>
      <formula>80</formula>
    </cfRule>
    <cfRule type="cellIs" dxfId="317" priority="1657" operator="between">
      <formula>41</formula>
      <formula>60</formula>
    </cfRule>
    <cfRule type="cellIs" dxfId="316" priority="1658" operator="between">
      <formula>21</formula>
      <formula>40</formula>
    </cfRule>
    <cfRule type="cellIs" dxfId="315" priority="1659" operator="between">
      <formula>1</formula>
      <formula>20</formula>
    </cfRule>
    <cfRule type="cellIs" dxfId="314" priority="1710" operator="between">
      <formula>81</formula>
      <formula>100</formula>
    </cfRule>
    <cfRule type="cellIs" dxfId="313" priority="1711" operator="between">
      <formula>61</formula>
      <formula>80</formula>
    </cfRule>
    <cfRule type="cellIs" dxfId="312" priority="1712" operator="between">
      <formula>41</formula>
      <formula>60</formula>
    </cfRule>
    <cfRule type="cellIs" dxfId="311" priority="1713" operator="between">
      <formula>21</formula>
      <formula>40</formula>
    </cfRule>
    <cfRule type="cellIs" dxfId="310" priority="1714" operator="between">
      <formula>1</formula>
      <formula>20</formula>
    </cfRule>
  </conditionalFormatting>
  <conditionalFormatting sqref="Q27:Q31 Q37:Q41 Q47:Q161 Q12:Q21">
    <cfRule type="cellIs" dxfId="309" priority="1569" operator="between">
      <formula>81</formula>
      <formula>100</formula>
    </cfRule>
    <cfRule type="cellIs" dxfId="308" priority="1570" operator="between">
      <formula>61</formula>
      <formula>80</formula>
    </cfRule>
    <cfRule type="cellIs" dxfId="307" priority="1571" operator="between">
      <formula>41</formula>
      <formula>60</formula>
    </cfRule>
    <cfRule type="cellIs" dxfId="306" priority="1572" operator="between">
      <formula>21</formula>
      <formula>40</formula>
    </cfRule>
    <cfRule type="cellIs" dxfId="305" priority="1573" operator="between">
      <formula>1</formula>
      <formula>20</formula>
    </cfRule>
  </conditionalFormatting>
  <conditionalFormatting sqref="F177:F182 F12 F47 F62 F72 F122 F192 F197 F207 F252 F217 F272 F282">
    <cfRule type="cellIs" dxfId="304" priority="1700" operator="between">
      <formula>80.5</formula>
      <formula>100</formula>
    </cfRule>
    <cfRule type="cellIs" dxfId="303" priority="1701" operator="between">
      <formula>60.4</formula>
      <formula>80.5</formula>
    </cfRule>
    <cfRule type="cellIs" dxfId="302" priority="1702" operator="between">
      <formula>40.5</formula>
      <formula>60.4</formula>
    </cfRule>
    <cfRule type="cellIs" dxfId="301" priority="1703" operator="between">
      <formula>20.5</formula>
      <formula>40.4</formula>
    </cfRule>
    <cfRule type="cellIs" dxfId="300" priority="1704" operator="between">
      <formula>0.1</formula>
      <formula>20.4</formula>
    </cfRule>
  </conditionalFormatting>
  <conditionalFormatting sqref="Q22:Q26">
    <cfRule type="cellIs" dxfId="299" priority="1550" operator="between">
      <formula>81</formula>
      <formula>100</formula>
    </cfRule>
    <cfRule type="cellIs" dxfId="298" priority="1551" operator="between">
      <formula>61</formula>
      <formula>80</formula>
    </cfRule>
    <cfRule type="cellIs" dxfId="297" priority="1552" operator="between">
      <formula>41</formula>
      <formula>60</formula>
    </cfRule>
    <cfRule type="cellIs" dxfId="296" priority="1553" operator="between">
      <formula>21</formula>
      <formula>40</formula>
    </cfRule>
    <cfRule type="cellIs" dxfId="295" priority="1554" operator="between">
      <formula>1</formula>
      <formula>20</formula>
    </cfRule>
    <cfRule type="cellIs" dxfId="294" priority="1555" operator="between">
      <formula>81</formula>
      <formula>100</formula>
    </cfRule>
    <cfRule type="cellIs" dxfId="293" priority="1556" operator="between">
      <formula>61</formula>
      <formula>80</formula>
    </cfRule>
    <cfRule type="cellIs" dxfId="292" priority="1557" operator="between">
      <formula>41</formula>
      <formula>60</formula>
    </cfRule>
    <cfRule type="cellIs" dxfId="291" priority="1558" operator="between">
      <formula>21</formula>
      <formula>40</formula>
    </cfRule>
    <cfRule type="cellIs" dxfId="290" priority="1559" operator="between">
      <formula>1</formula>
      <formula>20</formula>
    </cfRule>
  </conditionalFormatting>
  <conditionalFormatting sqref="Q22:Q26">
    <cfRule type="cellIs" dxfId="289" priority="1545" operator="between">
      <formula>81</formula>
      <formula>100</formula>
    </cfRule>
    <cfRule type="cellIs" dxfId="288" priority="1546" operator="between">
      <formula>61</formula>
      <formula>80</formula>
    </cfRule>
    <cfRule type="cellIs" dxfId="287" priority="1547" operator="between">
      <formula>41</formula>
      <formula>60</formula>
    </cfRule>
    <cfRule type="cellIs" dxfId="286" priority="1548" operator="between">
      <formula>21</formula>
      <formula>40</formula>
    </cfRule>
    <cfRule type="cellIs" dxfId="285" priority="1549" operator="between">
      <formula>1</formula>
      <formula>20</formula>
    </cfRule>
  </conditionalFormatting>
  <conditionalFormatting sqref="Q32">
    <cfRule type="cellIs" dxfId="284" priority="1525" operator="between">
      <formula>81</formula>
      <formula>100</formula>
    </cfRule>
    <cfRule type="cellIs" dxfId="283" priority="1526" operator="between">
      <formula>61</formula>
      <formula>80</formula>
    </cfRule>
    <cfRule type="cellIs" dxfId="282" priority="1527" operator="between">
      <formula>41</formula>
      <formula>60</formula>
    </cfRule>
    <cfRule type="cellIs" dxfId="281" priority="1528" operator="between">
      <formula>21</formula>
      <formula>40</formula>
    </cfRule>
    <cfRule type="cellIs" dxfId="280" priority="1529" operator="between">
      <formula>1</formula>
      <formula>20</formula>
    </cfRule>
  </conditionalFormatting>
  <conditionalFormatting sqref="Q32:Q36">
    <cfRule type="cellIs" dxfId="279" priority="1520" operator="between">
      <formula>81</formula>
      <formula>100</formula>
    </cfRule>
    <cfRule type="cellIs" dxfId="278" priority="1521" operator="between">
      <formula>61</formula>
      <formula>80</formula>
    </cfRule>
    <cfRule type="cellIs" dxfId="277" priority="1522" operator="between">
      <formula>41</formula>
      <formula>60</formula>
    </cfRule>
    <cfRule type="cellIs" dxfId="276" priority="1523" operator="between">
      <formula>21</formula>
      <formula>40</formula>
    </cfRule>
    <cfRule type="cellIs" dxfId="275" priority="1524" operator="between">
      <formula>1</formula>
      <formula>20</formula>
    </cfRule>
    <cfRule type="cellIs" dxfId="274" priority="1540" operator="between">
      <formula>81</formula>
      <formula>100</formula>
    </cfRule>
    <cfRule type="cellIs" dxfId="273" priority="1541" operator="between">
      <formula>61</formula>
      <formula>80</formula>
    </cfRule>
    <cfRule type="cellIs" dxfId="272" priority="1542" operator="between">
      <formula>41</formula>
      <formula>60</formula>
    </cfRule>
    <cfRule type="cellIs" dxfId="271" priority="1543" operator="between">
      <formula>21</formula>
      <formula>40</formula>
    </cfRule>
    <cfRule type="cellIs" dxfId="270" priority="1544" operator="between">
      <formula>1</formula>
      <formula>20</formula>
    </cfRule>
  </conditionalFormatting>
  <conditionalFormatting sqref="Q32:Q36">
    <cfRule type="cellIs" dxfId="269" priority="1514" operator="between">
      <formula>81</formula>
      <formula>100</formula>
    </cfRule>
    <cfRule type="cellIs" dxfId="268" priority="1515" operator="between">
      <formula>61</formula>
      <formula>80</formula>
    </cfRule>
    <cfRule type="cellIs" dxfId="267" priority="1516" operator="between">
      <formula>41</formula>
      <formula>60</formula>
    </cfRule>
    <cfRule type="cellIs" dxfId="266" priority="1517" operator="between">
      <formula>21</formula>
      <formula>40</formula>
    </cfRule>
    <cfRule type="cellIs" dxfId="265" priority="1518" operator="between">
      <formula>1</formula>
      <formula>20</formula>
    </cfRule>
  </conditionalFormatting>
  <conditionalFormatting sqref="F152">
    <cfRule type="cellIs" dxfId="264" priority="1509" operator="between">
      <formula>80.5</formula>
      <formula>100</formula>
    </cfRule>
    <cfRule type="cellIs" dxfId="263" priority="1510" operator="between">
      <formula>60.4</formula>
      <formula>80.5</formula>
    </cfRule>
    <cfRule type="cellIs" dxfId="262" priority="1511" operator="between">
      <formula>40.5</formula>
      <formula>60.4</formula>
    </cfRule>
    <cfRule type="cellIs" dxfId="261" priority="1512" operator="between">
      <formula>20.5</formula>
      <formula>40.4</formula>
    </cfRule>
    <cfRule type="cellIs" dxfId="260" priority="1513" operator="between">
      <formula>0.1</formula>
      <formula>20.4</formula>
    </cfRule>
  </conditionalFormatting>
  <conditionalFormatting sqref="F162">
    <cfRule type="cellIs" dxfId="259" priority="1494" operator="between">
      <formula>80.5</formula>
      <formula>100</formula>
    </cfRule>
    <cfRule type="cellIs" dxfId="258" priority="1495" operator="between">
      <formula>60.4</formula>
      <formula>80.5</formula>
    </cfRule>
    <cfRule type="cellIs" dxfId="257" priority="1496" operator="between">
      <formula>40.5</formula>
      <formula>60.4</formula>
    </cfRule>
    <cfRule type="cellIs" dxfId="256" priority="1497" operator="between">
      <formula>20.5</formula>
      <formula>40.4</formula>
    </cfRule>
    <cfRule type="cellIs" dxfId="255" priority="1498" operator="between">
      <formula>0.1</formula>
      <formula>20.4</formula>
    </cfRule>
  </conditionalFormatting>
  <conditionalFormatting sqref="Q42">
    <cfRule type="cellIs" dxfId="254" priority="1462" operator="between">
      <formula>81</formula>
      <formula>100</formula>
    </cfRule>
    <cfRule type="cellIs" dxfId="253" priority="1463" operator="between">
      <formula>61</formula>
      <formula>80</formula>
    </cfRule>
    <cfRule type="cellIs" dxfId="252" priority="1464" operator="between">
      <formula>41</formula>
      <formula>60</formula>
    </cfRule>
    <cfRule type="cellIs" dxfId="251" priority="1465" operator="between">
      <formula>21</formula>
      <formula>40</formula>
    </cfRule>
    <cfRule type="cellIs" dxfId="250" priority="1466" operator="between">
      <formula>1</formula>
      <formula>20</formula>
    </cfRule>
  </conditionalFormatting>
  <conditionalFormatting sqref="Q42:Q46">
    <cfRule type="cellIs" dxfId="249" priority="1457" operator="between">
      <formula>81</formula>
      <formula>100</formula>
    </cfRule>
    <cfRule type="cellIs" dxfId="248" priority="1458" operator="between">
      <formula>61</formula>
      <formula>80</formula>
    </cfRule>
    <cfRule type="cellIs" dxfId="247" priority="1459" operator="between">
      <formula>41</formula>
      <formula>60</formula>
    </cfRule>
    <cfRule type="cellIs" dxfId="246" priority="1460" operator="between">
      <formula>21</formula>
      <formula>40</formula>
    </cfRule>
    <cfRule type="cellIs" dxfId="245" priority="1461" operator="between">
      <formula>1</formula>
      <formula>20</formula>
    </cfRule>
    <cfRule type="cellIs" dxfId="244" priority="1467" operator="between">
      <formula>81</formula>
      <formula>100</formula>
    </cfRule>
    <cfRule type="cellIs" dxfId="243" priority="1468" operator="between">
      <formula>61</formula>
      <formula>80</formula>
    </cfRule>
    <cfRule type="cellIs" dxfId="242" priority="1469" operator="between">
      <formula>41</formula>
      <formula>60</formula>
    </cfRule>
    <cfRule type="cellIs" dxfId="241" priority="1470" operator="between">
      <formula>21</formula>
      <formula>40</formula>
    </cfRule>
    <cfRule type="cellIs" dxfId="240" priority="1471" operator="between">
      <formula>1</formula>
      <formula>20</formula>
    </cfRule>
  </conditionalFormatting>
  <conditionalFormatting sqref="Q42:Q46">
    <cfRule type="cellIs" dxfId="239" priority="1451" operator="between">
      <formula>81</formula>
      <formula>100</formula>
    </cfRule>
    <cfRule type="cellIs" dxfId="238" priority="1452" operator="between">
      <formula>61</formula>
      <formula>80</formula>
    </cfRule>
    <cfRule type="cellIs" dxfId="237" priority="1453" operator="between">
      <formula>41</formula>
      <formula>60</formula>
    </cfRule>
    <cfRule type="cellIs" dxfId="236" priority="1454" operator="between">
      <formula>21</formula>
      <formula>40</formula>
    </cfRule>
    <cfRule type="cellIs" dxfId="235" priority="1455" operator="between">
      <formula>1</formula>
      <formula>20</formula>
    </cfRule>
  </conditionalFormatting>
  <conditionalFormatting sqref="Q167 Q177 Q182 Q187 Q192 Q202 Q207 Q212 Q217 Q222 Q227 Q232 Q237 Q172 Q197">
    <cfRule type="cellIs" dxfId="234" priority="961" operator="between">
      <formula>81</formula>
      <formula>100</formula>
    </cfRule>
    <cfRule type="cellIs" dxfId="233" priority="962" operator="between">
      <formula>61</formula>
      <formula>80</formula>
    </cfRule>
    <cfRule type="cellIs" dxfId="232" priority="963" operator="between">
      <formula>41</formula>
      <formula>60</formula>
    </cfRule>
    <cfRule type="cellIs" dxfId="231" priority="964" operator="between">
      <formula>21</formula>
      <formula>40</formula>
    </cfRule>
    <cfRule type="cellIs" dxfId="230" priority="965" operator="between">
      <formula>1</formula>
      <formula>20</formula>
    </cfRule>
  </conditionalFormatting>
  <conditionalFormatting sqref="Q242 Q247 Q252 Q257 Q262">
    <cfRule type="cellIs" dxfId="229" priority="956" operator="between">
      <formula>81</formula>
      <formula>100</formula>
    </cfRule>
    <cfRule type="cellIs" dxfId="228" priority="957" operator="between">
      <formula>61</formula>
      <formula>80</formula>
    </cfRule>
    <cfRule type="cellIs" dxfId="227" priority="958" operator="between">
      <formula>41</formula>
      <formula>60</formula>
    </cfRule>
    <cfRule type="cellIs" dxfId="226" priority="959" operator="between">
      <formula>21</formula>
      <formula>40</formula>
    </cfRule>
    <cfRule type="cellIs" dxfId="225" priority="960" operator="between">
      <formula>1</formula>
      <formula>20</formula>
    </cfRule>
  </conditionalFormatting>
  <conditionalFormatting sqref="Q267 Q272 Q277 Q282 Q287 Q292 Q297 Q302">
    <cfRule type="cellIs" dxfId="224" priority="951" operator="between">
      <formula>81</formula>
      <formula>100</formula>
    </cfRule>
    <cfRule type="cellIs" dxfId="223" priority="952" operator="between">
      <formula>61</formula>
      <formula>80</formula>
    </cfRule>
    <cfRule type="cellIs" dxfId="222" priority="953" operator="between">
      <formula>41</formula>
      <formula>60</formula>
    </cfRule>
    <cfRule type="cellIs" dxfId="221" priority="954" operator="between">
      <formula>21</formula>
      <formula>40</formula>
    </cfRule>
    <cfRule type="cellIs" dxfId="220" priority="955" operator="between">
      <formula>1</formula>
      <formula>20</formula>
    </cfRule>
  </conditionalFormatting>
  <conditionalFormatting sqref="Q167:Q306">
    <cfRule type="cellIs" dxfId="219" priority="946" operator="between">
      <formula>81</formula>
      <formula>100</formula>
    </cfRule>
    <cfRule type="cellIs" dxfId="218" priority="947" operator="between">
      <formula>61</formula>
      <formula>80</formula>
    </cfRule>
    <cfRule type="cellIs" dxfId="217" priority="948" operator="between">
      <formula>41</formula>
      <formula>60</formula>
    </cfRule>
    <cfRule type="cellIs" dxfId="216" priority="949" operator="between">
      <formula>21</formula>
      <formula>40</formula>
    </cfRule>
    <cfRule type="cellIs" dxfId="215" priority="950" operator="between">
      <formula>1</formula>
      <formula>20</formula>
    </cfRule>
    <cfRule type="cellIs" dxfId="214" priority="966" operator="between">
      <formula>81</formula>
      <formula>100</formula>
    </cfRule>
    <cfRule type="cellIs" dxfId="213" priority="967" operator="between">
      <formula>61</formula>
      <formula>80</formula>
    </cfRule>
    <cfRule type="cellIs" dxfId="212" priority="968" operator="between">
      <formula>41</formula>
      <formula>60</formula>
    </cfRule>
    <cfRule type="cellIs" dxfId="211" priority="969" operator="between">
      <formula>21</formula>
      <formula>40</formula>
    </cfRule>
    <cfRule type="cellIs" dxfId="210" priority="970" operator="between">
      <formula>1</formula>
      <formula>20</formula>
    </cfRule>
  </conditionalFormatting>
  <conditionalFormatting sqref="Q162">
    <cfRule type="cellIs" dxfId="209" priority="936" operator="between">
      <formula>81</formula>
      <formula>100</formula>
    </cfRule>
    <cfRule type="cellIs" dxfId="208" priority="937" operator="between">
      <formula>61</formula>
      <formula>80</formula>
    </cfRule>
    <cfRule type="cellIs" dxfId="207" priority="938" operator="between">
      <formula>41</formula>
      <formula>60</formula>
    </cfRule>
    <cfRule type="cellIs" dxfId="206" priority="939" operator="between">
      <formula>21</formula>
      <formula>40</formula>
    </cfRule>
    <cfRule type="cellIs" dxfId="205" priority="940" operator="between">
      <formula>1</formula>
      <formula>20</formula>
    </cfRule>
  </conditionalFormatting>
  <conditionalFormatting sqref="Q162:Q166">
    <cfRule type="cellIs" dxfId="204" priority="931" operator="between">
      <formula>81</formula>
      <formula>100</formula>
    </cfRule>
    <cfRule type="cellIs" dxfId="203" priority="932" operator="between">
      <formula>61</formula>
      <formula>80</formula>
    </cfRule>
    <cfRule type="cellIs" dxfId="202" priority="933" operator="between">
      <formula>41</formula>
      <formula>60</formula>
    </cfRule>
    <cfRule type="cellIs" dxfId="201" priority="934" operator="between">
      <formula>21</formula>
      <formula>40</formula>
    </cfRule>
    <cfRule type="cellIs" dxfId="200" priority="935" operator="between">
      <formula>1</formula>
      <formula>20</formula>
    </cfRule>
    <cfRule type="cellIs" dxfId="199" priority="941" operator="between">
      <formula>81</formula>
      <formula>100</formula>
    </cfRule>
    <cfRule type="cellIs" dxfId="198" priority="942" operator="between">
      <formula>61</formula>
      <formula>80</formula>
    </cfRule>
    <cfRule type="cellIs" dxfId="197" priority="943" operator="between">
      <formula>41</formula>
      <formula>60</formula>
    </cfRule>
    <cfRule type="cellIs" dxfId="196" priority="944" operator="between">
      <formula>21</formula>
      <formula>40</formula>
    </cfRule>
    <cfRule type="cellIs" dxfId="195" priority="945" operator="between">
      <formula>1</formula>
      <formula>20</formula>
    </cfRule>
  </conditionalFormatting>
  <conditionalFormatting sqref="Q162:Q306">
    <cfRule type="cellIs" dxfId="194" priority="926" operator="between">
      <formula>81</formula>
      <formula>100</formula>
    </cfRule>
    <cfRule type="cellIs" dxfId="193" priority="927" operator="between">
      <formula>61</formula>
      <formula>80</formula>
    </cfRule>
    <cfRule type="cellIs" dxfId="192" priority="928" operator="between">
      <formula>41</formula>
      <formula>60</formula>
    </cfRule>
    <cfRule type="cellIs" dxfId="191" priority="929" operator="between">
      <formula>21</formula>
      <formula>40</formula>
    </cfRule>
    <cfRule type="cellIs" dxfId="190" priority="930" operator="between">
      <formula>1</formula>
      <formula>20</formula>
    </cfRule>
  </conditionalFormatting>
  <conditionalFormatting sqref="Q172">
    <cfRule type="cellIs" dxfId="189" priority="781" operator="between">
      <formula>81</formula>
      <formula>100</formula>
    </cfRule>
    <cfRule type="cellIs" dxfId="188" priority="782" operator="between">
      <formula>61</formula>
      <formula>80</formula>
    </cfRule>
    <cfRule type="cellIs" dxfId="187" priority="783" operator="between">
      <formula>41</formula>
      <formula>60</formula>
    </cfRule>
    <cfRule type="cellIs" dxfId="186" priority="784" operator="between">
      <formula>21</formula>
      <formula>40</formula>
    </cfRule>
    <cfRule type="cellIs" dxfId="185" priority="785" operator="between">
      <formula>1</formula>
      <formula>20</formula>
    </cfRule>
  </conditionalFormatting>
  <conditionalFormatting sqref="Q167">
    <cfRule type="cellIs" dxfId="184" priority="796" operator="between">
      <formula>81</formula>
      <formula>100</formula>
    </cfRule>
    <cfRule type="cellIs" dxfId="183" priority="797" operator="between">
      <formula>61</formula>
      <formula>80</formula>
    </cfRule>
    <cfRule type="cellIs" dxfId="182" priority="798" operator="between">
      <formula>41</formula>
      <formula>60</formula>
    </cfRule>
    <cfRule type="cellIs" dxfId="181" priority="799" operator="between">
      <formula>21</formula>
      <formula>40</formula>
    </cfRule>
    <cfRule type="cellIs" dxfId="180" priority="800" operator="between">
      <formula>1</formula>
      <formula>20</formula>
    </cfRule>
  </conditionalFormatting>
  <conditionalFormatting sqref="Q167:Q171">
    <cfRule type="cellIs" dxfId="179" priority="791" operator="between">
      <formula>81</formula>
      <formula>100</formula>
    </cfRule>
    <cfRule type="cellIs" dxfId="178" priority="792" operator="between">
      <formula>61</formula>
      <formula>80</formula>
    </cfRule>
    <cfRule type="cellIs" dxfId="177" priority="793" operator="between">
      <formula>41</formula>
      <formula>60</formula>
    </cfRule>
    <cfRule type="cellIs" dxfId="176" priority="794" operator="between">
      <formula>21</formula>
      <formula>40</formula>
    </cfRule>
    <cfRule type="cellIs" dxfId="175" priority="795" operator="between">
      <formula>1</formula>
      <formula>20</formula>
    </cfRule>
    <cfRule type="cellIs" dxfId="174" priority="801" operator="between">
      <formula>81</formula>
      <formula>100</formula>
    </cfRule>
    <cfRule type="cellIs" dxfId="173" priority="802" operator="between">
      <formula>61</formula>
      <formula>80</formula>
    </cfRule>
    <cfRule type="cellIs" dxfId="172" priority="803" operator="between">
      <formula>41</formula>
      <formula>60</formula>
    </cfRule>
    <cfRule type="cellIs" dxfId="171" priority="804" operator="between">
      <formula>21</formula>
      <formula>40</formula>
    </cfRule>
    <cfRule type="cellIs" dxfId="170" priority="805" operator="between">
      <formula>1</formula>
      <formula>20</formula>
    </cfRule>
  </conditionalFormatting>
  <conditionalFormatting sqref="Q172:Q176">
    <cfRule type="cellIs" dxfId="169" priority="776" operator="between">
      <formula>81</formula>
      <formula>100</formula>
    </cfRule>
    <cfRule type="cellIs" dxfId="168" priority="777" operator="between">
      <formula>61</formula>
      <formula>80</formula>
    </cfRule>
    <cfRule type="cellIs" dxfId="167" priority="778" operator="between">
      <formula>41</formula>
      <formula>60</formula>
    </cfRule>
    <cfRule type="cellIs" dxfId="166" priority="779" operator="between">
      <formula>21</formula>
      <formula>40</formula>
    </cfRule>
    <cfRule type="cellIs" dxfId="165" priority="780" operator="between">
      <formula>1</formula>
      <formula>20</formula>
    </cfRule>
    <cfRule type="cellIs" dxfId="164" priority="786" operator="between">
      <formula>81</formula>
      <formula>100</formula>
    </cfRule>
    <cfRule type="cellIs" dxfId="163" priority="787" operator="between">
      <formula>61</formula>
      <formula>80</formula>
    </cfRule>
    <cfRule type="cellIs" dxfId="162" priority="788" operator="between">
      <formula>41</formula>
      <formula>60</formula>
    </cfRule>
    <cfRule type="cellIs" dxfId="161" priority="789" operator="between">
      <formula>21</formula>
      <formula>40</formula>
    </cfRule>
    <cfRule type="cellIs" dxfId="160" priority="790" operator="between">
      <formula>1</formula>
      <formula>20</formula>
    </cfRule>
  </conditionalFormatting>
  <dataValidations count="7">
    <dataValidation type="whole" operator="equal" allowBlank="1" showInputMessage="1" showErrorMessage="1" errorTitle="ATENCIÓN!" error="No se pueden modificar datos aquí" sqref="A307:B309 J307:J309 Q307:XFD309" xr:uid="{00000000-0002-0000-0300-000000000000}">
      <formula1>574874578547458000</formula1>
    </dataValidation>
    <dataValidation type="whole" operator="equal" allowBlank="1" showInputMessage="1" showErrorMessage="1" errorTitle="ATENCIÓN!" error="No se pueden modificar datos aquí" sqref="A310:B325 J310:J325 Q310:XFD325" xr:uid="{00000000-0002-0000-0300-000001000000}">
      <formula1>54784458474578500000</formula1>
    </dataValidation>
    <dataValidation type="whole" allowBlank="1" showInputMessage="1" showErrorMessage="1" error="ERROR. VALOR NO PERMITIDO_x000a_" sqref="Q17:R17 Q22:R22 Q12 R157:R187 Q157:Q306 Q27:Q152 R27:R31 R192:R197 S132:S136 R37:R47 S47 S52 R72 R52:R56 R62 S57:S72 R77:R81 S77 R97:R152 R92 S82:S92 S102:S106 S112:S116 S167 S177 S182:S192 S198:S201 R202:R211 S227:S241 S212:S216 R217:R221 S262:S266 S222 R232:R282 R287:R301" xr:uid="{00000000-0002-0000-0300-000002000000}">
      <formula1>0</formula1>
      <formula2>100</formula2>
    </dataValidation>
    <dataValidation type="whole" allowBlank="1" showInputMessage="1" showErrorMessage="1" error="ERROR. NO DEBE DILIGENCIAR ESTA CELDA" sqref="J7" xr:uid="{00000000-0002-0000-0300-000003000000}">
      <formula1>244444444</formula1>
      <formula2>333333333333333</formula2>
    </dataValidation>
    <dataValidation operator="equal" allowBlank="1" showInputMessage="1" showErrorMessage="1" error="ERROR. NO DEBE DILIGENCIAR ESTAS CELDAS" sqref="D152 D197 D252 D1:D2 D307:D1048576 D9:D12 D47 D4" xr:uid="{00000000-0002-0000-0300-000004000000}"/>
    <dataValidation type="whole" operator="equal" allowBlank="1" showInputMessage="1" showErrorMessage="1" error="ERROR. NO DEBE DILIGENCIAR ESTAS CELDAS" sqref="J12:J306" xr:uid="{00000000-0002-0000-0300-000005000000}">
      <formula1>11111111111111100000</formula1>
    </dataValidation>
    <dataValidation allowBlank="1" showInputMessage="1" showErrorMessage="1" error="ERROR. NO DEBE DILIGENCIAR ESTA CELDA" sqref="J8:R8" xr:uid="{00000000-0002-0000-0300-000006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09"/>
  <sheetViews>
    <sheetView showGridLines="0" topLeftCell="A13" zoomScale="70" zoomScaleNormal="70" workbookViewId="0">
      <selection activeCell="X64" sqref="X64"/>
    </sheetView>
  </sheetViews>
  <sheetFormatPr baseColWidth="10" defaultColWidth="0" defaultRowHeight="0" customHeight="1" zeroHeight="1" x14ac:dyDescent="0.2"/>
  <cols>
    <col min="1" max="1" width="2.28515625" style="25" customWidth="1"/>
    <col min="2" max="2" width="1.7109375" style="25" customWidth="1"/>
    <col min="3" max="28" width="11.42578125" style="25" customWidth="1"/>
    <col min="29" max="29" width="1.7109375" style="25" customWidth="1"/>
    <col min="30" max="31" width="1.28515625" style="25" customWidth="1"/>
    <col min="32" max="36" width="0" style="25" hidden="1" customWidth="1"/>
    <col min="37" max="16384" width="11.42578125" style="25" hidden="1"/>
  </cols>
  <sheetData>
    <row r="1" spans="2:31" ht="12" customHeight="1" thickBot="1" x14ac:dyDescent="0.25"/>
    <row r="2" spans="2:31" ht="93.75" customHeight="1" x14ac:dyDescent="0.2">
      <c r="B2" s="22"/>
      <c r="C2" s="23"/>
      <c r="D2" s="23"/>
      <c r="E2" s="23"/>
      <c r="F2" s="23"/>
      <c r="G2" s="23"/>
      <c r="H2" s="23"/>
      <c r="I2" s="23"/>
      <c r="J2" s="23"/>
      <c r="K2" s="23"/>
      <c r="L2" s="23"/>
      <c r="M2" s="23"/>
      <c r="N2" s="23"/>
      <c r="O2" s="23"/>
      <c r="P2" s="23"/>
      <c r="Q2" s="23"/>
      <c r="R2" s="23"/>
      <c r="S2" s="23"/>
      <c r="T2" s="23"/>
      <c r="U2" s="23"/>
      <c r="V2" s="23"/>
      <c r="W2" s="23"/>
      <c r="X2" s="23"/>
      <c r="Y2" s="23"/>
      <c r="Z2" s="23"/>
      <c r="AA2" s="23"/>
      <c r="AB2" s="23"/>
      <c r="AC2" s="24"/>
    </row>
    <row r="3" spans="2:31" ht="25.5" x14ac:dyDescent="0.2">
      <c r="B3" s="26"/>
      <c r="C3" s="554" t="s">
        <v>559</v>
      </c>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27"/>
      <c r="AD3" s="160"/>
      <c r="AE3" s="160"/>
    </row>
    <row r="4" spans="2:31" ht="6.75" customHeight="1" x14ac:dyDescent="0.2">
      <c r="B4" s="26"/>
      <c r="C4" s="28"/>
      <c r="D4" s="28"/>
      <c r="E4" s="28"/>
      <c r="F4" s="28"/>
      <c r="G4" s="28"/>
      <c r="H4" s="28"/>
      <c r="I4" s="28"/>
      <c r="J4" s="28"/>
      <c r="K4" s="28"/>
      <c r="L4" s="28"/>
      <c r="M4" s="28"/>
      <c r="N4" s="28"/>
      <c r="O4" s="28"/>
      <c r="P4" s="28"/>
      <c r="Q4" s="28"/>
      <c r="R4" s="28"/>
      <c r="S4" s="28"/>
      <c r="T4" s="28"/>
      <c r="U4" s="28"/>
      <c r="V4" s="28"/>
      <c r="W4" s="28"/>
      <c r="X4" s="28"/>
      <c r="Y4" s="28"/>
      <c r="Z4" s="28"/>
      <c r="AA4" s="28"/>
      <c r="AB4" s="28"/>
      <c r="AC4" s="27"/>
      <c r="AD4" s="160"/>
      <c r="AE4" s="160"/>
    </row>
    <row r="5" spans="2:31" ht="14.25" x14ac:dyDescent="0.2">
      <c r="B5" s="26"/>
      <c r="C5" s="28"/>
      <c r="D5" s="28"/>
      <c r="E5" s="28"/>
      <c r="F5" s="28"/>
      <c r="G5" s="28"/>
      <c r="H5" s="28"/>
      <c r="I5" s="28"/>
      <c r="J5" s="28"/>
      <c r="K5" s="28"/>
      <c r="L5" s="28"/>
      <c r="M5" s="28"/>
      <c r="N5" s="28"/>
      <c r="O5" s="28"/>
      <c r="P5" s="28"/>
      <c r="Q5" s="28"/>
      <c r="R5" s="28"/>
      <c r="S5" s="28"/>
      <c r="T5" s="28"/>
      <c r="U5" s="28"/>
      <c r="V5" s="28"/>
      <c r="W5" s="28"/>
      <c r="X5" s="28"/>
      <c r="Y5" s="28"/>
      <c r="Z5" s="28"/>
      <c r="AA5" s="28"/>
      <c r="AB5" s="28"/>
      <c r="AC5" s="27"/>
      <c r="AD5" s="160"/>
      <c r="AE5" s="160"/>
    </row>
    <row r="6" spans="2:31" ht="18" customHeight="1" x14ac:dyDescent="0.25">
      <c r="B6" s="26"/>
      <c r="C6" s="74" t="s">
        <v>560</v>
      </c>
      <c r="D6" s="29"/>
      <c r="E6" s="30"/>
      <c r="F6" s="30"/>
      <c r="G6" s="30"/>
      <c r="H6" s="30"/>
      <c r="I6" s="29"/>
      <c r="J6" s="29"/>
      <c r="K6" s="29"/>
      <c r="L6" s="30"/>
      <c r="M6" s="30"/>
      <c r="N6" s="30"/>
      <c r="O6" s="30"/>
      <c r="P6" s="30"/>
      <c r="Q6" s="30"/>
      <c r="R6" s="30"/>
      <c r="S6" s="30"/>
      <c r="T6" s="30"/>
      <c r="U6" s="30"/>
      <c r="V6" s="30"/>
      <c r="W6" s="30"/>
      <c r="X6" s="30"/>
      <c r="Y6" s="30"/>
      <c r="Z6" s="30"/>
      <c r="AA6" s="30"/>
      <c r="AB6" s="30"/>
      <c r="AC6" s="27"/>
      <c r="AD6" s="160"/>
      <c r="AE6" s="160"/>
    </row>
    <row r="7" spans="2:31" ht="15" x14ac:dyDescent="0.25">
      <c r="B7" s="26"/>
      <c r="E7" s="28"/>
      <c r="F7" s="28"/>
      <c r="G7" s="28"/>
      <c r="H7" s="28"/>
      <c r="L7" s="28"/>
      <c r="M7" s="28"/>
      <c r="N7" s="28"/>
      <c r="O7" s="28"/>
      <c r="P7" s="28"/>
      <c r="Q7" s="28"/>
      <c r="R7" s="28"/>
      <c r="S7" s="28"/>
      <c r="T7" s="28"/>
      <c r="U7" s="28"/>
      <c r="V7" s="28"/>
      <c r="W7" s="28"/>
      <c r="X7" s="28"/>
      <c r="Y7" s="28"/>
      <c r="Z7" s="28"/>
      <c r="AA7" s="28"/>
      <c r="AB7" s="28"/>
      <c r="AC7" s="27"/>
      <c r="AD7" s="161">
        <v>1</v>
      </c>
      <c r="AE7" s="161">
        <v>20</v>
      </c>
    </row>
    <row r="8" spans="2:31" ht="15" x14ac:dyDescent="0.25">
      <c r="B8" s="26"/>
      <c r="E8" s="28"/>
      <c r="F8" s="28"/>
      <c r="G8" s="28"/>
      <c r="H8" s="28"/>
      <c r="L8" s="28"/>
      <c r="M8" s="28"/>
      <c r="N8" s="28"/>
      <c r="O8" s="28"/>
      <c r="P8" s="28"/>
      <c r="Q8" s="28"/>
      <c r="R8" s="28"/>
      <c r="S8" s="28"/>
      <c r="T8" s="28"/>
      <c r="U8" s="28"/>
      <c r="V8" s="28"/>
      <c r="W8" s="28"/>
      <c r="X8" s="28"/>
      <c r="Y8" s="28"/>
      <c r="Z8" s="28"/>
      <c r="AA8" s="28"/>
      <c r="AB8" s="28"/>
      <c r="AC8" s="27"/>
      <c r="AD8" s="161">
        <v>2</v>
      </c>
      <c r="AE8" s="161">
        <v>20</v>
      </c>
    </row>
    <row r="9" spans="2:31" ht="15" x14ac:dyDescent="0.25">
      <c r="B9" s="26"/>
      <c r="E9" s="28"/>
      <c r="F9" s="28"/>
      <c r="G9" s="28"/>
      <c r="H9" s="28"/>
      <c r="I9" s="28"/>
      <c r="L9" s="28"/>
      <c r="M9" s="28"/>
      <c r="N9" s="28"/>
      <c r="O9" s="28"/>
      <c r="P9" s="28"/>
      <c r="Q9" s="28"/>
      <c r="R9" s="28"/>
      <c r="S9" s="28"/>
      <c r="T9" s="28"/>
      <c r="U9" s="28"/>
      <c r="V9" s="28"/>
      <c r="W9" s="28"/>
      <c r="X9" s="28"/>
      <c r="Y9" s="28"/>
      <c r="Z9" s="28"/>
      <c r="AA9" s="28"/>
      <c r="AB9" s="28"/>
      <c r="AC9" s="27"/>
      <c r="AD9" s="161">
        <v>3</v>
      </c>
      <c r="AE9" s="161">
        <v>20</v>
      </c>
    </row>
    <row r="10" spans="2:31" ht="15" x14ac:dyDescent="0.25">
      <c r="B10" s="26"/>
      <c r="C10" s="28"/>
      <c r="D10" s="28"/>
      <c r="E10" s="28"/>
      <c r="F10" s="28"/>
      <c r="G10" s="28"/>
      <c r="H10" s="28"/>
      <c r="J10" s="28"/>
      <c r="K10" s="28"/>
      <c r="L10" s="28"/>
      <c r="M10" s="28"/>
      <c r="N10" s="28"/>
      <c r="O10" s="28"/>
      <c r="P10" s="28"/>
      <c r="Q10" s="28"/>
      <c r="R10" s="28"/>
      <c r="S10" s="28"/>
      <c r="T10" s="28"/>
      <c r="U10" s="28"/>
      <c r="V10" s="28"/>
      <c r="W10" s="28"/>
      <c r="X10" s="28"/>
      <c r="Y10" s="28"/>
      <c r="Z10" s="28"/>
      <c r="AA10" s="28"/>
      <c r="AB10" s="28"/>
      <c r="AC10" s="27"/>
      <c r="AD10" s="161">
        <v>4</v>
      </c>
      <c r="AE10" s="161">
        <v>20</v>
      </c>
    </row>
    <row r="11" spans="2:31" ht="15" x14ac:dyDescent="0.25">
      <c r="B11" s="26"/>
      <c r="C11" s="28"/>
      <c r="D11" s="28"/>
      <c r="E11" s="28"/>
      <c r="F11" s="28"/>
      <c r="G11" s="28"/>
      <c r="H11" s="28"/>
      <c r="I11" s="28"/>
      <c r="J11" s="28"/>
      <c r="K11" s="28" t="s">
        <v>146</v>
      </c>
      <c r="L11" s="28"/>
      <c r="M11" s="28"/>
      <c r="N11" s="28"/>
      <c r="O11" s="28"/>
      <c r="P11" s="28"/>
      <c r="Q11" s="28"/>
      <c r="R11" s="28"/>
      <c r="S11" s="28"/>
      <c r="T11" s="28"/>
      <c r="U11" s="28"/>
      <c r="V11" s="28"/>
      <c r="W11" s="28"/>
      <c r="X11" s="28"/>
      <c r="Y11" s="28"/>
      <c r="Z11" s="28"/>
      <c r="AA11" s="28"/>
      <c r="AB11" s="28"/>
      <c r="AC11" s="27"/>
      <c r="AD11" s="161">
        <v>5</v>
      </c>
      <c r="AE11" s="161">
        <v>20</v>
      </c>
    </row>
    <row r="12" spans="2:31" ht="15" x14ac:dyDescent="0.25">
      <c r="B12" s="26"/>
      <c r="C12" s="28"/>
      <c r="D12" s="28"/>
      <c r="E12" s="28"/>
      <c r="F12" s="28"/>
      <c r="G12" s="28"/>
      <c r="H12" s="28"/>
      <c r="I12" s="28" t="str">
        <f>[4]Inicio!C5</f>
        <v>POLÍTICA DE GESTIÓN DEL CONOCIMIENTO Y LA INNOVACIÓN</v>
      </c>
      <c r="J12" s="28"/>
      <c r="K12" s="31">
        <f>+'Autodiagnóstico '!J7</f>
        <v>20.457627118644069</v>
      </c>
      <c r="L12" s="28"/>
      <c r="M12" s="28"/>
      <c r="N12" s="28"/>
      <c r="O12" s="28"/>
      <c r="P12" s="28"/>
      <c r="Q12" s="28"/>
      <c r="R12" s="28"/>
      <c r="S12" s="28"/>
      <c r="T12" s="28"/>
      <c r="U12" s="28"/>
      <c r="V12" s="28"/>
      <c r="W12" s="28"/>
      <c r="X12" s="28"/>
      <c r="Y12" s="28"/>
      <c r="Z12" s="28"/>
      <c r="AA12" s="28"/>
      <c r="AB12" s="28"/>
      <c r="AC12" s="27"/>
      <c r="AD12" s="161" t="s">
        <v>561</v>
      </c>
      <c r="AE12" s="161">
        <v>100</v>
      </c>
    </row>
    <row r="13" spans="2:31" ht="14.25" x14ac:dyDescent="0.2">
      <c r="B13" s="26"/>
      <c r="C13" s="28"/>
      <c r="D13" s="28"/>
      <c r="E13" s="28"/>
      <c r="F13" s="28"/>
      <c r="G13" s="28"/>
      <c r="H13" s="28"/>
      <c r="I13" s="28"/>
      <c r="K13" s="28">
        <v>2</v>
      </c>
      <c r="L13" s="28"/>
      <c r="M13" s="28"/>
      <c r="N13" s="28"/>
      <c r="O13" s="28"/>
      <c r="P13" s="28"/>
      <c r="Q13" s="28"/>
      <c r="R13" s="28"/>
      <c r="S13" s="28"/>
      <c r="T13" s="28"/>
      <c r="U13" s="28"/>
      <c r="V13" s="28"/>
      <c r="W13" s="28"/>
      <c r="X13" s="28"/>
      <c r="Y13" s="28"/>
      <c r="Z13" s="28"/>
      <c r="AA13" s="28"/>
      <c r="AB13" s="28"/>
      <c r="AC13" s="27"/>
      <c r="AD13" s="160"/>
      <c r="AE13" s="160"/>
    </row>
    <row r="14" spans="2:31" ht="14.25" x14ac:dyDescent="0.2">
      <c r="B14" s="26"/>
      <c r="C14" s="28"/>
      <c r="D14" s="28"/>
      <c r="E14" s="28"/>
      <c r="F14" s="28"/>
      <c r="G14" s="28"/>
      <c r="H14" s="28"/>
      <c r="I14" s="28"/>
      <c r="J14" s="28"/>
      <c r="K14" s="162">
        <f>200-K13-IF(K12="",0,K12)</f>
        <v>177.54237288135593</v>
      </c>
      <c r="L14" s="28"/>
      <c r="M14" s="28"/>
      <c r="N14" s="28"/>
      <c r="O14" s="28"/>
      <c r="P14" s="28"/>
      <c r="Q14" s="28"/>
      <c r="R14" s="28"/>
      <c r="S14" s="28"/>
      <c r="T14" s="28"/>
      <c r="U14" s="28"/>
      <c r="V14" s="28"/>
      <c r="W14" s="28"/>
      <c r="X14" s="28"/>
      <c r="Y14" s="28"/>
      <c r="Z14" s="28"/>
      <c r="AA14" s="28"/>
      <c r="AB14" s="28"/>
      <c r="AC14" s="27"/>
      <c r="AD14" s="160"/>
      <c r="AE14" s="160"/>
    </row>
    <row r="15" spans="2:31" ht="14.25" x14ac:dyDescent="0.2">
      <c r="B15" s="26"/>
      <c r="C15" s="28"/>
      <c r="D15" s="28"/>
      <c r="E15" s="28"/>
      <c r="F15" s="28"/>
      <c r="G15" s="28"/>
      <c r="H15" s="28"/>
      <c r="I15" s="28"/>
      <c r="J15" s="28"/>
      <c r="K15" s="31"/>
      <c r="L15" s="28"/>
      <c r="M15" s="28"/>
      <c r="N15" s="28"/>
      <c r="O15" s="28"/>
      <c r="P15" s="28"/>
      <c r="Q15" s="28"/>
      <c r="R15" s="28"/>
      <c r="S15" s="28"/>
      <c r="T15" s="28"/>
      <c r="U15" s="28"/>
      <c r="V15" s="28"/>
      <c r="W15" s="28"/>
      <c r="X15" s="28"/>
      <c r="Y15" s="28"/>
      <c r="Z15" s="28"/>
      <c r="AA15" s="28"/>
      <c r="AB15" s="28"/>
      <c r="AC15" s="27"/>
    </row>
    <row r="16" spans="2:31" ht="14.25" x14ac:dyDescent="0.2">
      <c r="B16" s="26"/>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7"/>
    </row>
    <row r="17" spans="2:29" ht="14.25" x14ac:dyDescent="0.2">
      <c r="B17" s="26"/>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7"/>
    </row>
    <row r="18" spans="2:29" ht="14.25" x14ac:dyDescent="0.2">
      <c r="B18" s="26"/>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7"/>
    </row>
    <row r="19" spans="2:29" ht="14.25" x14ac:dyDescent="0.2">
      <c r="B19" s="26"/>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7"/>
    </row>
    <row r="20" spans="2:29" ht="14.25" x14ac:dyDescent="0.2">
      <c r="B20" s="26"/>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7"/>
    </row>
    <row r="21" spans="2:29" ht="14.25" x14ac:dyDescent="0.2">
      <c r="B21" s="26"/>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7"/>
    </row>
    <row r="22" spans="2:29" ht="14.25" x14ac:dyDescent="0.2">
      <c r="B22" s="26"/>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7"/>
    </row>
    <row r="23" spans="2:29" ht="14.25" x14ac:dyDescent="0.2">
      <c r="B23" s="26"/>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7"/>
    </row>
    <row r="24" spans="2:29" ht="14.25" x14ac:dyDescent="0.2">
      <c r="B24" s="26"/>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7"/>
    </row>
    <row r="25" spans="2:29" ht="14.25" x14ac:dyDescent="0.2">
      <c r="B25" s="26"/>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7"/>
    </row>
    <row r="26" spans="2:29" ht="14.25" x14ac:dyDescent="0.2">
      <c r="B26" s="26"/>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7"/>
    </row>
    <row r="27" spans="2:29" ht="14.25" x14ac:dyDescent="0.2">
      <c r="B27" s="26"/>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7"/>
    </row>
    <row r="28" spans="2:29" ht="18" customHeight="1" x14ac:dyDescent="0.25">
      <c r="B28" s="26"/>
      <c r="C28" s="74" t="s">
        <v>562</v>
      </c>
      <c r="D28" s="29"/>
      <c r="E28" s="30"/>
      <c r="F28" s="30"/>
      <c r="G28" s="30"/>
      <c r="H28" s="30"/>
      <c r="I28" s="29"/>
      <c r="J28" s="29"/>
      <c r="K28" s="29"/>
      <c r="L28" s="30"/>
      <c r="M28" s="30"/>
      <c r="N28" s="30"/>
      <c r="O28" s="30"/>
      <c r="P28" s="30"/>
      <c r="Q28" s="30"/>
      <c r="R28" s="30"/>
      <c r="S28" s="30"/>
      <c r="T28" s="30"/>
      <c r="U28" s="30"/>
      <c r="V28" s="30"/>
      <c r="W28" s="30"/>
      <c r="X28" s="30"/>
      <c r="Y28" s="30"/>
      <c r="Z28" s="30"/>
      <c r="AA28" s="30"/>
      <c r="AB28" s="30"/>
      <c r="AC28" s="27"/>
    </row>
    <row r="29" spans="2:29" ht="14.25" x14ac:dyDescent="0.2">
      <c r="B29" s="26"/>
      <c r="F29" s="28"/>
      <c r="G29" s="28"/>
      <c r="H29" s="28"/>
      <c r="I29" s="28"/>
      <c r="J29" s="28"/>
      <c r="K29" s="28"/>
      <c r="L29" s="28"/>
      <c r="M29" s="28"/>
      <c r="N29" s="28"/>
      <c r="O29" s="28"/>
      <c r="P29" s="28"/>
      <c r="Q29" s="28"/>
      <c r="R29" s="28"/>
      <c r="S29" s="28"/>
      <c r="T29" s="28"/>
      <c r="U29" s="28"/>
      <c r="V29" s="28"/>
      <c r="W29" s="28"/>
      <c r="X29" s="28"/>
      <c r="Y29" s="28"/>
      <c r="Z29" s="28"/>
      <c r="AA29" s="28"/>
      <c r="AB29" s="28"/>
      <c r="AC29" s="27"/>
    </row>
    <row r="30" spans="2:29" ht="14.25" x14ac:dyDescent="0.2">
      <c r="B30" s="26"/>
      <c r="F30" s="28"/>
      <c r="G30" s="28"/>
      <c r="H30" s="28"/>
      <c r="I30" s="28"/>
      <c r="J30" s="28"/>
      <c r="K30" s="28"/>
      <c r="L30" s="28"/>
      <c r="M30" s="28"/>
      <c r="N30" s="28"/>
      <c r="O30" s="28"/>
      <c r="P30" s="28"/>
      <c r="Q30" s="28"/>
      <c r="R30" s="28"/>
      <c r="S30" s="28"/>
      <c r="T30" s="28"/>
      <c r="U30" s="28"/>
      <c r="V30" s="28"/>
      <c r="W30" s="28"/>
      <c r="X30" s="28"/>
      <c r="Y30" s="28"/>
      <c r="Z30" s="28"/>
      <c r="AA30" s="28"/>
      <c r="AB30" s="28"/>
      <c r="AC30" s="27"/>
    </row>
    <row r="31" spans="2:29" ht="14.25" x14ac:dyDescent="0.2">
      <c r="B31" s="26"/>
      <c r="F31" s="28"/>
      <c r="G31" s="28"/>
      <c r="H31" s="28"/>
      <c r="I31" s="28"/>
      <c r="J31" s="28"/>
      <c r="K31" s="28"/>
      <c r="L31" s="28"/>
      <c r="M31" s="28"/>
      <c r="N31" s="28"/>
      <c r="O31" s="28"/>
      <c r="P31" s="28"/>
      <c r="Q31" s="28"/>
      <c r="R31" s="28"/>
      <c r="S31" s="28"/>
      <c r="T31" s="28"/>
      <c r="U31" s="28"/>
      <c r="V31" s="28"/>
      <c r="W31" s="28"/>
      <c r="X31" s="28"/>
      <c r="Y31" s="28"/>
      <c r="Z31" s="28"/>
      <c r="AA31" s="28"/>
      <c r="AB31" s="28"/>
      <c r="AC31" s="27"/>
    </row>
    <row r="32" spans="2:29" ht="14.25" x14ac:dyDescent="0.2">
      <c r="B32" s="26"/>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7"/>
    </row>
    <row r="33" spans="2:29" ht="14.25" x14ac:dyDescent="0.2">
      <c r="B33" s="26"/>
      <c r="C33" s="28"/>
      <c r="D33" s="28"/>
      <c r="E33" s="28"/>
      <c r="F33" s="28"/>
      <c r="G33" s="28"/>
      <c r="H33" s="28"/>
      <c r="I33" s="28"/>
      <c r="J33" s="28" t="s">
        <v>563</v>
      </c>
      <c r="K33" s="28"/>
      <c r="L33" s="28" t="s">
        <v>564</v>
      </c>
      <c r="M33" s="28"/>
      <c r="N33" s="28"/>
      <c r="O33" s="28"/>
      <c r="P33" s="28"/>
      <c r="Q33" s="28"/>
      <c r="R33" s="28"/>
      <c r="S33" s="28"/>
      <c r="T33" s="28"/>
      <c r="U33" s="28"/>
      <c r="V33" s="28"/>
      <c r="W33" s="28"/>
      <c r="X33" s="28"/>
      <c r="Y33" s="28"/>
      <c r="Z33" s="28"/>
      <c r="AA33" s="28"/>
      <c r="AB33" s="28"/>
      <c r="AC33" s="27"/>
    </row>
    <row r="34" spans="2:29" ht="14.25" x14ac:dyDescent="0.2">
      <c r="B34" s="26"/>
      <c r="C34" s="28"/>
      <c r="D34" s="28"/>
      <c r="E34" s="28"/>
      <c r="F34" s="28"/>
      <c r="G34" s="28"/>
      <c r="H34" s="28"/>
      <c r="I34" s="28"/>
      <c r="J34" s="28" t="str">
        <f>+'Autodiagnóstico '!C12</f>
        <v>Planeación</v>
      </c>
      <c r="K34" s="28"/>
      <c r="L34" s="31">
        <f>+'Autodiagnóstico '!D12</f>
        <v>19.428571428571427</v>
      </c>
      <c r="M34" s="28"/>
      <c r="N34" s="28"/>
      <c r="O34" s="28"/>
      <c r="P34" s="28"/>
      <c r="Q34" s="28"/>
      <c r="R34" s="28"/>
      <c r="S34" s="28"/>
      <c r="T34" s="28"/>
      <c r="U34" s="28"/>
      <c r="V34" s="28"/>
      <c r="W34" s="28"/>
      <c r="X34" s="28"/>
      <c r="Y34" s="28"/>
      <c r="Z34" s="28"/>
      <c r="AA34" s="28"/>
      <c r="AB34" s="28"/>
      <c r="AC34" s="27"/>
    </row>
    <row r="35" spans="2:29" ht="14.25" x14ac:dyDescent="0.2">
      <c r="B35" s="26"/>
      <c r="C35" s="28"/>
      <c r="D35" s="28"/>
      <c r="E35" s="28"/>
      <c r="F35" s="28"/>
      <c r="G35" s="28"/>
      <c r="H35" s="28"/>
      <c r="I35" s="28"/>
      <c r="J35" s="28"/>
      <c r="K35" s="28"/>
      <c r="L35" s="28">
        <v>2</v>
      </c>
      <c r="M35" s="28"/>
      <c r="N35" s="28"/>
      <c r="O35" s="28"/>
      <c r="P35" s="28"/>
      <c r="Q35" s="28"/>
      <c r="R35" s="28"/>
      <c r="S35" s="28"/>
      <c r="T35" s="28"/>
      <c r="U35" s="28"/>
      <c r="V35" s="28"/>
      <c r="W35" s="28"/>
      <c r="X35" s="28"/>
      <c r="Y35" s="28"/>
      <c r="Z35" s="28"/>
      <c r="AA35" s="28"/>
      <c r="AB35" s="28"/>
      <c r="AC35" s="27"/>
    </row>
    <row r="36" spans="2:29" ht="14.25" x14ac:dyDescent="0.2">
      <c r="B36" s="26"/>
      <c r="C36" s="28"/>
      <c r="D36" s="28"/>
      <c r="E36" s="28"/>
      <c r="F36" s="28"/>
      <c r="G36" s="28"/>
      <c r="H36" s="28"/>
      <c r="I36" s="28"/>
      <c r="J36" s="28"/>
      <c r="K36" s="28"/>
      <c r="L36" s="162">
        <f>200-L35-IF(L34="",0,L34)</f>
        <v>178.57142857142858</v>
      </c>
      <c r="M36" s="28"/>
      <c r="N36" s="28"/>
      <c r="O36" s="28"/>
      <c r="P36" s="28"/>
      <c r="Q36" s="28"/>
      <c r="R36" s="28"/>
      <c r="S36" s="28"/>
      <c r="T36" s="28"/>
      <c r="U36" s="28"/>
      <c r="V36" s="28"/>
      <c r="W36" s="28"/>
      <c r="X36" s="28"/>
      <c r="Y36" s="28"/>
      <c r="Z36" s="28"/>
      <c r="AA36" s="28"/>
      <c r="AB36" s="28"/>
      <c r="AC36" s="27"/>
    </row>
    <row r="37" spans="2:29" ht="14.25" x14ac:dyDescent="0.2">
      <c r="B37" s="26"/>
      <c r="C37" s="28"/>
      <c r="D37" s="28"/>
      <c r="E37" s="28"/>
      <c r="F37" s="28"/>
      <c r="G37" s="28"/>
      <c r="H37" s="28"/>
      <c r="I37" s="28"/>
      <c r="J37" s="28" t="str">
        <f>+'Autodiagnóstico '!C47</f>
        <v>Generación y producción</v>
      </c>
      <c r="K37" s="28"/>
      <c r="L37" s="31">
        <f>+'Autodiagnóstico '!D47</f>
        <v>18.476190476190474</v>
      </c>
      <c r="M37" s="28"/>
      <c r="N37" s="28"/>
      <c r="O37" s="28"/>
      <c r="P37" s="28"/>
      <c r="Q37" s="28"/>
      <c r="R37" s="28"/>
      <c r="S37" s="28"/>
      <c r="T37" s="28"/>
      <c r="U37" s="28"/>
      <c r="V37" s="28"/>
      <c r="W37" s="28"/>
      <c r="X37" s="28"/>
      <c r="Y37" s="28"/>
      <c r="Z37" s="28"/>
      <c r="AA37" s="28"/>
      <c r="AB37" s="28"/>
      <c r="AC37" s="27"/>
    </row>
    <row r="38" spans="2:29" ht="14.25" x14ac:dyDescent="0.2">
      <c r="B38" s="26"/>
      <c r="C38" s="28"/>
      <c r="D38" s="28"/>
      <c r="E38" s="28"/>
      <c r="F38" s="28"/>
      <c r="G38" s="28"/>
      <c r="H38" s="28"/>
      <c r="I38" s="28"/>
      <c r="J38" s="28"/>
      <c r="K38" s="28"/>
      <c r="L38" s="28">
        <v>2</v>
      </c>
      <c r="M38" s="28"/>
      <c r="N38" s="28"/>
      <c r="O38" s="28"/>
      <c r="P38" s="28"/>
      <c r="Q38" s="28"/>
      <c r="R38" s="28"/>
      <c r="S38" s="28"/>
      <c r="T38" s="28"/>
      <c r="U38" s="28"/>
      <c r="V38" s="28"/>
      <c r="W38" s="28"/>
      <c r="X38" s="28"/>
      <c r="Y38" s="28"/>
      <c r="Z38" s="28"/>
      <c r="AA38" s="28"/>
      <c r="AB38" s="28"/>
      <c r="AC38" s="27"/>
    </row>
    <row r="39" spans="2:29" ht="14.25" x14ac:dyDescent="0.2">
      <c r="B39" s="26"/>
      <c r="C39" s="28"/>
      <c r="D39" s="28"/>
      <c r="E39" s="28"/>
      <c r="F39" s="28"/>
      <c r="G39" s="28"/>
      <c r="H39" s="28"/>
      <c r="I39" s="28"/>
      <c r="J39" s="28"/>
      <c r="K39" s="28"/>
      <c r="L39" s="162">
        <f>200-L38-IF(L37="",0,L37)</f>
        <v>179.52380952380952</v>
      </c>
      <c r="M39" s="28"/>
      <c r="N39" s="28"/>
      <c r="O39" s="28"/>
      <c r="P39" s="28"/>
      <c r="Q39" s="28"/>
      <c r="R39" s="28"/>
      <c r="S39" s="28"/>
      <c r="T39" s="28"/>
      <c r="U39" s="28"/>
      <c r="V39" s="28"/>
      <c r="W39" s="28"/>
      <c r="X39" s="28"/>
      <c r="Y39" s="28"/>
      <c r="Z39" s="28"/>
      <c r="AA39" s="28"/>
      <c r="AB39" s="28"/>
      <c r="AC39" s="27"/>
    </row>
    <row r="40" spans="2:29" ht="14.25" x14ac:dyDescent="0.2">
      <c r="B40" s="26"/>
      <c r="C40" s="28"/>
      <c r="D40" s="28"/>
      <c r="E40" s="28"/>
      <c r="F40" s="28"/>
      <c r="G40" s="28"/>
      <c r="H40" s="28"/>
      <c r="I40" s="28"/>
      <c r="J40" s="28" t="str">
        <f>+'Autodiagnóstico '!C152</f>
        <v>Herramientas para uso y apropiación</v>
      </c>
      <c r="K40" s="28"/>
      <c r="L40" s="31">
        <f>+'Autodiagnóstico '!D152</f>
        <v>30.555555555555557</v>
      </c>
      <c r="M40" s="32"/>
      <c r="N40" s="28"/>
      <c r="O40" s="28"/>
      <c r="P40" s="28"/>
      <c r="Q40" s="28"/>
      <c r="R40" s="28"/>
      <c r="S40" s="28"/>
      <c r="T40" s="28"/>
      <c r="U40" s="28"/>
      <c r="V40" s="28"/>
      <c r="W40" s="28"/>
      <c r="X40" s="28"/>
      <c r="Y40" s="28"/>
      <c r="Z40" s="28"/>
      <c r="AA40" s="28"/>
      <c r="AB40" s="28"/>
      <c r="AC40" s="27"/>
    </row>
    <row r="41" spans="2:29" ht="14.25" x14ac:dyDescent="0.2">
      <c r="B41" s="26"/>
      <c r="C41" s="28"/>
      <c r="D41" s="28"/>
      <c r="E41" s="28"/>
      <c r="F41" s="28"/>
      <c r="G41" s="28"/>
      <c r="H41" s="28"/>
      <c r="I41" s="28"/>
      <c r="L41" s="28">
        <v>2</v>
      </c>
      <c r="M41" s="32"/>
      <c r="N41" s="28"/>
      <c r="O41" s="28"/>
      <c r="P41" s="28"/>
      <c r="Q41" s="28"/>
      <c r="R41" s="28"/>
      <c r="S41" s="28"/>
      <c r="T41" s="28"/>
      <c r="U41" s="28"/>
      <c r="V41" s="28"/>
      <c r="W41" s="28"/>
      <c r="X41" s="28"/>
      <c r="Y41" s="28"/>
      <c r="Z41" s="28"/>
      <c r="AA41" s="28"/>
      <c r="AB41" s="28"/>
      <c r="AC41" s="27"/>
    </row>
    <row r="42" spans="2:29" ht="14.25" x14ac:dyDescent="0.2">
      <c r="B42" s="26"/>
      <c r="C42" s="28"/>
      <c r="D42" s="28"/>
      <c r="E42" s="28"/>
      <c r="F42" s="28"/>
      <c r="G42" s="28"/>
      <c r="H42" s="28"/>
      <c r="I42" s="28"/>
      <c r="L42" s="162">
        <f>200-L41-IF(L40="",0,L40)</f>
        <v>167.44444444444446</v>
      </c>
      <c r="M42" s="32"/>
      <c r="N42" s="28"/>
      <c r="O42" s="28"/>
      <c r="P42" s="28"/>
      <c r="Q42" s="28"/>
      <c r="R42" s="28"/>
      <c r="S42" s="28"/>
      <c r="T42" s="28"/>
      <c r="U42" s="28"/>
      <c r="V42" s="28"/>
      <c r="W42" s="28"/>
      <c r="X42" s="28"/>
      <c r="Y42" s="28"/>
      <c r="Z42" s="28"/>
      <c r="AA42" s="28"/>
      <c r="AB42" s="28"/>
      <c r="AC42" s="27"/>
    </row>
    <row r="43" spans="2:29" ht="14.25" x14ac:dyDescent="0.2">
      <c r="B43" s="26"/>
      <c r="C43" s="28"/>
      <c r="D43" s="28"/>
      <c r="E43" s="28"/>
      <c r="F43" s="28"/>
      <c r="G43" s="28"/>
      <c r="H43" s="28"/>
      <c r="I43" s="28"/>
      <c r="J43" s="28" t="str">
        <f>+'Autodiagnóstico '!C197</f>
        <v>Analítica institucional</v>
      </c>
      <c r="K43" s="28"/>
      <c r="L43" s="31">
        <f>+'Autodiagnóstico '!D197</f>
        <v>18.90909090909091</v>
      </c>
      <c r="M43" s="32"/>
      <c r="N43" s="28"/>
      <c r="O43" s="28"/>
      <c r="P43" s="28"/>
      <c r="Q43" s="28"/>
      <c r="R43" s="28"/>
      <c r="S43" s="28"/>
      <c r="T43" s="28"/>
      <c r="U43" s="28"/>
      <c r="V43" s="28"/>
      <c r="W43" s="28"/>
      <c r="X43" s="28"/>
      <c r="Y43" s="28"/>
      <c r="Z43" s="28"/>
      <c r="AA43" s="28"/>
      <c r="AB43" s="28"/>
      <c r="AC43" s="27"/>
    </row>
    <row r="44" spans="2:29" ht="14.25" x14ac:dyDescent="0.2">
      <c r="B44" s="26"/>
      <c r="C44" s="28"/>
      <c r="D44" s="28"/>
      <c r="E44" s="28"/>
      <c r="F44" s="28"/>
      <c r="G44" s="28"/>
      <c r="H44" s="28"/>
      <c r="I44" s="28"/>
      <c r="L44" s="28">
        <v>2</v>
      </c>
      <c r="M44" s="32"/>
      <c r="N44" s="28"/>
      <c r="O44" s="28"/>
      <c r="P44" s="28"/>
      <c r="Q44" s="28"/>
      <c r="R44" s="28"/>
      <c r="S44" s="28"/>
      <c r="T44" s="28"/>
      <c r="U44" s="28"/>
      <c r="V44" s="28"/>
      <c r="W44" s="28"/>
      <c r="X44" s="28"/>
      <c r="Y44" s="28"/>
      <c r="Z44" s="28"/>
      <c r="AA44" s="28"/>
      <c r="AB44" s="28"/>
      <c r="AC44" s="27"/>
    </row>
    <row r="45" spans="2:29" ht="14.25" x14ac:dyDescent="0.2">
      <c r="B45" s="26"/>
      <c r="C45" s="28"/>
      <c r="D45" s="28"/>
      <c r="E45" s="28"/>
      <c r="F45" s="28"/>
      <c r="G45" s="28"/>
      <c r="H45" s="28"/>
      <c r="I45" s="28"/>
      <c r="J45" s="28"/>
      <c r="K45" s="28"/>
      <c r="L45" s="162">
        <f>200-L44-IF(L43="",0,L43)</f>
        <v>179.09090909090909</v>
      </c>
      <c r="M45" s="28"/>
      <c r="N45" s="28"/>
      <c r="O45" s="28"/>
      <c r="P45" s="28"/>
      <c r="Q45" s="28"/>
      <c r="R45" s="28"/>
      <c r="S45" s="28"/>
      <c r="T45" s="28"/>
      <c r="U45" s="28"/>
      <c r="V45" s="28"/>
      <c r="W45" s="28"/>
      <c r="X45" s="28"/>
      <c r="Y45" s="28"/>
      <c r="Z45" s="28"/>
      <c r="AA45" s="28"/>
      <c r="AB45" s="28"/>
      <c r="AC45" s="27"/>
    </row>
    <row r="46" spans="2:29" ht="14.25" x14ac:dyDescent="0.2">
      <c r="B46" s="26"/>
      <c r="C46" s="28"/>
      <c r="D46" s="28"/>
      <c r="E46" s="28"/>
      <c r="F46" s="28"/>
      <c r="G46" s="28"/>
      <c r="H46" s="28"/>
      <c r="I46" s="28"/>
      <c r="J46" s="28" t="str">
        <f>+'Autodiagnóstico '!C252</f>
        <v>Cultura de compartir y difundir</v>
      </c>
      <c r="K46" s="28"/>
      <c r="L46" s="31">
        <f>+'Autodiagnóstico '!D252</f>
        <v>18.181818181818183</v>
      </c>
      <c r="M46" s="32"/>
      <c r="N46" s="28"/>
      <c r="O46" s="28"/>
      <c r="P46" s="28"/>
      <c r="Q46" s="28"/>
      <c r="R46" s="28"/>
      <c r="S46" s="28"/>
      <c r="T46" s="28"/>
      <c r="U46" s="28"/>
      <c r="V46" s="28"/>
      <c r="W46" s="28"/>
      <c r="X46" s="28"/>
      <c r="Y46" s="28"/>
      <c r="Z46" s="28"/>
      <c r="AA46" s="28"/>
      <c r="AB46" s="28"/>
      <c r="AC46" s="27"/>
    </row>
    <row r="47" spans="2:29" ht="14.25" x14ac:dyDescent="0.2">
      <c r="B47" s="26"/>
      <c r="C47" s="28"/>
      <c r="D47" s="28"/>
      <c r="E47" s="28"/>
      <c r="F47" s="28"/>
      <c r="G47" s="28"/>
      <c r="H47" s="28"/>
      <c r="I47" s="28"/>
      <c r="J47" s="28"/>
      <c r="K47" s="28"/>
      <c r="L47" s="28">
        <v>2</v>
      </c>
      <c r="M47" s="32"/>
      <c r="N47" s="28"/>
      <c r="O47" s="28"/>
      <c r="P47" s="28"/>
      <c r="Q47" s="28"/>
      <c r="R47" s="28"/>
      <c r="S47" s="28"/>
      <c r="T47" s="28"/>
      <c r="U47" s="28"/>
      <c r="V47" s="28"/>
      <c r="W47" s="28"/>
      <c r="X47" s="28"/>
      <c r="Y47" s="28"/>
      <c r="Z47" s="28"/>
      <c r="AA47" s="28"/>
      <c r="AB47" s="28"/>
      <c r="AC47" s="27"/>
    </row>
    <row r="48" spans="2:29" ht="14.25" x14ac:dyDescent="0.2">
      <c r="B48" s="26"/>
      <c r="C48" s="28"/>
      <c r="D48" s="28"/>
      <c r="E48" s="28"/>
      <c r="F48" s="28"/>
      <c r="G48" s="28"/>
      <c r="H48" s="28"/>
      <c r="I48" s="28"/>
      <c r="J48" s="28"/>
      <c r="K48" s="28"/>
      <c r="L48" s="162">
        <f>200-L47-IF(L46="",0,L46)</f>
        <v>179.81818181818181</v>
      </c>
      <c r="M48" s="32"/>
      <c r="N48" s="28"/>
      <c r="O48" s="28"/>
      <c r="P48" s="28"/>
      <c r="Q48" s="28"/>
      <c r="R48" s="28"/>
      <c r="S48" s="28"/>
      <c r="T48" s="28"/>
      <c r="U48" s="28"/>
      <c r="V48" s="28"/>
      <c r="W48" s="28"/>
      <c r="X48" s="28"/>
      <c r="Y48" s="28"/>
      <c r="Z48" s="28"/>
      <c r="AA48" s="28"/>
      <c r="AB48" s="28"/>
      <c r="AC48" s="27"/>
    </row>
    <row r="49" spans="2:29" ht="14.25" x14ac:dyDescent="0.2">
      <c r="B49" s="26"/>
      <c r="C49" s="28"/>
      <c r="D49" s="28"/>
      <c r="E49" s="28"/>
      <c r="F49" s="28"/>
      <c r="G49" s="28"/>
      <c r="H49" s="28"/>
      <c r="I49" s="28"/>
      <c r="J49" s="28"/>
      <c r="K49" s="28"/>
      <c r="M49" s="32"/>
      <c r="N49" s="28"/>
      <c r="O49" s="28"/>
      <c r="P49" s="28"/>
      <c r="Q49" s="28"/>
      <c r="R49" s="28"/>
      <c r="S49" s="28"/>
      <c r="T49" s="28"/>
      <c r="U49" s="28"/>
      <c r="V49" s="28"/>
      <c r="W49" s="28"/>
      <c r="X49" s="28"/>
      <c r="Y49" s="28"/>
      <c r="Z49" s="28"/>
      <c r="AA49" s="28"/>
      <c r="AB49" s="28"/>
      <c r="AC49" s="27"/>
    </row>
    <row r="50" spans="2:29" ht="14.25" x14ac:dyDescent="0.2">
      <c r="B50" s="26"/>
      <c r="C50" s="28"/>
      <c r="D50" s="28"/>
      <c r="E50" s="28"/>
      <c r="F50" s="28"/>
      <c r="G50" s="28"/>
      <c r="H50" s="28"/>
      <c r="I50" s="28"/>
      <c r="J50" s="28"/>
      <c r="K50" s="28"/>
      <c r="L50" s="28"/>
      <c r="M50" s="32"/>
      <c r="N50" s="28"/>
      <c r="O50" s="28"/>
      <c r="P50" s="28"/>
      <c r="Q50" s="28"/>
      <c r="R50" s="28"/>
      <c r="S50" s="28"/>
      <c r="T50" s="28"/>
      <c r="U50" s="28"/>
      <c r="V50" s="28"/>
      <c r="W50" s="28"/>
      <c r="X50" s="28"/>
      <c r="Y50" s="28"/>
      <c r="Z50" s="28"/>
      <c r="AA50" s="28"/>
      <c r="AB50" s="28"/>
      <c r="AC50" s="27"/>
    </row>
    <row r="51" spans="2:29" ht="14.25" x14ac:dyDescent="0.2">
      <c r="B51" s="26"/>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7"/>
    </row>
    <row r="52" spans="2:29" ht="14.25" x14ac:dyDescent="0.2">
      <c r="B52" s="26"/>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7"/>
    </row>
    <row r="53" spans="2:29" ht="14.25" x14ac:dyDescent="0.2">
      <c r="B53" s="26"/>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7"/>
    </row>
    <row r="54" spans="2:29" ht="14.25" x14ac:dyDescent="0.2">
      <c r="B54" s="26"/>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7"/>
    </row>
    <row r="55" spans="2:29" ht="18" customHeight="1" x14ac:dyDescent="0.25">
      <c r="B55" s="26"/>
      <c r="C55" s="74" t="s">
        <v>565</v>
      </c>
      <c r="D55" s="29"/>
      <c r="E55" s="30"/>
      <c r="F55" s="30"/>
      <c r="G55" s="30"/>
      <c r="H55" s="30"/>
      <c r="I55" s="29"/>
      <c r="J55" s="29"/>
      <c r="K55" s="29"/>
      <c r="L55" s="30"/>
      <c r="M55" s="30"/>
      <c r="N55" s="30"/>
      <c r="O55" s="30"/>
      <c r="P55" s="30"/>
      <c r="Q55" s="30"/>
      <c r="R55" s="30"/>
      <c r="S55" s="30"/>
      <c r="T55" s="30"/>
      <c r="U55" s="30"/>
      <c r="V55" s="30"/>
      <c r="W55" s="30"/>
      <c r="X55" s="30"/>
      <c r="Y55" s="30"/>
      <c r="Z55" s="30"/>
      <c r="AA55" s="30"/>
      <c r="AB55" s="30"/>
      <c r="AC55" s="27"/>
    </row>
    <row r="56" spans="2:29" ht="14.25" x14ac:dyDescent="0.2">
      <c r="B56" s="26"/>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7"/>
    </row>
    <row r="57" spans="2:29" ht="18" x14ac:dyDescent="0.2">
      <c r="B57" s="558" t="s">
        <v>566</v>
      </c>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c r="AA57" s="559"/>
      <c r="AB57" s="559"/>
      <c r="AC57" s="560"/>
    </row>
    <row r="58" spans="2:29" ht="18" x14ac:dyDescent="0.2">
      <c r="B58" s="555" t="str">
        <f>+'Autodiagnóstico '!C12</f>
        <v>Planeación</v>
      </c>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7"/>
    </row>
    <row r="59" spans="2:29" ht="14.25" x14ac:dyDescent="0.2">
      <c r="B59" s="26"/>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7"/>
    </row>
    <row r="60" spans="2:29" ht="14.25" x14ac:dyDescent="0.2">
      <c r="B60" s="26"/>
      <c r="E60" s="28"/>
      <c r="F60" s="28"/>
      <c r="G60" s="28"/>
      <c r="H60" s="28"/>
      <c r="I60" s="28" t="s">
        <v>567</v>
      </c>
      <c r="K60" s="28" t="s">
        <v>146</v>
      </c>
      <c r="L60" s="28"/>
      <c r="P60" s="28"/>
      <c r="Q60" s="28"/>
      <c r="R60" s="28"/>
      <c r="S60" s="28"/>
      <c r="T60" s="28"/>
      <c r="U60" s="28"/>
      <c r="V60" s="28"/>
      <c r="W60" s="28"/>
      <c r="X60" s="28"/>
      <c r="Y60" s="28"/>
      <c r="Z60" s="28"/>
      <c r="AA60" s="28"/>
      <c r="AB60" s="28"/>
      <c r="AC60" s="27"/>
    </row>
    <row r="61" spans="2:29" ht="14.25" x14ac:dyDescent="0.2">
      <c r="B61" s="26"/>
      <c r="E61" s="28"/>
      <c r="F61" s="28"/>
      <c r="G61" s="28"/>
      <c r="H61" s="28"/>
      <c r="I61" s="28" t="str">
        <f>+'Autodiagnóstico '!E12</f>
        <v>Identificación del conocimiento más relevante de la entidad</v>
      </c>
      <c r="K61" s="31">
        <f>+'Autodiagnóstico '!F12</f>
        <v>19.428571428571427</v>
      </c>
      <c r="L61" s="28"/>
      <c r="P61" s="28"/>
      <c r="Q61" s="28"/>
      <c r="R61" s="28"/>
      <c r="S61" s="28"/>
      <c r="T61" s="28"/>
      <c r="U61" s="28"/>
      <c r="V61" s="28"/>
      <c r="W61" s="28"/>
      <c r="X61" s="28"/>
      <c r="Y61" s="28"/>
      <c r="Z61" s="28"/>
      <c r="AA61" s="28"/>
      <c r="AB61" s="28"/>
      <c r="AC61" s="27"/>
    </row>
    <row r="62" spans="2:29" ht="14.25" x14ac:dyDescent="0.2">
      <c r="B62" s="26"/>
      <c r="E62" s="28"/>
      <c r="F62" s="28"/>
      <c r="G62" s="28"/>
      <c r="H62" s="28"/>
      <c r="I62" s="28"/>
      <c r="K62" s="41">
        <v>2</v>
      </c>
      <c r="L62" s="28"/>
      <c r="P62" s="28"/>
      <c r="Q62" s="28"/>
      <c r="R62" s="28"/>
      <c r="S62" s="28"/>
      <c r="T62" s="28"/>
      <c r="U62" s="28"/>
      <c r="V62" s="28"/>
      <c r="W62" s="28"/>
      <c r="X62" s="28"/>
      <c r="Y62" s="28"/>
      <c r="Z62" s="28"/>
      <c r="AA62" s="28"/>
      <c r="AB62" s="28"/>
      <c r="AC62" s="27"/>
    </row>
    <row r="63" spans="2:29" ht="14.25" x14ac:dyDescent="0.2">
      <c r="B63" s="26"/>
      <c r="E63" s="28"/>
      <c r="F63" s="28"/>
      <c r="G63" s="28"/>
      <c r="H63" s="28"/>
      <c r="I63" s="28"/>
      <c r="K63" s="41">
        <f>200-K62-IF(K61="",0,K61)</f>
        <v>178.57142857142858</v>
      </c>
      <c r="L63" s="28"/>
      <c r="M63" s="28"/>
      <c r="N63" s="28"/>
      <c r="O63" s="28"/>
      <c r="P63" s="28"/>
      <c r="Q63" s="28"/>
      <c r="R63" s="28"/>
      <c r="S63" s="28"/>
      <c r="T63" s="28"/>
      <c r="U63" s="28"/>
      <c r="V63" s="28"/>
      <c r="W63" s="28"/>
      <c r="X63" s="28"/>
      <c r="Y63" s="28"/>
      <c r="Z63" s="28"/>
      <c r="AA63" s="28"/>
      <c r="AB63" s="28"/>
      <c r="AC63" s="27"/>
    </row>
    <row r="64" spans="2:29" ht="14.25" x14ac:dyDescent="0.2">
      <c r="B64" s="26"/>
      <c r="E64" s="28"/>
      <c r="F64" s="28"/>
      <c r="G64" s="28"/>
      <c r="H64" s="28"/>
      <c r="I64" s="28"/>
      <c r="K64" s="41"/>
      <c r="L64" s="28"/>
      <c r="M64" s="28"/>
      <c r="N64" s="28"/>
      <c r="O64" s="28"/>
      <c r="P64" s="28"/>
      <c r="Q64" s="28"/>
      <c r="R64" s="28"/>
      <c r="S64" s="28"/>
      <c r="T64" s="28"/>
      <c r="U64" s="28"/>
      <c r="V64" s="28"/>
      <c r="W64" s="28"/>
      <c r="X64" s="28"/>
      <c r="Y64" s="28"/>
      <c r="Z64" s="28"/>
      <c r="AA64" s="28"/>
      <c r="AB64" s="28"/>
      <c r="AC64" s="27"/>
    </row>
    <row r="65" spans="2:29" ht="14.25" x14ac:dyDescent="0.2">
      <c r="B65" s="26"/>
      <c r="C65" s="28"/>
      <c r="D65" s="28"/>
      <c r="E65" s="28"/>
      <c r="F65" s="28"/>
      <c r="G65" s="28"/>
      <c r="H65" s="28"/>
      <c r="I65" s="28"/>
      <c r="K65" s="41"/>
      <c r="L65" s="28"/>
      <c r="M65" s="28"/>
      <c r="N65" s="28"/>
      <c r="O65" s="28"/>
      <c r="P65" s="28"/>
      <c r="Q65" s="28"/>
      <c r="R65" s="28"/>
      <c r="S65" s="28"/>
      <c r="T65" s="28"/>
      <c r="U65" s="28"/>
      <c r="V65" s="28"/>
      <c r="W65" s="28"/>
      <c r="X65" s="28"/>
      <c r="Y65" s="28"/>
      <c r="Z65" s="28"/>
      <c r="AA65" s="28"/>
      <c r="AB65" s="28"/>
      <c r="AC65" s="27"/>
    </row>
    <row r="66" spans="2:29" ht="14.25" x14ac:dyDescent="0.2">
      <c r="B66" s="26"/>
      <c r="C66" s="28"/>
      <c r="D66" s="28"/>
      <c r="E66" s="28"/>
      <c r="F66" s="28"/>
      <c r="G66" s="28"/>
      <c r="H66" s="28"/>
      <c r="I66" s="28"/>
      <c r="K66" s="41"/>
      <c r="L66" s="28"/>
      <c r="M66" s="28"/>
      <c r="N66" s="28"/>
      <c r="O66" s="28"/>
      <c r="P66" s="28"/>
      <c r="Q66" s="28"/>
      <c r="R66" s="28"/>
      <c r="S66" s="28"/>
      <c r="T66" s="28"/>
      <c r="U66" s="28"/>
      <c r="V66" s="28"/>
      <c r="W66" s="28"/>
      <c r="X66" s="28"/>
      <c r="Y66" s="28"/>
      <c r="Z66" s="28"/>
      <c r="AA66" s="28"/>
      <c r="AB66" s="28"/>
      <c r="AC66" s="27"/>
    </row>
    <row r="67" spans="2:29" ht="14.25" x14ac:dyDescent="0.2">
      <c r="B67" s="26"/>
      <c r="C67" s="28"/>
      <c r="D67" s="28"/>
      <c r="E67" s="28"/>
      <c r="F67" s="28"/>
      <c r="G67" s="28"/>
      <c r="H67" s="28"/>
      <c r="I67" s="28"/>
      <c r="K67" s="41"/>
      <c r="L67" s="28"/>
      <c r="M67" s="28"/>
      <c r="N67" s="28"/>
      <c r="O67" s="28"/>
      <c r="P67" s="28"/>
      <c r="Q67" s="28"/>
      <c r="R67" s="28"/>
      <c r="S67" s="28"/>
      <c r="T67" s="28"/>
      <c r="U67" s="28"/>
      <c r="V67" s="28"/>
      <c r="W67" s="28"/>
      <c r="X67" s="28"/>
      <c r="Y67" s="28"/>
      <c r="Z67" s="28"/>
      <c r="AA67" s="28"/>
      <c r="AB67" s="28"/>
      <c r="AC67" s="27"/>
    </row>
    <row r="68" spans="2:29" ht="14.25" x14ac:dyDescent="0.2">
      <c r="B68" s="26"/>
      <c r="C68" s="28"/>
      <c r="D68" s="28"/>
      <c r="E68" s="28"/>
      <c r="F68" s="28"/>
      <c r="G68" s="28"/>
      <c r="H68" s="28"/>
      <c r="I68" s="28"/>
      <c r="K68" s="41"/>
      <c r="L68" s="28"/>
      <c r="M68" s="28"/>
      <c r="N68" s="28"/>
      <c r="O68" s="28"/>
      <c r="P68" s="28"/>
      <c r="Q68" s="28"/>
      <c r="R68" s="28"/>
      <c r="S68" s="28"/>
      <c r="T68" s="28"/>
      <c r="U68" s="28"/>
      <c r="V68" s="28"/>
      <c r="W68" s="28"/>
      <c r="X68" s="28"/>
      <c r="Y68" s="28"/>
      <c r="Z68" s="28"/>
      <c r="AA68" s="28"/>
      <c r="AB68" s="28"/>
      <c r="AC68" s="27"/>
    </row>
    <row r="69" spans="2:29" ht="14.25" x14ac:dyDescent="0.2">
      <c r="B69" s="26"/>
      <c r="C69" s="28"/>
      <c r="D69" s="28"/>
      <c r="E69" s="28"/>
      <c r="F69" s="28"/>
      <c r="G69" s="28"/>
      <c r="H69" s="28"/>
      <c r="I69" s="28"/>
      <c r="K69" s="41"/>
      <c r="L69" s="28"/>
      <c r="M69" s="28"/>
      <c r="N69" s="28"/>
      <c r="O69" s="28"/>
      <c r="P69" s="28"/>
      <c r="Q69" s="28"/>
      <c r="R69" s="28"/>
      <c r="S69" s="28"/>
      <c r="T69" s="28"/>
      <c r="U69" s="28"/>
      <c r="V69" s="28"/>
      <c r="W69" s="28"/>
      <c r="X69" s="28"/>
      <c r="Y69" s="28"/>
      <c r="Z69" s="28"/>
      <c r="AA69" s="28"/>
      <c r="AB69" s="28"/>
      <c r="AC69" s="27"/>
    </row>
    <row r="70" spans="2:29" ht="14.25" x14ac:dyDescent="0.2">
      <c r="B70" s="26"/>
      <c r="C70" s="28"/>
      <c r="D70" s="28"/>
      <c r="E70" s="28"/>
      <c r="F70" s="28"/>
      <c r="G70" s="28"/>
      <c r="H70" s="28"/>
      <c r="I70" s="28"/>
      <c r="K70" s="41"/>
      <c r="L70" s="28"/>
      <c r="M70" s="28"/>
      <c r="N70" s="28"/>
      <c r="O70" s="28"/>
      <c r="P70" s="28"/>
      <c r="Q70" s="28"/>
      <c r="R70" s="28"/>
      <c r="S70" s="28"/>
      <c r="T70" s="28"/>
      <c r="U70" s="28"/>
      <c r="V70" s="28"/>
      <c r="W70" s="28"/>
      <c r="X70" s="28"/>
      <c r="Y70" s="28"/>
      <c r="Z70" s="28"/>
      <c r="AA70" s="28"/>
      <c r="AB70" s="28"/>
      <c r="AC70" s="27"/>
    </row>
    <row r="71" spans="2:29" ht="14.25" x14ac:dyDescent="0.2">
      <c r="B71" s="26"/>
      <c r="C71" s="28"/>
      <c r="D71" s="28"/>
      <c r="E71" s="28"/>
      <c r="F71" s="28"/>
      <c r="G71" s="28"/>
      <c r="H71" s="28"/>
      <c r="I71" s="28"/>
      <c r="K71" s="41"/>
      <c r="L71" s="28"/>
      <c r="M71" s="28"/>
      <c r="N71" s="28"/>
      <c r="O71" s="28"/>
      <c r="P71" s="28"/>
      <c r="Q71" s="28"/>
      <c r="R71" s="28"/>
      <c r="S71" s="28"/>
      <c r="T71" s="28"/>
      <c r="U71" s="28"/>
      <c r="V71" s="28"/>
      <c r="W71" s="28"/>
      <c r="X71" s="28"/>
      <c r="Y71" s="28"/>
      <c r="Z71" s="28"/>
      <c r="AA71" s="28"/>
      <c r="AB71" s="28"/>
      <c r="AC71" s="27"/>
    </row>
    <row r="72" spans="2:29" ht="14.25" x14ac:dyDescent="0.2">
      <c r="B72" s="26"/>
      <c r="C72" s="28"/>
      <c r="D72" s="28"/>
      <c r="E72" s="28"/>
      <c r="F72" s="28"/>
      <c r="G72" s="28"/>
      <c r="H72" s="28"/>
      <c r="I72" s="28"/>
      <c r="K72" s="41"/>
      <c r="L72" s="28"/>
      <c r="M72" s="28"/>
      <c r="N72" s="28"/>
      <c r="O72" s="28"/>
      <c r="P72" s="28"/>
      <c r="Q72" s="28"/>
      <c r="R72" s="28"/>
      <c r="S72" s="28"/>
      <c r="T72" s="28"/>
      <c r="U72" s="28"/>
      <c r="V72" s="28"/>
      <c r="W72" s="28"/>
      <c r="X72" s="28"/>
      <c r="Y72" s="28"/>
      <c r="Z72" s="28"/>
      <c r="AA72" s="28"/>
      <c r="AB72" s="28"/>
      <c r="AC72" s="27"/>
    </row>
    <row r="73" spans="2:29" ht="14.25" x14ac:dyDescent="0.2">
      <c r="B73" s="26"/>
      <c r="C73" s="28"/>
      <c r="D73" s="28"/>
      <c r="E73" s="28"/>
      <c r="F73" s="28"/>
      <c r="G73" s="28"/>
      <c r="H73" s="28"/>
      <c r="I73" s="28"/>
      <c r="K73" s="41"/>
      <c r="L73" s="28"/>
      <c r="M73" s="28"/>
      <c r="N73" s="28"/>
      <c r="O73" s="28"/>
      <c r="P73" s="28"/>
      <c r="Q73" s="28"/>
      <c r="R73" s="28"/>
      <c r="S73" s="28"/>
      <c r="T73" s="28"/>
      <c r="U73" s="28"/>
      <c r="V73" s="28"/>
      <c r="W73" s="28"/>
      <c r="X73" s="28"/>
      <c r="Y73" s="28"/>
      <c r="Z73" s="28"/>
      <c r="AA73" s="28"/>
      <c r="AB73" s="28"/>
      <c r="AC73" s="27"/>
    </row>
    <row r="74" spans="2:29" ht="14.25" x14ac:dyDescent="0.2">
      <c r="B74" s="26"/>
      <c r="C74" s="28"/>
      <c r="D74" s="28"/>
      <c r="E74" s="28"/>
      <c r="F74" s="28"/>
      <c r="G74" s="28"/>
      <c r="H74" s="28"/>
      <c r="I74" s="28"/>
      <c r="K74" s="41"/>
      <c r="L74" s="28"/>
      <c r="M74" s="28"/>
      <c r="N74" s="28"/>
      <c r="O74" s="28"/>
      <c r="P74" s="28"/>
      <c r="Q74" s="28"/>
      <c r="R74" s="28"/>
      <c r="S74" s="28"/>
      <c r="T74" s="28"/>
      <c r="U74" s="28"/>
      <c r="V74" s="28"/>
      <c r="W74" s="28"/>
      <c r="X74" s="28"/>
      <c r="Y74" s="28"/>
      <c r="Z74" s="28"/>
      <c r="AA74" s="28"/>
      <c r="AB74" s="28"/>
      <c r="AC74" s="27"/>
    </row>
    <row r="75" spans="2:29" ht="14.25" x14ac:dyDescent="0.2">
      <c r="B75" s="26"/>
      <c r="C75" s="28"/>
      <c r="D75" s="28"/>
      <c r="E75" s="28"/>
      <c r="F75" s="28"/>
      <c r="G75" s="28"/>
      <c r="H75" s="28"/>
      <c r="I75" s="28"/>
      <c r="K75" s="41"/>
      <c r="L75" s="28"/>
      <c r="M75" s="28"/>
      <c r="N75" s="28"/>
      <c r="O75" s="28"/>
      <c r="P75" s="28"/>
      <c r="Q75" s="28"/>
      <c r="R75" s="28"/>
      <c r="S75" s="28"/>
      <c r="T75" s="28"/>
      <c r="U75" s="28"/>
      <c r="V75" s="28"/>
      <c r="W75" s="28"/>
      <c r="X75" s="28"/>
      <c r="Y75" s="28"/>
      <c r="Z75" s="28"/>
      <c r="AA75" s="28"/>
      <c r="AB75" s="28"/>
      <c r="AC75" s="27"/>
    </row>
    <row r="76" spans="2:29" ht="14.25" x14ac:dyDescent="0.2">
      <c r="B76" s="26"/>
      <c r="C76" s="28"/>
      <c r="D76" s="28"/>
      <c r="E76" s="28"/>
      <c r="F76" s="28"/>
      <c r="G76" s="28"/>
      <c r="H76" s="28"/>
      <c r="I76" s="28"/>
      <c r="K76" s="41"/>
      <c r="L76" s="28"/>
      <c r="M76" s="28"/>
      <c r="N76" s="28"/>
      <c r="O76" s="28"/>
      <c r="P76" s="28"/>
      <c r="Q76" s="28"/>
      <c r="R76" s="28"/>
      <c r="S76" s="28"/>
      <c r="T76" s="28"/>
      <c r="U76" s="28"/>
      <c r="V76" s="28"/>
      <c r="W76" s="28"/>
      <c r="X76" s="28"/>
      <c r="Y76" s="28"/>
      <c r="Z76" s="28"/>
      <c r="AA76" s="28"/>
      <c r="AB76" s="28"/>
      <c r="AC76" s="27"/>
    </row>
    <row r="77" spans="2:29" ht="14.25" x14ac:dyDescent="0.2">
      <c r="B77" s="26"/>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7"/>
    </row>
    <row r="78" spans="2:29" ht="14.25" x14ac:dyDescent="0.2">
      <c r="B78" s="26"/>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7"/>
    </row>
    <row r="79" spans="2:29" ht="14.25" x14ac:dyDescent="0.2">
      <c r="B79" s="26"/>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7"/>
    </row>
    <row r="80" spans="2:29" ht="14.25" x14ac:dyDescent="0.2">
      <c r="B80" s="26"/>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27"/>
    </row>
    <row r="81" spans="2:29" ht="14.25" x14ac:dyDescent="0.2">
      <c r="B81" s="26"/>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7"/>
    </row>
    <row r="82" spans="2:29" ht="18" x14ac:dyDescent="0.2">
      <c r="B82" s="558" t="s">
        <v>568</v>
      </c>
      <c r="C82" s="559"/>
      <c r="D82" s="559"/>
      <c r="E82" s="559"/>
      <c r="F82" s="559"/>
      <c r="G82" s="559"/>
      <c r="H82" s="559"/>
      <c r="I82" s="559"/>
      <c r="J82" s="559"/>
      <c r="K82" s="559"/>
      <c r="L82" s="559"/>
      <c r="M82" s="559"/>
      <c r="N82" s="559"/>
      <c r="O82" s="559"/>
      <c r="P82" s="559"/>
      <c r="Q82" s="559"/>
      <c r="R82" s="559"/>
      <c r="S82" s="559"/>
      <c r="T82" s="559"/>
      <c r="U82" s="559"/>
      <c r="V82" s="559"/>
      <c r="W82" s="559"/>
      <c r="X82" s="559"/>
      <c r="Y82" s="559"/>
      <c r="Z82" s="559"/>
      <c r="AA82" s="559"/>
      <c r="AB82" s="559"/>
      <c r="AC82" s="560"/>
    </row>
    <row r="83" spans="2:29" ht="18" x14ac:dyDescent="0.2">
      <c r="B83" s="555" t="str">
        <f>+'Autodiagnóstico '!C47</f>
        <v>Generación y producción</v>
      </c>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7"/>
    </row>
    <row r="84" spans="2:29" ht="14.25" x14ac:dyDescent="0.2">
      <c r="B84" s="26"/>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7"/>
    </row>
    <row r="85" spans="2:29" ht="14.25" x14ac:dyDescent="0.2">
      <c r="B85" s="26"/>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7"/>
    </row>
    <row r="86" spans="2:29" ht="14.25" x14ac:dyDescent="0.2">
      <c r="B86" s="26"/>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7"/>
    </row>
    <row r="87" spans="2:29" ht="15" customHeight="1" x14ac:dyDescent="0.2">
      <c r="B87" s="26"/>
      <c r="C87" s="28"/>
      <c r="D87" s="28"/>
      <c r="E87" s="28"/>
      <c r="F87" s="28"/>
      <c r="G87" s="28"/>
      <c r="Q87" s="158"/>
      <c r="R87" s="158"/>
      <c r="S87" s="158"/>
      <c r="T87" s="158"/>
      <c r="U87" s="158"/>
      <c r="V87" s="158"/>
      <c r="W87" s="158"/>
      <c r="X87" s="158"/>
      <c r="Y87" s="28"/>
      <c r="Z87" s="28"/>
      <c r="AA87" s="28"/>
      <c r="AB87" s="28"/>
      <c r="AC87" s="27"/>
    </row>
    <row r="88" spans="2:29" ht="15" x14ac:dyDescent="0.25">
      <c r="B88" s="26"/>
      <c r="C88" s="28"/>
      <c r="D88" s="28"/>
      <c r="E88" s="28"/>
      <c r="F88" s="28"/>
      <c r="G88" s="28"/>
      <c r="Q88" s="159"/>
      <c r="R88" s="159"/>
      <c r="S88" s="159"/>
      <c r="T88" s="159"/>
      <c r="U88" s="159"/>
      <c r="V88" s="159"/>
      <c r="W88" s="159"/>
      <c r="X88" s="159"/>
      <c r="Y88" s="28"/>
      <c r="Z88" s="28"/>
      <c r="AA88" s="28"/>
      <c r="AB88" s="28"/>
      <c r="AC88" s="27"/>
    </row>
    <row r="89" spans="2:29" ht="14.25" x14ac:dyDescent="0.2">
      <c r="B89" s="26"/>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7"/>
    </row>
    <row r="90" spans="2:29" ht="14.25" x14ac:dyDescent="0.2">
      <c r="B90" s="26"/>
      <c r="C90" s="28"/>
      <c r="D90" s="33"/>
      <c r="E90" s="28"/>
      <c r="F90" s="28"/>
      <c r="G90" s="28"/>
      <c r="H90" s="28"/>
      <c r="I90" s="28"/>
      <c r="J90" s="28" t="s">
        <v>567</v>
      </c>
      <c r="L90" s="28" t="s">
        <v>146</v>
      </c>
      <c r="M90" s="28"/>
      <c r="N90" s="28"/>
      <c r="O90" s="28"/>
      <c r="P90" s="28"/>
      <c r="Q90" s="28"/>
      <c r="R90" s="28"/>
      <c r="S90" s="28"/>
      <c r="T90" s="28"/>
      <c r="U90" s="28"/>
      <c r="V90" s="28"/>
      <c r="W90" s="28"/>
      <c r="X90" s="28"/>
      <c r="Y90" s="28"/>
      <c r="Z90" s="28"/>
      <c r="AA90" s="28"/>
      <c r="AB90" s="28"/>
      <c r="AC90" s="27"/>
    </row>
    <row r="91" spans="2:29" ht="14.25" x14ac:dyDescent="0.2">
      <c r="B91" s="26"/>
      <c r="C91" s="28"/>
      <c r="D91" s="28"/>
      <c r="E91" s="28"/>
      <c r="F91" s="28"/>
      <c r="G91" s="28"/>
      <c r="H91" s="28"/>
      <c r="I91" s="28"/>
      <c r="J91" s="28" t="str">
        <f>+'Autodiagnóstico '!E47</f>
        <v>Ideación</v>
      </c>
      <c r="L91" s="31">
        <f>+'Autodiagnóstico '!F47</f>
        <v>26.666666666666668</v>
      </c>
      <c r="M91" s="28"/>
      <c r="N91" s="28"/>
      <c r="O91" s="28"/>
      <c r="P91" s="28"/>
      <c r="Q91" s="28"/>
      <c r="R91" s="28"/>
      <c r="S91" s="28"/>
      <c r="T91" s="28"/>
      <c r="U91" s="28"/>
      <c r="V91" s="28"/>
      <c r="W91" s="28"/>
      <c r="X91" s="28"/>
      <c r="Y91" s="28"/>
      <c r="Z91" s="28"/>
      <c r="AA91" s="28"/>
      <c r="AB91" s="28"/>
      <c r="AC91" s="27"/>
    </row>
    <row r="92" spans="2:29" ht="14.25" x14ac:dyDescent="0.2">
      <c r="B92" s="26"/>
      <c r="C92" s="28"/>
      <c r="D92" s="28"/>
      <c r="E92" s="28"/>
      <c r="F92" s="28"/>
      <c r="G92" s="28"/>
      <c r="H92" s="28"/>
      <c r="I92" s="28"/>
      <c r="J92" s="28"/>
      <c r="L92" s="41">
        <v>2</v>
      </c>
      <c r="M92" s="28"/>
      <c r="N92" s="28"/>
      <c r="O92" s="28"/>
      <c r="P92" s="28"/>
      <c r="Q92" s="28"/>
      <c r="R92" s="28"/>
      <c r="S92" s="28"/>
      <c r="T92" s="28"/>
      <c r="U92" s="28"/>
      <c r="V92" s="28"/>
      <c r="W92" s="28"/>
      <c r="X92" s="28"/>
      <c r="Y92" s="28"/>
      <c r="Z92" s="28"/>
      <c r="AA92" s="28"/>
      <c r="AB92" s="28"/>
      <c r="AC92" s="27"/>
    </row>
    <row r="93" spans="2:29" ht="14.25" x14ac:dyDescent="0.2">
      <c r="B93" s="26"/>
      <c r="C93" s="28"/>
      <c r="D93" s="28"/>
      <c r="E93" s="28"/>
      <c r="F93" s="28"/>
      <c r="G93" s="28"/>
      <c r="H93" s="28"/>
      <c r="I93" s="28"/>
      <c r="J93" s="28"/>
      <c r="L93" s="41">
        <f>200-L92-IF(L91="",0,L91)</f>
        <v>171.33333333333334</v>
      </c>
      <c r="M93" s="28"/>
      <c r="N93" s="28"/>
      <c r="O93" s="28"/>
      <c r="P93" s="28"/>
      <c r="Q93" s="28"/>
      <c r="R93" s="28"/>
      <c r="S93" s="28"/>
      <c r="T93" s="28"/>
      <c r="U93" s="28"/>
      <c r="V93" s="28"/>
      <c r="W93" s="28"/>
      <c r="X93" s="28"/>
      <c r="Y93" s="28"/>
      <c r="Z93" s="28"/>
      <c r="AA93" s="28"/>
      <c r="AB93" s="28"/>
      <c r="AC93" s="27"/>
    </row>
    <row r="94" spans="2:29" ht="14.25" x14ac:dyDescent="0.2">
      <c r="B94" s="26"/>
      <c r="C94" s="28"/>
      <c r="D94" s="28"/>
      <c r="E94" s="28"/>
      <c r="F94" s="28"/>
      <c r="G94" s="28"/>
      <c r="H94" s="28"/>
      <c r="I94" s="28"/>
      <c r="J94" s="28" t="str">
        <f>+'Autodiagnóstico '!E62</f>
        <v>Experimentación</v>
      </c>
      <c r="L94" s="31">
        <f>+'Autodiagnóstico '!F62</f>
        <v>60</v>
      </c>
      <c r="M94" s="28"/>
      <c r="N94" s="28"/>
      <c r="O94" s="28"/>
      <c r="P94" s="28"/>
      <c r="Q94" s="28"/>
      <c r="R94" s="28"/>
      <c r="S94" s="28"/>
      <c r="T94" s="28"/>
      <c r="U94" s="28"/>
      <c r="V94" s="28"/>
      <c r="W94" s="28"/>
      <c r="X94" s="28"/>
      <c r="Y94" s="28"/>
      <c r="Z94" s="28"/>
      <c r="AA94" s="28"/>
      <c r="AB94" s="28"/>
      <c r="AC94" s="27"/>
    </row>
    <row r="95" spans="2:29" ht="14.25" x14ac:dyDescent="0.2">
      <c r="B95" s="26"/>
      <c r="C95" s="28"/>
      <c r="D95" s="28"/>
      <c r="E95" s="28"/>
      <c r="F95" s="28"/>
      <c r="G95" s="28"/>
      <c r="H95" s="28"/>
      <c r="I95" s="28"/>
      <c r="J95" s="28"/>
      <c r="L95" s="41">
        <v>2</v>
      </c>
      <c r="M95" s="28"/>
      <c r="N95" s="28"/>
      <c r="O95" s="28"/>
      <c r="P95" s="28"/>
      <c r="Q95" s="28"/>
      <c r="R95" s="28"/>
      <c r="S95" s="28"/>
      <c r="T95" s="28"/>
      <c r="U95" s="28"/>
      <c r="V95" s="28"/>
      <c r="W95" s="28"/>
      <c r="X95" s="28"/>
      <c r="Y95" s="28"/>
      <c r="Z95" s="28"/>
      <c r="AA95" s="28"/>
      <c r="AB95" s="28"/>
      <c r="AC95" s="27"/>
    </row>
    <row r="96" spans="2:29" ht="14.25" x14ac:dyDescent="0.2">
      <c r="B96" s="26"/>
      <c r="C96" s="28"/>
      <c r="D96" s="28"/>
      <c r="E96" s="28"/>
      <c r="F96" s="28"/>
      <c r="G96" s="28"/>
      <c r="H96" s="28"/>
      <c r="I96" s="28"/>
      <c r="J96" s="28"/>
      <c r="L96" s="41">
        <f>200-L95-IF(L94="",0,L94)</f>
        <v>138</v>
      </c>
      <c r="M96" s="28"/>
      <c r="N96" s="28"/>
      <c r="O96" s="28"/>
      <c r="P96" s="28"/>
      <c r="Q96" s="28"/>
      <c r="R96" s="28"/>
      <c r="S96" s="28"/>
      <c r="T96" s="28"/>
      <c r="U96" s="28"/>
      <c r="V96" s="28"/>
      <c r="W96" s="28"/>
      <c r="X96" s="28"/>
      <c r="Y96" s="28"/>
      <c r="Z96" s="28"/>
      <c r="AA96" s="28"/>
      <c r="AB96" s="28"/>
      <c r="AC96" s="27"/>
    </row>
    <row r="97" spans="2:29" ht="14.25" x14ac:dyDescent="0.2">
      <c r="B97" s="26"/>
      <c r="C97" s="28"/>
      <c r="D97" s="28"/>
      <c r="E97" s="28"/>
      <c r="F97" s="28"/>
      <c r="G97" s="28"/>
      <c r="H97" s="28"/>
      <c r="I97" s="28"/>
      <c r="J97" s="28" t="str">
        <f>+'Autodiagnóstico '!E72</f>
        <v>Innovación</v>
      </c>
      <c r="L97" s="31">
        <f>+'Autodiagnóstico '!F72</f>
        <v>14.3</v>
      </c>
      <c r="M97" s="28"/>
      <c r="N97" s="28"/>
      <c r="O97" s="28"/>
      <c r="P97" s="28"/>
      <c r="Q97" s="28"/>
      <c r="R97" s="28"/>
      <c r="S97" s="28"/>
      <c r="T97" s="28"/>
      <c r="U97" s="28"/>
      <c r="V97" s="28"/>
      <c r="W97" s="28"/>
      <c r="X97" s="28"/>
      <c r="Y97" s="28"/>
      <c r="Z97" s="28"/>
      <c r="AA97" s="28"/>
      <c r="AB97" s="28"/>
      <c r="AC97" s="27"/>
    </row>
    <row r="98" spans="2:29" ht="14.25" x14ac:dyDescent="0.2">
      <c r="B98" s="26"/>
      <c r="C98" s="28"/>
      <c r="D98" s="28"/>
      <c r="E98" s="28"/>
      <c r="F98" s="28"/>
      <c r="G98" s="28"/>
      <c r="H98" s="28"/>
      <c r="I98" s="28"/>
      <c r="L98" s="41">
        <v>2</v>
      </c>
      <c r="M98" s="28"/>
      <c r="N98" s="28"/>
      <c r="O98" s="28"/>
      <c r="P98" s="28"/>
      <c r="Q98" s="28"/>
      <c r="R98" s="28"/>
      <c r="S98" s="28"/>
      <c r="T98" s="28"/>
      <c r="U98" s="28"/>
      <c r="V98" s="28"/>
      <c r="W98" s="28"/>
      <c r="X98" s="28"/>
      <c r="Y98" s="28"/>
      <c r="Z98" s="28"/>
      <c r="AA98" s="28"/>
      <c r="AB98" s="28"/>
      <c r="AC98" s="27"/>
    </row>
    <row r="99" spans="2:29" ht="14.25" x14ac:dyDescent="0.2">
      <c r="B99" s="26"/>
      <c r="C99" s="28"/>
      <c r="D99" s="28"/>
      <c r="E99" s="28"/>
      <c r="F99" s="28"/>
      <c r="G99" s="28"/>
      <c r="H99" s="28"/>
      <c r="I99" s="28"/>
      <c r="J99" s="28"/>
      <c r="L99" s="41">
        <f>200-L98-IF(L97="",0,L97)</f>
        <v>183.7</v>
      </c>
      <c r="N99" s="28"/>
      <c r="O99" s="28"/>
      <c r="P99" s="28"/>
      <c r="Q99" s="28"/>
      <c r="R99" s="28"/>
      <c r="S99" s="28"/>
      <c r="T99" s="28"/>
      <c r="U99" s="28"/>
      <c r="V99" s="28"/>
      <c r="W99" s="28"/>
      <c r="X99" s="28"/>
      <c r="Y99" s="28"/>
      <c r="Z99" s="28"/>
      <c r="AA99" s="28"/>
      <c r="AB99" s="28"/>
      <c r="AC99" s="27"/>
    </row>
    <row r="100" spans="2:29" ht="14.25" x14ac:dyDescent="0.2">
      <c r="B100" s="26"/>
      <c r="C100" s="28"/>
      <c r="D100" s="28"/>
      <c r="E100" s="28"/>
      <c r="F100" s="28"/>
      <c r="G100" s="28"/>
      <c r="H100" s="28"/>
      <c r="I100" s="28"/>
      <c r="J100" s="28" t="str">
        <f>+'Autodiagnóstico '!E122</f>
        <v>Investigación</v>
      </c>
      <c r="L100" s="31">
        <f>+'Autodiagnóstico '!F122</f>
        <v>7.5</v>
      </c>
      <c r="N100" s="28"/>
      <c r="O100" s="28"/>
      <c r="P100" s="28"/>
      <c r="Q100" s="28"/>
      <c r="R100" s="28"/>
      <c r="S100" s="28"/>
      <c r="T100" s="28"/>
      <c r="U100" s="28"/>
      <c r="V100" s="28"/>
      <c r="W100" s="28"/>
      <c r="X100" s="28"/>
      <c r="Y100" s="28"/>
      <c r="Z100" s="28"/>
      <c r="AA100" s="28"/>
      <c r="AB100" s="28"/>
      <c r="AC100" s="27"/>
    </row>
    <row r="101" spans="2:29" ht="14.25" x14ac:dyDescent="0.2">
      <c r="B101" s="26"/>
      <c r="C101" s="28"/>
      <c r="D101" s="28"/>
      <c r="E101" s="28"/>
      <c r="F101" s="28"/>
      <c r="G101" s="28"/>
      <c r="H101" s="28"/>
      <c r="I101" s="28"/>
      <c r="J101" s="28"/>
      <c r="K101" s="28"/>
      <c r="L101" s="41">
        <v>2</v>
      </c>
      <c r="N101" s="28"/>
      <c r="O101" s="28"/>
      <c r="P101" s="28"/>
      <c r="Q101" s="28"/>
      <c r="R101" s="28"/>
      <c r="S101" s="28"/>
      <c r="T101" s="28"/>
      <c r="U101" s="28"/>
      <c r="V101" s="28"/>
      <c r="W101" s="28"/>
      <c r="X101" s="28"/>
      <c r="Y101" s="28"/>
      <c r="Z101" s="28"/>
      <c r="AA101" s="28"/>
      <c r="AB101" s="28"/>
      <c r="AC101" s="27"/>
    </row>
    <row r="102" spans="2:29" ht="14.25" x14ac:dyDescent="0.2">
      <c r="B102" s="26"/>
      <c r="C102" s="28"/>
      <c r="D102" s="28"/>
      <c r="E102" s="28"/>
      <c r="F102" s="28"/>
      <c r="G102" s="28"/>
      <c r="H102" s="28"/>
      <c r="I102" s="28"/>
      <c r="J102" s="28"/>
      <c r="K102" s="28"/>
      <c r="L102" s="41">
        <f>200-L101-IF(L100="",0,L100)</f>
        <v>190.5</v>
      </c>
      <c r="N102" s="28"/>
      <c r="O102" s="28"/>
      <c r="P102" s="28"/>
      <c r="Q102" s="28"/>
      <c r="R102" s="28"/>
      <c r="S102" s="28"/>
      <c r="T102" s="28"/>
      <c r="U102" s="28"/>
      <c r="V102" s="28"/>
      <c r="W102" s="28"/>
      <c r="X102" s="28"/>
      <c r="Y102" s="28"/>
      <c r="Z102" s="28"/>
      <c r="AA102" s="28"/>
      <c r="AB102" s="28"/>
      <c r="AC102" s="27"/>
    </row>
    <row r="103" spans="2:29" ht="14.25" x14ac:dyDescent="0.2">
      <c r="B103" s="26"/>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7"/>
    </row>
    <row r="104" spans="2:29" ht="14.25" x14ac:dyDescent="0.2">
      <c r="B104" s="26"/>
      <c r="W104" s="28"/>
      <c r="X104" s="28"/>
      <c r="Y104" s="28"/>
      <c r="Z104" s="28"/>
      <c r="AA104" s="28"/>
      <c r="AB104" s="28"/>
      <c r="AC104" s="27"/>
    </row>
    <row r="105" spans="2:29" ht="14.25" x14ac:dyDescent="0.2">
      <c r="B105" s="26"/>
      <c r="W105" s="28"/>
      <c r="X105" s="28"/>
      <c r="Y105" s="28"/>
      <c r="Z105" s="28"/>
      <c r="AA105" s="28"/>
      <c r="AB105" s="28"/>
      <c r="AC105" s="27"/>
    </row>
    <row r="106" spans="2:29" ht="14.25" x14ac:dyDescent="0.2">
      <c r="B106" s="26"/>
      <c r="W106" s="28"/>
      <c r="X106" s="28"/>
      <c r="Y106" s="28"/>
      <c r="Z106" s="28"/>
      <c r="AA106" s="28"/>
      <c r="AB106" s="28"/>
      <c r="AC106" s="27"/>
    </row>
    <row r="107" spans="2:29" ht="14.25" x14ac:dyDescent="0.2">
      <c r="B107" s="26"/>
      <c r="C107" s="29"/>
      <c r="D107" s="29"/>
      <c r="E107" s="29"/>
      <c r="F107" s="29"/>
      <c r="G107" s="29"/>
      <c r="H107" s="29"/>
      <c r="I107" s="29"/>
      <c r="J107" s="29"/>
      <c r="K107" s="29"/>
      <c r="L107" s="29"/>
      <c r="M107" s="29"/>
      <c r="N107" s="29"/>
      <c r="O107" s="29"/>
      <c r="P107" s="29"/>
      <c r="Q107" s="29"/>
      <c r="R107" s="29"/>
      <c r="S107" s="29"/>
      <c r="T107" s="29"/>
      <c r="U107" s="29"/>
      <c r="V107" s="29"/>
      <c r="W107" s="30"/>
      <c r="X107" s="30"/>
      <c r="Y107" s="30"/>
      <c r="Z107" s="30"/>
      <c r="AA107" s="30"/>
      <c r="AB107" s="30"/>
      <c r="AC107" s="27"/>
    </row>
    <row r="108" spans="2:29" ht="14.25" x14ac:dyDescent="0.2">
      <c r="B108" s="26"/>
      <c r="W108" s="28"/>
      <c r="X108" s="28"/>
      <c r="Y108" s="28"/>
      <c r="Z108" s="28"/>
      <c r="AA108" s="28"/>
      <c r="AB108" s="28"/>
      <c r="AC108" s="27"/>
    </row>
    <row r="109" spans="2:29" ht="14.25" x14ac:dyDescent="0.2">
      <c r="B109" s="26"/>
      <c r="W109" s="28"/>
      <c r="X109" s="28"/>
      <c r="Y109" s="28"/>
      <c r="Z109" s="28"/>
      <c r="AA109" s="28"/>
      <c r="AB109" s="28"/>
      <c r="AC109" s="27"/>
    </row>
    <row r="110" spans="2:29" ht="18" x14ac:dyDescent="0.25">
      <c r="B110" s="548" t="s">
        <v>569</v>
      </c>
      <c r="C110" s="549"/>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row>
    <row r="111" spans="2:29" ht="18" x14ac:dyDescent="0.25">
      <c r="B111" s="26"/>
      <c r="G111" s="164"/>
      <c r="H111" s="164"/>
      <c r="I111" s="164"/>
      <c r="J111" s="164"/>
      <c r="K111" s="164"/>
      <c r="L111" s="164"/>
      <c r="M111" s="164"/>
      <c r="N111" s="164" t="str">
        <f>+'Autodiagnóstico '!C152</f>
        <v>Herramientas para uso y apropiación</v>
      </c>
      <c r="O111" s="164"/>
      <c r="P111" s="164"/>
      <c r="Q111" s="164"/>
      <c r="R111" s="164"/>
      <c r="S111" s="164"/>
      <c r="T111" s="164"/>
      <c r="U111" s="164"/>
      <c r="V111" s="164"/>
      <c r="W111" s="28"/>
      <c r="X111" s="28"/>
      <c r="Y111" s="28"/>
      <c r="Z111" s="28"/>
      <c r="AA111" s="28"/>
      <c r="AB111" s="28"/>
      <c r="AC111" s="27"/>
    </row>
    <row r="112" spans="2:29" ht="14.25" x14ac:dyDescent="0.2">
      <c r="B112" s="26"/>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7"/>
    </row>
    <row r="113" spans="2:29" ht="14.25" x14ac:dyDescent="0.2">
      <c r="B113" s="26"/>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7"/>
    </row>
    <row r="114" spans="2:29" ht="15" customHeight="1" x14ac:dyDescent="0.2">
      <c r="B114" s="26"/>
      <c r="C114" s="28"/>
      <c r="D114" s="28"/>
      <c r="E114" s="28"/>
      <c r="F114" s="28"/>
      <c r="G114" s="28"/>
      <c r="AB114" s="28"/>
      <c r="AC114" s="27"/>
    </row>
    <row r="115" spans="2:29" ht="14.25" x14ac:dyDescent="0.2">
      <c r="B115" s="26"/>
      <c r="C115" s="28"/>
      <c r="D115" s="28"/>
      <c r="E115" s="28"/>
      <c r="F115" s="28"/>
      <c r="G115" s="28"/>
      <c r="AB115" s="28"/>
      <c r="AC115" s="27"/>
    </row>
    <row r="116" spans="2:29" ht="14.25" x14ac:dyDescent="0.2">
      <c r="B116" s="26"/>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7"/>
    </row>
    <row r="117" spans="2:29" ht="14.25" x14ac:dyDescent="0.2">
      <c r="B117" s="26"/>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7"/>
    </row>
    <row r="118" spans="2:29" ht="14.25" x14ac:dyDescent="0.2">
      <c r="B118" s="26"/>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7"/>
    </row>
    <row r="119" spans="2:29" ht="14.25" x14ac:dyDescent="0.2">
      <c r="B119" s="26"/>
      <c r="C119" s="28"/>
      <c r="D119" s="28"/>
      <c r="E119" s="28"/>
      <c r="F119" s="28"/>
      <c r="G119" s="28"/>
      <c r="H119" s="28"/>
      <c r="I119" s="28"/>
      <c r="J119" s="28" t="s">
        <v>567</v>
      </c>
      <c r="K119" s="25" t="s">
        <v>570</v>
      </c>
      <c r="L119" s="28" t="s">
        <v>146</v>
      </c>
      <c r="M119" s="28"/>
      <c r="N119" s="28"/>
      <c r="O119" s="28"/>
      <c r="P119" s="28"/>
      <c r="Q119" s="28"/>
      <c r="R119" s="28"/>
      <c r="S119" s="28"/>
      <c r="T119" s="28"/>
      <c r="U119" s="28"/>
      <c r="V119" s="28"/>
      <c r="W119" s="28"/>
      <c r="X119" s="28"/>
      <c r="Y119" s="28"/>
      <c r="Z119" s="28"/>
      <c r="AA119" s="28"/>
      <c r="AB119" s="28"/>
      <c r="AC119" s="27"/>
    </row>
    <row r="120" spans="2:29" ht="14.25" x14ac:dyDescent="0.2">
      <c r="B120" s="26"/>
      <c r="C120" s="28"/>
      <c r="D120" s="28"/>
      <c r="E120" s="28"/>
      <c r="F120" s="28"/>
      <c r="G120" s="28"/>
      <c r="H120" s="28"/>
      <c r="I120" s="28"/>
      <c r="J120" s="28" t="str">
        <f>+'Autodiagnóstico '!E152</f>
        <v>Diagnóstico general</v>
      </c>
      <c r="K120" s="25">
        <v>100</v>
      </c>
      <c r="L120" s="31">
        <f>+'Autodiagnóstico '!F152</f>
        <v>30</v>
      </c>
      <c r="M120" s="28"/>
      <c r="N120" s="28"/>
      <c r="O120" s="28"/>
      <c r="P120" s="28"/>
      <c r="Q120" s="28"/>
      <c r="R120" s="28"/>
      <c r="S120" s="28"/>
      <c r="T120" s="28"/>
      <c r="U120" s="28"/>
      <c r="V120" s="28"/>
      <c r="W120" s="28"/>
      <c r="X120" s="28"/>
      <c r="Y120" s="28"/>
      <c r="Z120" s="28"/>
      <c r="AA120" s="28"/>
      <c r="AB120" s="28"/>
      <c r="AC120" s="27"/>
    </row>
    <row r="121" spans="2:29" ht="14.25" x14ac:dyDescent="0.2">
      <c r="B121" s="26"/>
      <c r="C121" s="28"/>
      <c r="D121" s="28"/>
      <c r="E121" s="28"/>
      <c r="F121" s="28"/>
      <c r="G121" s="28"/>
      <c r="H121" s="28"/>
      <c r="I121" s="28"/>
      <c r="J121" s="28"/>
      <c r="L121" s="41">
        <v>2</v>
      </c>
      <c r="M121" s="28"/>
      <c r="N121" s="28"/>
      <c r="O121" s="28"/>
      <c r="P121" s="28"/>
      <c r="Q121" s="28"/>
      <c r="R121" s="28"/>
      <c r="S121" s="28"/>
      <c r="T121" s="28"/>
      <c r="U121" s="28"/>
      <c r="V121" s="28"/>
      <c r="W121" s="28"/>
      <c r="X121" s="28"/>
      <c r="Y121" s="28"/>
      <c r="Z121" s="28"/>
      <c r="AA121" s="28"/>
      <c r="AB121" s="28"/>
      <c r="AC121" s="27"/>
    </row>
    <row r="122" spans="2:29" ht="14.25" x14ac:dyDescent="0.2">
      <c r="B122" s="26"/>
      <c r="C122" s="28"/>
      <c r="D122" s="28"/>
      <c r="E122" s="28"/>
      <c r="F122" s="28"/>
      <c r="G122" s="28"/>
      <c r="H122" s="28"/>
      <c r="I122" s="28"/>
      <c r="J122" s="28"/>
      <c r="L122" s="41">
        <f>200-L121-IF(L120="",0,L120)</f>
        <v>168</v>
      </c>
      <c r="M122" s="28"/>
      <c r="N122" s="28"/>
      <c r="O122" s="28"/>
      <c r="P122" s="28"/>
      <c r="Q122" s="28"/>
      <c r="R122" s="28"/>
      <c r="S122" s="28"/>
      <c r="T122" s="28"/>
      <c r="U122" s="28"/>
      <c r="V122" s="28"/>
      <c r="W122" s="28"/>
      <c r="X122" s="28"/>
      <c r="Y122" s="28"/>
      <c r="Z122" s="28"/>
      <c r="AA122" s="28"/>
      <c r="AB122" s="28"/>
      <c r="AC122" s="27"/>
    </row>
    <row r="123" spans="2:29" ht="14.25" x14ac:dyDescent="0.2">
      <c r="B123" s="26"/>
      <c r="C123" s="28"/>
      <c r="D123" s="28"/>
      <c r="E123" s="28"/>
      <c r="F123" s="28"/>
      <c r="G123" s="28"/>
      <c r="H123" s="28"/>
      <c r="I123" s="28"/>
      <c r="J123" s="28" t="str">
        <f>+'Autodiagnóstico '!E162</f>
        <v>Evaluación</v>
      </c>
      <c r="K123" s="25">
        <v>100</v>
      </c>
      <c r="L123" s="31">
        <f>+'Autodiagnóstico '!F162</f>
        <v>30</v>
      </c>
      <c r="M123" s="28"/>
      <c r="N123" s="28"/>
      <c r="O123" s="28"/>
      <c r="P123" s="28"/>
      <c r="Q123" s="28"/>
      <c r="R123" s="28"/>
      <c r="S123" s="28"/>
      <c r="T123" s="28"/>
      <c r="U123" s="28"/>
      <c r="V123" s="28"/>
      <c r="W123" s="28"/>
      <c r="X123" s="28"/>
      <c r="Y123" s="28"/>
      <c r="Z123" s="28"/>
      <c r="AA123" s="28"/>
      <c r="AB123" s="28"/>
      <c r="AC123" s="27"/>
    </row>
    <row r="124" spans="2:29" ht="14.25" x14ac:dyDescent="0.2">
      <c r="B124" s="26"/>
      <c r="C124" s="28"/>
      <c r="D124" s="28"/>
      <c r="E124" s="28"/>
      <c r="F124" s="28"/>
      <c r="G124" s="28"/>
      <c r="H124" s="28"/>
      <c r="I124" s="28"/>
      <c r="J124" s="28"/>
      <c r="L124" s="41">
        <v>2</v>
      </c>
      <c r="M124" s="28"/>
      <c r="N124" s="28"/>
      <c r="O124" s="28"/>
      <c r="P124" s="28"/>
      <c r="Q124" s="28"/>
      <c r="R124" s="28"/>
      <c r="S124" s="28"/>
      <c r="T124" s="28"/>
      <c r="U124" s="28"/>
      <c r="V124" s="28"/>
      <c r="W124" s="28"/>
      <c r="X124" s="28"/>
      <c r="Y124" s="28"/>
      <c r="Z124" s="28"/>
      <c r="AA124" s="28"/>
      <c r="AB124" s="28"/>
      <c r="AC124" s="27"/>
    </row>
    <row r="125" spans="2:29" ht="14.25" x14ac:dyDescent="0.2">
      <c r="B125" s="26"/>
      <c r="C125" s="28"/>
      <c r="D125" s="28"/>
      <c r="E125" s="28"/>
      <c r="F125" s="28"/>
      <c r="G125" s="28"/>
      <c r="H125" s="28"/>
      <c r="I125" s="28"/>
      <c r="J125" s="28"/>
      <c r="L125" s="41">
        <f>200-L124-IF(L123="",0,L123)</f>
        <v>168</v>
      </c>
      <c r="M125" s="28"/>
      <c r="N125" s="28"/>
      <c r="O125" s="28"/>
      <c r="P125" s="28"/>
      <c r="Q125" s="28"/>
      <c r="R125" s="28"/>
      <c r="S125" s="28"/>
      <c r="T125" s="28"/>
      <c r="U125" s="28"/>
      <c r="V125" s="28"/>
      <c r="W125" s="28"/>
      <c r="X125" s="28"/>
      <c r="Y125" s="28"/>
      <c r="Z125" s="28"/>
      <c r="AA125" s="28"/>
      <c r="AB125" s="28"/>
      <c r="AC125" s="27"/>
    </row>
    <row r="126" spans="2:29" ht="14.25" x14ac:dyDescent="0.2">
      <c r="B126" s="26"/>
      <c r="C126" s="28"/>
      <c r="D126" s="28"/>
      <c r="E126" s="28"/>
      <c r="F126" s="28"/>
      <c r="G126" s="28"/>
      <c r="H126" s="28"/>
      <c r="I126" s="28"/>
      <c r="J126" s="28" t="str">
        <f>+'Autodiagnóstico '!E177</f>
        <v>Banco de datos</v>
      </c>
      <c r="K126" s="25">
        <v>100</v>
      </c>
      <c r="L126" s="31">
        <f>+'Autodiagnóstico '!F177</f>
        <v>55</v>
      </c>
      <c r="M126" s="28"/>
      <c r="N126" s="28"/>
      <c r="O126" s="28"/>
      <c r="P126" s="28"/>
      <c r="Q126" s="28"/>
      <c r="R126" s="28"/>
      <c r="S126" s="28"/>
      <c r="T126" s="28"/>
      <c r="U126" s="28"/>
      <c r="V126" s="28"/>
      <c r="W126" s="28"/>
      <c r="X126" s="28"/>
      <c r="Y126" s="28"/>
      <c r="Z126" s="28"/>
      <c r="AA126" s="28"/>
      <c r="AB126" s="28"/>
      <c r="AC126" s="27"/>
    </row>
    <row r="127" spans="2:29" ht="14.25" x14ac:dyDescent="0.2">
      <c r="B127" s="26"/>
      <c r="C127" s="28"/>
      <c r="D127" s="28"/>
      <c r="E127" s="28"/>
      <c r="F127" s="28"/>
      <c r="G127" s="28"/>
      <c r="H127" s="28"/>
      <c r="I127" s="28"/>
      <c r="L127" s="25">
        <v>2</v>
      </c>
      <c r="M127" s="28"/>
      <c r="N127" s="28"/>
      <c r="O127" s="28"/>
      <c r="P127" s="28"/>
      <c r="Q127" s="28"/>
      <c r="R127" s="28"/>
      <c r="S127" s="28"/>
      <c r="T127" s="28"/>
      <c r="U127" s="28"/>
      <c r="V127" s="28"/>
      <c r="W127" s="28"/>
      <c r="X127" s="28"/>
      <c r="Y127" s="28"/>
      <c r="Z127" s="28"/>
      <c r="AA127" s="28"/>
      <c r="AB127" s="28"/>
      <c r="AC127" s="27"/>
    </row>
    <row r="128" spans="2:29" ht="14.25" x14ac:dyDescent="0.2">
      <c r="B128" s="26"/>
      <c r="C128" s="28"/>
      <c r="D128" s="28"/>
      <c r="E128" s="28"/>
      <c r="F128" s="28"/>
      <c r="G128" s="28"/>
      <c r="H128" s="28"/>
      <c r="I128" s="28"/>
      <c r="L128" s="41">
        <f>200-L127-IF(L126="",0,L126)</f>
        <v>143</v>
      </c>
      <c r="M128" s="28"/>
      <c r="N128" s="28"/>
      <c r="O128" s="28"/>
      <c r="P128" s="28"/>
      <c r="Q128" s="28"/>
      <c r="R128" s="28"/>
      <c r="S128" s="28"/>
      <c r="T128" s="28"/>
      <c r="U128" s="28"/>
      <c r="V128" s="28"/>
      <c r="W128" s="28"/>
      <c r="X128" s="28"/>
      <c r="Y128" s="28"/>
      <c r="Z128" s="28"/>
      <c r="AA128" s="28"/>
      <c r="AB128" s="28"/>
      <c r="AC128" s="27"/>
    </row>
    <row r="129" spans="2:29" ht="14.25" x14ac:dyDescent="0.2">
      <c r="B129" s="26"/>
      <c r="C129" s="28"/>
      <c r="D129" s="28"/>
      <c r="E129" s="28"/>
      <c r="F129" s="28"/>
      <c r="G129" s="28"/>
      <c r="H129" s="28"/>
      <c r="I129" s="28"/>
      <c r="J129" s="28" t="str">
        <f>+'Autodiagnóstico '!E182</f>
        <v>Clasificación y mapa del conocimiento</v>
      </c>
      <c r="K129" s="25">
        <v>100</v>
      </c>
      <c r="L129" s="31">
        <f>+'Autodiagnóstico '!F182</f>
        <v>25</v>
      </c>
      <c r="M129" s="28"/>
      <c r="N129" s="28"/>
      <c r="O129" s="28"/>
      <c r="P129" s="28"/>
      <c r="Q129" s="28"/>
      <c r="R129" s="28"/>
      <c r="S129" s="28"/>
      <c r="T129" s="28"/>
      <c r="U129" s="28"/>
      <c r="V129" s="28"/>
      <c r="W129" s="28"/>
      <c r="X129" s="28"/>
      <c r="Y129" s="28"/>
      <c r="Z129" s="28"/>
      <c r="AA129" s="28"/>
      <c r="AB129" s="28"/>
      <c r="AC129" s="27"/>
    </row>
    <row r="130" spans="2:29" ht="14.25" x14ac:dyDescent="0.2">
      <c r="B130" s="26"/>
      <c r="C130" s="28"/>
      <c r="D130" s="28"/>
      <c r="E130" s="28"/>
      <c r="F130" s="28"/>
      <c r="G130" s="28"/>
      <c r="H130" s="28"/>
      <c r="I130" s="28"/>
      <c r="L130" s="25">
        <v>2</v>
      </c>
      <c r="M130" s="28"/>
      <c r="N130" s="28"/>
      <c r="O130" s="28"/>
      <c r="P130" s="28"/>
      <c r="Q130" s="28"/>
      <c r="R130" s="28"/>
      <c r="S130" s="28"/>
      <c r="T130" s="28"/>
      <c r="U130" s="28"/>
      <c r="V130" s="28"/>
      <c r="W130" s="28"/>
      <c r="X130" s="28"/>
      <c r="Y130" s="28"/>
      <c r="Z130" s="28"/>
      <c r="AA130" s="28"/>
      <c r="AB130" s="28"/>
      <c r="AC130" s="27"/>
    </row>
    <row r="131" spans="2:29" ht="14.25" x14ac:dyDescent="0.2">
      <c r="B131" s="26"/>
      <c r="C131" s="28"/>
      <c r="D131" s="28"/>
      <c r="E131" s="28"/>
      <c r="F131" s="28"/>
      <c r="G131" s="28"/>
      <c r="H131" s="28"/>
      <c r="I131" s="28"/>
      <c r="J131" s="28"/>
      <c r="L131" s="41">
        <f>200-L130-IF(L129="",0,L129)</f>
        <v>173</v>
      </c>
      <c r="M131" s="28"/>
      <c r="N131" s="28"/>
      <c r="O131" s="28"/>
      <c r="P131" s="28"/>
      <c r="Q131" s="28"/>
      <c r="R131" s="28"/>
      <c r="S131" s="28"/>
      <c r="T131" s="28"/>
      <c r="U131" s="28"/>
      <c r="V131" s="28"/>
      <c r="W131" s="28"/>
      <c r="X131" s="28"/>
      <c r="Y131" s="28"/>
      <c r="Z131" s="28"/>
      <c r="AA131" s="28"/>
      <c r="AB131" s="28"/>
      <c r="AC131" s="27"/>
    </row>
    <row r="132" spans="2:29" ht="14.25" x14ac:dyDescent="0.2">
      <c r="B132" s="26"/>
      <c r="C132" s="28"/>
      <c r="D132" s="28"/>
      <c r="E132" s="28"/>
      <c r="F132" s="28"/>
      <c r="G132" s="28"/>
      <c r="H132" s="28"/>
      <c r="I132" s="28"/>
      <c r="J132" s="28" t="str">
        <f>+'Autodiagnóstico '!E192</f>
        <v>Priorización</v>
      </c>
      <c r="K132" s="25">
        <v>100</v>
      </c>
      <c r="L132" s="31">
        <f>+'Autodiagnóstico '!F192</f>
        <v>20</v>
      </c>
      <c r="M132" s="28"/>
      <c r="N132" s="28"/>
      <c r="O132" s="28"/>
      <c r="P132" s="28"/>
      <c r="Q132" s="28"/>
      <c r="R132" s="28"/>
      <c r="S132" s="28"/>
      <c r="T132" s="28"/>
      <c r="U132" s="28"/>
      <c r="V132" s="28"/>
      <c r="W132" s="28"/>
      <c r="X132" s="28"/>
      <c r="Y132" s="28"/>
      <c r="Z132" s="28"/>
      <c r="AA132" s="28"/>
      <c r="AB132" s="28"/>
      <c r="AC132" s="27"/>
    </row>
    <row r="133" spans="2:29" ht="14.25" x14ac:dyDescent="0.2">
      <c r="B133" s="26"/>
      <c r="C133" s="28"/>
      <c r="D133" s="28"/>
      <c r="E133" s="28"/>
      <c r="F133" s="28"/>
      <c r="G133" s="28"/>
      <c r="H133" s="28"/>
      <c r="I133" s="28"/>
      <c r="J133" s="28"/>
      <c r="L133" s="41">
        <v>2</v>
      </c>
      <c r="M133" s="28"/>
      <c r="N133" s="28"/>
      <c r="O133" s="28"/>
      <c r="P133" s="28"/>
      <c r="Q133" s="28"/>
      <c r="R133" s="28"/>
      <c r="S133" s="28"/>
      <c r="T133" s="28"/>
      <c r="U133" s="28"/>
      <c r="V133" s="28"/>
      <c r="W133" s="28"/>
      <c r="X133" s="28"/>
      <c r="Y133" s="28"/>
      <c r="Z133" s="28"/>
      <c r="AA133" s="28"/>
      <c r="AB133" s="28"/>
      <c r="AC133" s="27"/>
    </row>
    <row r="134" spans="2:29" ht="14.25" x14ac:dyDescent="0.2">
      <c r="B134" s="26"/>
      <c r="C134" s="28"/>
      <c r="D134" s="28"/>
      <c r="E134" s="28"/>
      <c r="F134" s="28"/>
      <c r="G134" s="28"/>
      <c r="H134" s="28"/>
      <c r="I134" s="28"/>
      <c r="J134" s="28"/>
      <c r="L134" s="41">
        <f>200-L133-IF(L132="",0,L132)</f>
        <v>178</v>
      </c>
      <c r="M134" s="28"/>
      <c r="N134" s="28"/>
      <c r="O134" s="28"/>
      <c r="P134" s="28"/>
      <c r="Q134" s="28"/>
      <c r="R134" s="28"/>
      <c r="S134" s="28"/>
      <c r="T134" s="28"/>
      <c r="U134" s="28"/>
      <c r="V134" s="28"/>
      <c r="W134" s="28"/>
      <c r="X134" s="28"/>
      <c r="Y134" s="28"/>
      <c r="Z134" s="28"/>
      <c r="AA134" s="28"/>
      <c r="AB134" s="28"/>
      <c r="AC134" s="27"/>
    </row>
    <row r="135" spans="2:29" ht="14.25" x14ac:dyDescent="0.2">
      <c r="B135" s="26"/>
      <c r="C135" s="28"/>
      <c r="D135" s="28"/>
      <c r="E135" s="28"/>
      <c r="F135" s="28"/>
      <c r="G135" s="28"/>
      <c r="H135" s="28"/>
      <c r="I135" s="28"/>
      <c r="J135" s="28"/>
      <c r="L135" s="41"/>
      <c r="M135" s="28"/>
      <c r="N135" s="28"/>
      <c r="O135" s="28"/>
      <c r="P135" s="28"/>
      <c r="Q135" s="28"/>
      <c r="R135" s="28"/>
      <c r="S135" s="28"/>
      <c r="T135" s="28"/>
      <c r="U135" s="28"/>
      <c r="V135" s="28"/>
      <c r="W135" s="28"/>
      <c r="X135" s="28"/>
      <c r="Y135" s="28"/>
      <c r="Z135" s="28"/>
      <c r="AA135" s="28"/>
      <c r="AB135" s="28"/>
      <c r="AC135" s="27"/>
    </row>
    <row r="136" spans="2:29" ht="14.25" x14ac:dyDescent="0.2">
      <c r="B136" s="26"/>
      <c r="C136" s="28"/>
      <c r="D136" s="28"/>
      <c r="E136" s="28"/>
      <c r="F136" s="28"/>
      <c r="G136" s="28"/>
      <c r="H136" s="28"/>
      <c r="I136" s="28"/>
      <c r="J136" s="28"/>
      <c r="L136" s="41"/>
      <c r="M136" s="28"/>
      <c r="N136" s="28"/>
      <c r="O136" s="28"/>
      <c r="P136" s="28"/>
      <c r="Q136" s="28"/>
      <c r="R136" s="28"/>
      <c r="S136" s="28"/>
      <c r="T136" s="28"/>
      <c r="U136" s="28"/>
      <c r="V136" s="28"/>
      <c r="W136" s="28"/>
      <c r="X136" s="28"/>
      <c r="Y136" s="28"/>
      <c r="Z136" s="28"/>
      <c r="AA136" s="28"/>
      <c r="AB136" s="28"/>
      <c r="AC136" s="27"/>
    </row>
    <row r="137" spans="2:29" ht="14.25" x14ac:dyDescent="0.2">
      <c r="B137" s="26"/>
      <c r="C137" s="30"/>
      <c r="D137" s="30"/>
      <c r="E137" s="30"/>
      <c r="F137" s="30"/>
      <c r="G137" s="30"/>
      <c r="H137" s="30"/>
      <c r="I137" s="30"/>
      <c r="J137" s="30"/>
      <c r="K137" s="29"/>
      <c r="L137" s="163"/>
      <c r="M137" s="30"/>
      <c r="N137" s="30"/>
      <c r="O137" s="30"/>
      <c r="P137" s="30"/>
      <c r="Q137" s="30"/>
      <c r="R137" s="30"/>
      <c r="S137" s="30"/>
      <c r="T137" s="30"/>
      <c r="U137" s="30"/>
      <c r="V137" s="30"/>
      <c r="W137" s="30"/>
      <c r="X137" s="30"/>
      <c r="Y137" s="30"/>
      <c r="Z137" s="30"/>
      <c r="AA137" s="30"/>
      <c r="AB137" s="30"/>
      <c r="AC137" s="27"/>
    </row>
    <row r="138" spans="2:29" ht="13.5" customHeight="1" x14ac:dyDescent="0.2">
      <c r="B138" s="26"/>
      <c r="L138" s="41"/>
      <c r="M138" s="28"/>
      <c r="N138" s="28"/>
      <c r="O138" s="28"/>
      <c r="P138" s="28"/>
      <c r="Q138" s="28"/>
      <c r="R138" s="28"/>
      <c r="S138" s="28"/>
      <c r="T138" s="28"/>
      <c r="U138" s="28"/>
      <c r="V138" s="28"/>
      <c r="W138" s="28"/>
      <c r="X138" s="28"/>
      <c r="Y138" s="28"/>
      <c r="Z138" s="28"/>
      <c r="AA138" s="28"/>
      <c r="AB138" s="28"/>
      <c r="AC138" s="27"/>
    </row>
    <row r="139" spans="2:29" ht="18" x14ac:dyDescent="0.25">
      <c r="B139" s="548" t="s">
        <v>571</v>
      </c>
      <c r="C139" s="549"/>
      <c r="D139" s="549"/>
      <c r="E139" s="549"/>
      <c r="F139" s="549"/>
      <c r="G139" s="549"/>
      <c r="H139" s="549"/>
      <c r="I139" s="549"/>
      <c r="J139" s="549"/>
      <c r="K139" s="549"/>
      <c r="L139" s="549"/>
      <c r="M139" s="549"/>
      <c r="N139" s="549"/>
      <c r="O139" s="549"/>
      <c r="P139" s="549"/>
      <c r="Q139" s="549"/>
      <c r="R139" s="549"/>
      <c r="S139" s="549"/>
      <c r="T139" s="549"/>
      <c r="U139" s="549"/>
      <c r="V139" s="549"/>
      <c r="W139" s="549"/>
      <c r="X139" s="549"/>
      <c r="Y139" s="549"/>
      <c r="Z139" s="549"/>
      <c r="AA139" s="549"/>
      <c r="AB139" s="549"/>
      <c r="AC139" s="550"/>
    </row>
    <row r="140" spans="2:29" ht="18" x14ac:dyDescent="0.25">
      <c r="B140" s="551" t="str">
        <f>+'Autodiagnóstico '!C197</f>
        <v>Analítica institucional</v>
      </c>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3"/>
    </row>
    <row r="141" spans="2:29" ht="14.25" x14ac:dyDescent="0.2">
      <c r="B141" s="26"/>
      <c r="L141" s="41"/>
      <c r="M141" s="28"/>
      <c r="N141" s="28"/>
      <c r="O141" s="28"/>
      <c r="P141" s="28"/>
      <c r="Q141" s="28"/>
      <c r="R141" s="28"/>
      <c r="S141" s="28"/>
      <c r="T141" s="28"/>
      <c r="U141" s="28"/>
      <c r="V141" s="28"/>
      <c r="W141" s="28"/>
      <c r="X141" s="28"/>
      <c r="Y141" s="28"/>
      <c r="Z141" s="28"/>
      <c r="AA141" s="28"/>
      <c r="AB141" s="28"/>
      <c r="AC141" s="27"/>
    </row>
    <row r="142" spans="2:29" ht="14.25" x14ac:dyDescent="0.2">
      <c r="B142" s="26"/>
      <c r="C142" s="28"/>
      <c r="D142" s="28"/>
      <c r="E142" s="28"/>
      <c r="F142" s="28"/>
      <c r="G142" s="28"/>
      <c r="H142" s="28"/>
      <c r="I142" s="28"/>
      <c r="J142" s="28"/>
      <c r="L142" s="41"/>
      <c r="M142" s="28"/>
      <c r="N142" s="28"/>
      <c r="O142" s="28"/>
      <c r="P142" s="28"/>
      <c r="Q142" s="28"/>
      <c r="R142" s="28"/>
      <c r="S142" s="28"/>
      <c r="T142" s="28"/>
      <c r="U142" s="28"/>
      <c r="V142" s="28"/>
      <c r="W142" s="28"/>
      <c r="X142" s="28"/>
      <c r="Y142" s="28"/>
      <c r="Z142" s="28"/>
      <c r="AA142" s="28"/>
      <c r="AB142" s="28"/>
      <c r="AC142" s="27"/>
    </row>
    <row r="143" spans="2:29" ht="14.25" x14ac:dyDescent="0.2">
      <c r="B143" s="26"/>
      <c r="L143" s="28"/>
      <c r="M143" s="28"/>
      <c r="N143" s="28"/>
      <c r="O143" s="28"/>
      <c r="P143" s="28"/>
      <c r="Q143" s="28"/>
      <c r="R143" s="28"/>
      <c r="S143" s="28"/>
      <c r="T143" s="28"/>
      <c r="U143" s="28"/>
      <c r="V143" s="28"/>
      <c r="W143" s="28"/>
      <c r="X143" s="28"/>
      <c r="Y143" s="28"/>
      <c r="Z143" s="28"/>
      <c r="AA143" s="28"/>
      <c r="AB143" s="28"/>
      <c r="AC143" s="27"/>
    </row>
    <row r="144" spans="2:29" ht="14.25" x14ac:dyDescent="0.2">
      <c r="B144" s="26"/>
      <c r="L144" s="28"/>
      <c r="M144" s="28"/>
      <c r="N144" s="28"/>
      <c r="O144" s="28"/>
      <c r="P144" s="28"/>
      <c r="Q144" s="28"/>
      <c r="R144" s="28"/>
      <c r="S144" s="28"/>
      <c r="T144" s="28"/>
      <c r="U144" s="28"/>
      <c r="V144" s="28"/>
      <c r="W144" s="28"/>
      <c r="X144" s="28"/>
      <c r="Y144" s="28"/>
      <c r="Z144" s="28"/>
      <c r="AA144" s="28"/>
      <c r="AB144" s="28"/>
      <c r="AC144" s="27"/>
    </row>
    <row r="145" spans="2:29" ht="14.25" x14ac:dyDescent="0.2">
      <c r="B145" s="26"/>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7"/>
    </row>
    <row r="146" spans="2:29" ht="14.25" x14ac:dyDescent="0.2">
      <c r="B146" s="26"/>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7"/>
    </row>
    <row r="147" spans="2:29" ht="14.25" x14ac:dyDescent="0.2">
      <c r="B147" s="26"/>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7"/>
    </row>
    <row r="148" spans="2:29" ht="14.25" x14ac:dyDescent="0.2">
      <c r="B148" s="26"/>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7"/>
    </row>
    <row r="149" spans="2:29" ht="14.25" x14ac:dyDescent="0.2">
      <c r="B149" s="26"/>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7"/>
    </row>
    <row r="150" spans="2:29" ht="14.25" x14ac:dyDescent="0.2">
      <c r="B150" s="26"/>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7"/>
    </row>
    <row r="151" spans="2:29" ht="15" customHeight="1" x14ac:dyDescent="0.2">
      <c r="B151" s="26"/>
      <c r="C151" s="28"/>
      <c r="D151" s="28"/>
      <c r="E151" s="28"/>
      <c r="F151" s="28"/>
      <c r="G151" s="28"/>
      <c r="Q151" s="158"/>
      <c r="R151" s="158"/>
      <c r="S151" s="158"/>
      <c r="T151" s="158"/>
      <c r="U151" s="158"/>
      <c r="V151" s="158"/>
      <c r="W151" s="158"/>
      <c r="X151" s="158"/>
      <c r="Y151" s="28"/>
      <c r="Z151" s="28"/>
      <c r="AA151" s="28"/>
      <c r="AB151" s="28"/>
      <c r="AC151" s="27"/>
    </row>
    <row r="152" spans="2:29" ht="15" x14ac:dyDescent="0.25">
      <c r="B152" s="26"/>
      <c r="C152" s="28"/>
      <c r="D152" s="28"/>
      <c r="E152" s="28"/>
      <c r="F152" s="28"/>
      <c r="G152" s="28"/>
      <c r="Q152" s="159"/>
      <c r="R152" s="159"/>
      <c r="S152" s="159"/>
      <c r="T152" s="159"/>
      <c r="U152" s="159"/>
      <c r="V152" s="159"/>
      <c r="W152" s="159"/>
      <c r="X152" s="159"/>
      <c r="Y152" s="28"/>
      <c r="Z152" s="28"/>
      <c r="AA152" s="28"/>
      <c r="AB152" s="28"/>
      <c r="AC152" s="27"/>
    </row>
    <row r="153" spans="2:29" ht="14.25" x14ac:dyDescent="0.2">
      <c r="B153" s="26"/>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7"/>
    </row>
    <row r="154" spans="2:29" ht="14.25" x14ac:dyDescent="0.2">
      <c r="B154" s="26"/>
      <c r="C154" s="28"/>
      <c r="D154" s="28"/>
      <c r="E154" s="28"/>
      <c r="F154" s="28"/>
      <c r="G154" s="28"/>
      <c r="H154" s="28"/>
      <c r="I154" s="28"/>
      <c r="J154" s="28" t="s">
        <v>567</v>
      </c>
      <c r="K154" s="25" t="s">
        <v>570</v>
      </c>
      <c r="L154" s="28" t="s">
        <v>146</v>
      </c>
      <c r="M154" s="28"/>
      <c r="N154" s="28"/>
      <c r="O154" s="28"/>
      <c r="P154" s="28"/>
      <c r="Q154" s="28"/>
      <c r="R154" s="28"/>
      <c r="S154" s="28"/>
      <c r="T154" s="28"/>
      <c r="U154" s="28"/>
      <c r="V154" s="28"/>
      <c r="W154" s="28"/>
      <c r="X154" s="28"/>
      <c r="Y154" s="28"/>
      <c r="Z154" s="28"/>
      <c r="AA154" s="28"/>
      <c r="AB154" s="28"/>
      <c r="AC154" s="27"/>
    </row>
    <row r="155" spans="2:29" ht="14.25" x14ac:dyDescent="0.2">
      <c r="B155" s="26"/>
      <c r="C155" s="28"/>
      <c r="D155" s="28"/>
      <c r="E155" s="28"/>
      <c r="F155" s="28"/>
      <c r="G155" s="28"/>
      <c r="H155" s="28"/>
      <c r="I155" s="28"/>
      <c r="J155" s="28" t="str">
        <f>+'Autodiagnóstico '!E197</f>
        <v>Diagnóstico general</v>
      </c>
      <c r="L155" s="31">
        <f>+'Autodiagnóstico '!F197</f>
        <v>15.5</v>
      </c>
      <c r="M155" s="28"/>
      <c r="N155" s="28"/>
      <c r="O155" s="28"/>
      <c r="P155" s="28"/>
      <c r="Q155" s="28"/>
      <c r="R155" s="28"/>
      <c r="S155" s="28"/>
      <c r="T155" s="28"/>
      <c r="U155" s="28"/>
      <c r="V155" s="28"/>
      <c r="W155" s="28"/>
      <c r="X155" s="28"/>
      <c r="Y155" s="28"/>
      <c r="Z155" s="28"/>
      <c r="AA155" s="28"/>
      <c r="AB155" s="28"/>
      <c r="AC155" s="27"/>
    </row>
    <row r="156" spans="2:29" ht="14.25" x14ac:dyDescent="0.2">
      <c r="B156" s="26"/>
      <c r="C156" s="28"/>
      <c r="D156" s="28"/>
      <c r="E156" s="28"/>
      <c r="F156" s="28"/>
      <c r="G156" s="28"/>
      <c r="H156" s="28"/>
      <c r="I156" s="28"/>
      <c r="L156" s="25">
        <v>2</v>
      </c>
      <c r="M156" s="28"/>
      <c r="N156" s="28"/>
      <c r="O156" s="28"/>
      <c r="P156" s="28"/>
      <c r="Q156" s="28"/>
      <c r="R156" s="28"/>
      <c r="S156" s="28"/>
      <c r="T156" s="28"/>
      <c r="U156" s="28"/>
      <c r="V156" s="28"/>
      <c r="W156" s="28"/>
      <c r="X156" s="28"/>
      <c r="Y156" s="28"/>
      <c r="Z156" s="28"/>
      <c r="AA156" s="28"/>
      <c r="AB156" s="28"/>
      <c r="AC156" s="27"/>
    </row>
    <row r="157" spans="2:29" ht="14.25" x14ac:dyDescent="0.2">
      <c r="B157" s="26"/>
      <c r="C157" s="28"/>
      <c r="D157" s="28"/>
      <c r="E157" s="28"/>
      <c r="F157" s="28"/>
      <c r="G157" s="28"/>
      <c r="H157" s="28"/>
      <c r="I157" s="28"/>
      <c r="L157" s="25">
        <f>200-L156-IF(L155="",0,L155)</f>
        <v>182.5</v>
      </c>
      <c r="M157" s="28"/>
      <c r="N157" s="28"/>
      <c r="O157" s="28"/>
      <c r="P157" s="28"/>
      <c r="Q157" s="28"/>
      <c r="R157" s="28"/>
      <c r="S157" s="28"/>
      <c r="T157" s="28"/>
      <c r="U157" s="28"/>
      <c r="V157" s="28"/>
      <c r="W157" s="28"/>
      <c r="X157" s="28"/>
      <c r="Y157" s="28"/>
      <c r="Z157" s="28"/>
      <c r="AA157" s="28"/>
      <c r="AB157" s="28"/>
      <c r="AC157" s="27"/>
    </row>
    <row r="158" spans="2:29" ht="14.25" x14ac:dyDescent="0.2">
      <c r="B158" s="26"/>
      <c r="C158" s="28"/>
      <c r="D158" s="28"/>
      <c r="E158" s="28"/>
      <c r="F158" s="28"/>
      <c r="G158" s="28"/>
      <c r="H158" s="28"/>
      <c r="I158" s="28"/>
      <c r="J158" s="28" t="str">
        <f>+'Autodiagnóstico '!E207</f>
        <v>Planeación</v>
      </c>
      <c r="L158" s="31">
        <f>+'Autodiagnóstico '!F207</f>
        <v>10.5</v>
      </c>
      <c r="M158" s="28"/>
      <c r="N158" s="28"/>
      <c r="O158" s="28"/>
      <c r="P158" s="28"/>
      <c r="Q158" s="28"/>
      <c r="R158" s="28"/>
      <c r="S158" s="28"/>
      <c r="T158" s="28"/>
      <c r="U158" s="28"/>
      <c r="V158" s="28"/>
      <c r="W158" s="28"/>
      <c r="X158" s="28"/>
      <c r="Y158" s="28"/>
      <c r="Z158" s="28"/>
      <c r="AA158" s="28"/>
      <c r="AB158" s="28"/>
      <c r="AC158" s="27"/>
    </row>
    <row r="159" spans="2:29" ht="14.25" x14ac:dyDescent="0.2">
      <c r="B159" s="26"/>
      <c r="C159" s="28"/>
      <c r="D159" s="28"/>
      <c r="E159" s="28"/>
      <c r="F159" s="28"/>
      <c r="G159" s="28"/>
      <c r="H159" s="28"/>
      <c r="I159" s="28"/>
      <c r="L159" s="25">
        <v>2</v>
      </c>
      <c r="M159" s="28"/>
      <c r="N159" s="28"/>
      <c r="O159" s="28"/>
      <c r="P159" s="28"/>
      <c r="Q159" s="28"/>
      <c r="R159" s="28"/>
      <c r="S159" s="28"/>
      <c r="T159" s="28"/>
      <c r="U159" s="28"/>
      <c r="V159" s="28"/>
      <c r="W159" s="28"/>
      <c r="X159" s="28"/>
      <c r="Y159" s="28"/>
      <c r="Z159" s="28"/>
      <c r="AA159" s="28"/>
      <c r="AB159" s="28"/>
      <c r="AC159" s="27"/>
    </row>
    <row r="160" spans="2:29" ht="14.25" x14ac:dyDescent="0.2">
      <c r="B160" s="26"/>
      <c r="C160" s="28"/>
      <c r="D160" s="28"/>
      <c r="E160" s="28"/>
      <c r="F160" s="28"/>
      <c r="G160" s="28"/>
      <c r="H160" s="28"/>
      <c r="I160" s="28"/>
      <c r="J160" s="28"/>
      <c r="K160" s="28"/>
      <c r="L160" s="25">
        <f>200-L159-IF(L158="",0,L158)</f>
        <v>187.5</v>
      </c>
      <c r="M160" s="28"/>
      <c r="N160" s="28"/>
      <c r="O160" s="28"/>
      <c r="P160" s="28"/>
      <c r="Q160" s="28"/>
      <c r="R160" s="28"/>
      <c r="S160" s="28"/>
      <c r="T160" s="28"/>
      <c r="U160" s="28"/>
      <c r="V160" s="28"/>
      <c r="W160" s="28"/>
      <c r="X160" s="28"/>
      <c r="Y160" s="28"/>
      <c r="Z160" s="28"/>
      <c r="AA160" s="28"/>
      <c r="AB160" s="28"/>
      <c r="AC160" s="27"/>
    </row>
    <row r="161" spans="2:29" ht="14.25" x14ac:dyDescent="0.2">
      <c r="B161" s="26"/>
      <c r="C161" s="28"/>
      <c r="D161" s="28"/>
      <c r="E161" s="28"/>
      <c r="F161" s="28"/>
      <c r="G161" s="28"/>
      <c r="H161" s="28"/>
      <c r="I161" s="28"/>
      <c r="J161" s="28" t="str">
        <f>+'Autodiagnóstico '!E217</f>
        <v>Ejecución de análisis y visualización de datos e información</v>
      </c>
      <c r="L161" s="31">
        <f>+'Autodiagnóstico '!F217</f>
        <v>22.285714285714285</v>
      </c>
      <c r="M161" s="28"/>
      <c r="N161" s="28"/>
      <c r="O161" s="28"/>
      <c r="P161" s="28"/>
      <c r="Q161" s="28"/>
      <c r="R161" s="28"/>
      <c r="S161" s="28"/>
      <c r="T161" s="28"/>
      <c r="U161" s="28"/>
      <c r="V161" s="28"/>
      <c r="W161" s="28"/>
      <c r="X161" s="28"/>
      <c r="Y161" s="28"/>
      <c r="Z161" s="28"/>
      <c r="AA161" s="28"/>
      <c r="AB161" s="28"/>
      <c r="AC161" s="27"/>
    </row>
    <row r="162" spans="2:29" ht="14.25" x14ac:dyDescent="0.2">
      <c r="B162" s="26"/>
      <c r="C162" s="28"/>
      <c r="D162" s="28"/>
      <c r="E162" s="28"/>
      <c r="F162" s="28"/>
      <c r="G162" s="28"/>
      <c r="H162" s="28"/>
      <c r="I162" s="28"/>
      <c r="J162" s="28"/>
      <c r="K162" s="28"/>
      <c r="L162" s="28">
        <v>2</v>
      </c>
      <c r="M162" s="28"/>
      <c r="N162" s="28"/>
      <c r="O162" s="28"/>
      <c r="P162" s="28"/>
      <c r="Q162" s="28"/>
      <c r="R162" s="28"/>
      <c r="S162" s="28"/>
      <c r="T162" s="28"/>
      <c r="U162" s="28"/>
      <c r="V162" s="28"/>
      <c r="W162" s="28"/>
      <c r="X162" s="28"/>
      <c r="Y162" s="28"/>
      <c r="Z162" s="28"/>
      <c r="AA162" s="28"/>
      <c r="AB162" s="28"/>
      <c r="AC162" s="27"/>
    </row>
    <row r="163" spans="2:29" ht="14.25" x14ac:dyDescent="0.2">
      <c r="B163" s="26"/>
      <c r="C163" s="28"/>
      <c r="D163" s="28"/>
      <c r="E163" s="28"/>
      <c r="F163" s="28"/>
      <c r="G163" s="28"/>
      <c r="H163" s="28"/>
      <c r="I163" s="28"/>
      <c r="J163" s="28"/>
      <c r="K163" s="28"/>
      <c r="L163" s="25">
        <f>200-L162-IF(L161="",0,L161)</f>
        <v>175.71428571428572</v>
      </c>
      <c r="M163" s="28"/>
      <c r="N163" s="28"/>
      <c r="O163" s="28"/>
      <c r="P163" s="28"/>
      <c r="Q163" s="28"/>
      <c r="R163" s="28"/>
      <c r="S163" s="28"/>
      <c r="T163" s="28"/>
      <c r="U163" s="28"/>
      <c r="V163" s="28"/>
      <c r="W163" s="28"/>
      <c r="X163" s="28"/>
      <c r="Y163" s="28"/>
      <c r="Z163" s="28"/>
      <c r="AA163" s="28"/>
      <c r="AB163" s="28"/>
      <c r="AC163" s="27"/>
    </row>
    <row r="164" spans="2:29" ht="14.25" x14ac:dyDescent="0.2">
      <c r="B164" s="26"/>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7"/>
    </row>
    <row r="165" spans="2:29" ht="14.25" x14ac:dyDescent="0.2">
      <c r="B165" s="26"/>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7"/>
    </row>
    <row r="166" spans="2:29" ht="14.25" x14ac:dyDescent="0.2">
      <c r="B166" s="26"/>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27"/>
    </row>
    <row r="167" spans="2:29" ht="14.25" x14ac:dyDescent="0.2">
      <c r="B167" s="26"/>
      <c r="U167" s="28"/>
      <c r="V167" s="28"/>
      <c r="W167" s="28"/>
      <c r="X167" s="28"/>
      <c r="Y167" s="28"/>
      <c r="Z167" s="28"/>
      <c r="AA167" s="28"/>
      <c r="AB167" s="28"/>
      <c r="AC167" s="27"/>
    </row>
    <row r="168" spans="2:29" ht="18" x14ac:dyDescent="0.25">
      <c r="B168" s="548" t="s">
        <v>572</v>
      </c>
      <c r="C168" s="549"/>
      <c r="D168" s="549"/>
      <c r="E168" s="549"/>
      <c r="F168" s="549"/>
      <c r="G168" s="549"/>
      <c r="H168" s="549"/>
      <c r="I168" s="549"/>
      <c r="J168" s="549"/>
      <c r="K168" s="549"/>
      <c r="L168" s="549"/>
      <c r="M168" s="549"/>
      <c r="N168" s="549"/>
      <c r="O168" s="549"/>
      <c r="P168" s="549"/>
      <c r="Q168" s="549"/>
      <c r="R168" s="549"/>
      <c r="S168" s="549"/>
      <c r="T168" s="549"/>
      <c r="U168" s="549"/>
      <c r="V168" s="549"/>
      <c r="W168" s="549"/>
      <c r="X168" s="549"/>
      <c r="Y168" s="549"/>
      <c r="Z168" s="549"/>
      <c r="AA168" s="549"/>
      <c r="AB168" s="549"/>
      <c r="AC168" s="550"/>
    </row>
    <row r="169" spans="2:29" ht="18" x14ac:dyDescent="0.25">
      <c r="B169" s="26"/>
      <c r="E169" s="164"/>
      <c r="F169" s="164"/>
      <c r="G169" s="164"/>
      <c r="H169" s="164"/>
      <c r="I169" s="164"/>
      <c r="J169" s="164"/>
      <c r="K169" s="164"/>
      <c r="L169" s="164"/>
      <c r="M169" s="164"/>
      <c r="N169" s="164" t="str">
        <f>+'Autodiagnóstico '!C252</f>
        <v>Cultura de compartir y difundir</v>
      </c>
      <c r="O169" s="164"/>
      <c r="P169" s="164"/>
      <c r="Q169" s="164"/>
      <c r="R169" s="164"/>
      <c r="S169" s="164"/>
      <c r="T169" s="164"/>
      <c r="U169" s="28"/>
      <c r="V169" s="28"/>
      <c r="W169" s="28"/>
      <c r="X169" s="28"/>
      <c r="Y169" s="28"/>
      <c r="Z169" s="28"/>
      <c r="AA169" s="28"/>
      <c r="AB169" s="28"/>
      <c r="AC169" s="27"/>
    </row>
    <row r="170" spans="2:29" ht="14.25" x14ac:dyDescent="0.2">
      <c r="B170" s="26"/>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7"/>
    </row>
    <row r="171" spans="2:29" ht="14.25" x14ac:dyDescent="0.2">
      <c r="B171" s="26"/>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7"/>
    </row>
    <row r="172" spans="2:29" ht="14.25" x14ac:dyDescent="0.2">
      <c r="B172" s="26"/>
      <c r="U172" s="28"/>
      <c r="V172" s="28"/>
      <c r="W172" s="28"/>
      <c r="X172" s="28"/>
      <c r="Y172" s="28"/>
      <c r="Z172" s="28"/>
      <c r="AA172" s="28"/>
      <c r="AB172" s="28"/>
      <c r="AC172" s="27"/>
    </row>
    <row r="173" spans="2:29" ht="14.25" x14ac:dyDescent="0.2">
      <c r="B173" s="26"/>
      <c r="U173" s="28"/>
      <c r="V173" s="28"/>
      <c r="W173" s="28"/>
      <c r="X173" s="28"/>
      <c r="Y173" s="28"/>
      <c r="Z173" s="28"/>
      <c r="AA173" s="28"/>
      <c r="AB173" s="28"/>
      <c r="AC173" s="27"/>
    </row>
    <row r="174" spans="2:29" ht="14.25" x14ac:dyDescent="0.2">
      <c r="B174" s="26"/>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7"/>
    </row>
    <row r="175" spans="2:29" ht="14.25" x14ac:dyDescent="0.2">
      <c r="B175" s="26"/>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7"/>
    </row>
    <row r="176" spans="2:29" ht="14.25" x14ac:dyDescent="0.2">
      <c r="B176" s="26"/>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7"/>
    </row>
    <row r="177" spans="2:29" ht="15" customHeight="1" x14ac:dyDescent="0.2">
      <c r="B177" s="26"/>
      <c r="C177" s="28"/>
      <c r="D177" s="28"/>
      <c r="E177" s="28"/>
      <c r="F177" s="28"/>
      <c r="G177" s="28"/>
      <c r="Z177" s="28"/>
      <c r="AA177" s="28"/>
      <c r="AB177" s="28"/>
      <c r="AC177" s="27"/>
    </row>
    <row r="178" spans="2:29" ht="14.25" x14ac:dyDescent="0.2">
      <c r="B178" s="26"/>
      <c r="C178" s="28"/>
      <c r="D178" s="28"/>
      <c r="E178" s="28"/>
      <c r="F178" s="28"/>
      <c r="G178" s="28"/>
      <c r="Z178" s="28"/>
      <c r="AA178" s="28"/>
      <c r="AB178" s="28"/>
      <c r="AC178" s="27"/>
    </row>
    <row r="179" spans="2:29" ht="14.25" x14ac:dyDescent="0.2">
      <c r="B179" s="26"/>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7"/>
    </row>
    <row r="180" spans="2:29" ht="14.25" x14ac:dyDescent="0.2">
      <c r="B180" s="26"/>
      <c r="C180" s="28"/>
      <c r="D180" s="28"/>
      <c r="E180" s="28"/>
      <c r="F180" s="28"/>
      <c r="G180" s="28"/>
      <c r="H180" s="28"/>
      <c r="I180" s="28"/>
      <c r="J180" s="28" t="s">
        <v>567</v>
      </c>
      <c r="K180" s="25" t="s">
        <v>570</v>
      </c>
      <c r="L180" s="28" t="s">
        <v>146</v>
      </c>
      <c r="M180" s="28"/>
      <c r="N180" s="28"/>
      <c r="O180" s="28"/>
      <c r="P180" s="28"/>
      <c r="Q180" s="28"/>
      <c r="R180" s="28"/>
      <c r="S180" s="28"/>
      <c r="T180" s="28"/>
      <c r="U180" s="28"/>
      <c r="V180" s="28"/>
      <c r="W180" s="28"/>
      <c r="X180" s="28"/>
      <c r="Y180" s="28"/>
      <c r="Z180" s="28"/>
      <c r="AA180" s="28"/>
      <c r="AB180" s="28"/>
      <c r="AC180" s="27"/>
    </row>
    <row r="181" spans="2:29" ht="14.25" x14ac:dyDescent="0.2">
      <c r="B181" s="26"/>
      <c r="C181" s="28"/>
      <c r="D181" s="28"/>
      <c r="E181" s="28"/>
      <c r="F181" s="28"/>
      <c r="G181" s="28"/>
      <c r="H181" s="28"/>
      <c r="I181" s="28"/>
      <c r="J181" s="28" t="str">
        <f>+'Autodiagnóstico '!E252</f>
        <v>Establecimiento de acciones fundamentales</v>
      </c>
      <c r="L181" s="31">
        <f>+'Autodiagnóstico '!F252</f>
        <v>10.5</v>
      </c>
      <c r="M181" s="28"/>
      <c r="N181" s="28"/>
      <c r="O181" s="28"/>
      <c r="P181" s="28"/>
      <c r="Q181" s="28"/>
      <c r="R181" s="28"/>
      <c r="S181" s="28"/>
      <c r="T181" s="28"/>
      <c r="U181" s="28"/>
      <c r="V181" s="28"/>
      <c r="W181" s="28"/>
      <c r="X181" s="28"/>
      <c r="Y181" s="28"/>
      <c r="Z181" s="28"/>
      <c r="AA181" s="28"/>
      <c r="AB181" s="28"/>
      <c r="AC181" s="27"/>
    </row>
    <row r="182" spans="2:29" ht="14.25" x14ac:dyDescent="0.2">
      <c r="B182" s="26"/>
      <c r="C182" s="28"/>
      <c r="D182" s="28"/>
      <c r="E182" s="28"/>
      <c r="F182" s="28"/>
      <c r="G182" s="28"/>
      <c r="H182" s="28"/>
      <c r="I182" s="28"/>
      <c r="L182" s="25">
        <v>2</v>
      </c>
      <c r="M182" s="28"/>
      <c r="N182" s="28"/>
      <c r="O182" s="28"/>
      <c r="P182" s="28"/>
      <c r="Q182" s="28"/>
      <c r="R182" s="28"/>
      <c r="S182" s="28"/>
      <c r="T182" s="28"/>
      <c r="U182" s="28"/>
      <c r="V182" s="28"/>
      <c r="W182" s="28"/>
      <c r="X182" s="28"/>
      <c r="Y182" s="28"/>
      <c r="Z182" s="28"/>
      <c r="AA182" s="28"/>
      <c r="AB182" s="28"/>
      <c r="AC182" s="27"/>
    </row>
    <row r="183" spans="2:29" ht="14.25" x14ac:dyDescent="0.2">
      <c r="B183" s="26"/>
      <c r="C183" s="28"/>
      <c r="D183" s="28"/>
      <c r="E183" s="28"/>
      <c r="F183" s="28"/>
      <c r="G183" s="28"/>
      <c r="H183" s="28"/>
      <c r="I183" s="28"/>
      <c r="L183" s="25">
        <f>200-L182-IF(L181="",0,L181)</f>
        <v>187.5</v>
      </c>
      <c r="M183" s="28"/>
      <c r="N183" s="28"/>
      <c r="O183" s="28"/>
      <c r="P183" s="28"/>
      <c r="Q183" s="28"/>
      <c r="R183" s="28"/>
      <c r="S183" s="28"/>
      <c r="T183" s="28"/>
      <c r="U183" s="28"/>
      <c r="V183" s="28"/>
      <c r="W183" s="28"/>
      <c r="X183" s="28"/>
      <c r="Y183" s="28"/>
      <c r="Z183" s="28"/>
      <c r="AA183" s="28"/>
      <c r="AB183" s="28"/>
      <c r="AC183" s="27"/>
    </row>
    <row r="184" spans="2:29" ht="14.25" x14ac:dyDescent="0.2">
      <c r="B184" s="26"/>
      <c r="C184" s="28"/>
      <c r="D184" s="28"/>
      <c r="E184" s="28"/>
      <c r="F184" s="28"/>
      <c r="G184" s="28"/>
      <c r="H184" s="28"/>
      <c r="I184" s="28"/>
      <c r="J184" s="28" t="str">
        <f>+'Autodiagnóstico '!E272</f>
        <v>Estrategias de enseñanza-aprendizaje</v>
      </c>
      <c r="L184" s="31">
        <f>+'Autodiagnóstico '!F272</f>
        <v>47.5</v>
      </c>
      <c r="M184" s="28"/>
      <c r="N184" s="28"/>
      <c r="O184" s="28"/>
      <c r="P184" s="28"/>
      <c r="Q184" s="28"/>
      <c r="R184" s="28"/>
      <c r="S184" s="28"/>
      <c r="T184" s="28"/>
      <c r="U184" s="28"/>
      <c r="V184" s="28"/>
      <c r="W184" s="28"/>
      <c r="X184" s="28"/>
      <c r="Y184" s="28"/>
      <c r="Z184" s="28"/>
      <c r="AA184" s="28"/>
      <c r="AB184" s="28"/>
      <c r="AC184" s="27"/>
    </row>
    <row r="185" spans="2:29" ht="14.25" x14ac:dyDescent="0.2">
      <c r="B185" s="26"/>
      <c r="C185" s="28"/>
      <c r="D185" s="28"/>
      <c r="E185" s="28"/>
      <c r="F185" s="28"/>
      <c r="G185" s="28"/>
      <c r="H185" s="28"/>
      <c r="I185" s="28"/>
      <c r="L185" s="25">
        <v>2</v>
      </c>
      <c r="M185" s="28"/>
      <c r="N185" s="28"/>
      <c r="O185" s="28"/>
      <c r="P185" s="28"/>
      <c r="Q185" s="28"/>
      <c r="R185" s="28"/>
      <c r="S185" s="28"/>
      <c r="T185" s="28"/>
      <c r="U185" s="28"/>
      <c r="V185" s="28"/>
      <c r="W185" s="28"/>
      <c r="X185" s="28"/>
      <c r="Y185" s="28"/>
      <c r="Z185" s="28"/>
      <c r="AA185" s="28"/>
      <c r="AB185" s="28"/>
      <c r="AC185" s="27"/>
    </row>
    <row r="186" spans="2:29" ht="14.25" x14ac:dyDescent="0.2">
      <c r="B186" s="26"/>
      <c r="C186" s="28"/>
      <c r="D186" s="28"/>
      <c r="E186" s="28"/>
      <c r="F186" s="28"/>
      <c r="G186" s="28"/>
      <c r="H186" s="28"/>
      <c r="I186" s="28"/>
      <c r="J186" s="28"/>
      <c r="K186" s="28"/>
      <c r="L186" s="25">
        <f>200-L185-IF(L184="",0,L184)</f>
        <v>150.5</v>
      </c>
      <c r="M186" s="28"/>
      <c r="N186" s="28"/>
      <c r="O186" s="28"/>
      <c r="P186" s="28"/>
      <c r="Q186" s="28"/>
      <c r="R186" s="28"/>
      <c r="S186" s="28"/>
      <c r="T186" s="28"/>
      <c r="U186" s="28"/>
      <c r="V186" s="28"/>
      <c r="W186" s="28"/>
      <c r="X186" s="28"/>
      <c r="Y186" s="28"/>
      <c r="Z186" s="28"/>
      <c r="AA186" s="28"/>
      <c r="AB186" s="28"/>
      <c r="AC186" s="27"/>
    </row>
    <row r="187" spans="2:29" ht="14.25" x14ac:dyDescent="0.2">
      <c r="B187" s="26"/>
      <c r="C187" s="28"/>
      <c r="D187" s="28"/>
      <c r="E187" s="28"/>
      <c r="F187" s="28"/>
      <c r="G187" s="28"/>
      <c r="H187" s="28"/>
      <c r="I187" s="28"/>
      <c r="J187" s="28" t="str">
        <f>+'Autodiagnóstico '!E282</f>
        <v>Consolidación de la cultura de compartir y difundir</v>
      </c>
      <c r="L187" s="31">
        <f>+'Autodiagnóstico '!F282</f>
        <v>12.6</v>
      </c>
      <c r="M187" s="28"/>
      <c r="N187" s="28"/>
      <c r="O187" s="28"/>
      <c r="P187" s="28"/>
      <c r="Q187" s="28"/>
      <c r="R187" s="28"/>
      <c r="S187" s="28"/>
      <c r="T187" s="28"/>
      <c r="U187" s="28"/>
      <c r="V187" s="28"/>
      <c r="W187" s="28"/>
      <c r="X187" s="28"/>
      <c r="Y187" s="28"/>
      <c r="Z187" s="28"/>
      <c r="AA187" s="28"/>
      <c r="AB187" s="28"/>
      <c r="AC187" s="27"/>
    </row>
    <row r="188" spans="2:29" ht="14.25" x14ac:dyDescent="0.2">
      <c r="B188" s="26"/>
      <c r="C188" s="28"/>
      <c r="D188" s="28"/>
      <c r="E188" s="28"/>
      <c r="F188" s="28"/>
      <c r="G188" s="28"/>
      <c r="H188" s="28"/>
      <c r="I188" s="28"/>
      <c r="J188" s="28"/>
      <c r="K188" s="28"/>
      <c r="L188" s="25">
        <v>2</v>
      </c>
      <c r="M188" s="28"/>
      <c r="N188" s="28"/>
      <c r="O188" s="28"/>
      <c r="P188" s="28"/>
      <c r="Q188" s="28"/>
      <c r="R188" s="28"/>
      <c r="S188" s="28"/>
      <c r="T188" s="28"/>
      <c r="U188" s="28"/>
      <c r="V188" s="28"/>
      <c r="W188" s="28"/>
      <c r="X188" s="28"/>
      <c r="Y188" s="28"/>
      <c r="Z188" s="28"/>
      <c r="AA188" s="28"/>
      <c r="AB188" s="28"/>
      <c r="AC188" s="27"/>
    </row>
    <row r="189" spans="2:29" ht="14.25" x14ac:dyDescent="0.2">
      <c r="B189" s="26"/>
      <c r="C189" s="28"/>
      <c r="D189" s="28"/>
      <c r="E189" s="28"/>
      <c r="F189" s="28"/>
      <c r="G189" s="28"/>
      <c r="H189" s="28"/>
      <c r="I189" s="28"/>
      <c r="J189" s="28"/>
      <c r="K189" s="28"/>
      <c r="L189" s="25">
        <f>200-L188-IF(L187="",0,L187)</f>
        <v>185.4</v>
      </c>
      <c r="M189" s="28"/>
      <c r="N189" s="28"/>
      <c r="O189" s="28"/>
      <c r="P189" s="28"/>
      <c r="Q189" s="28"/>
      <c r="R189" s="28"/>
      <c r="S189" s="28"/>
      <c r="T189" s="28"/>
      <c r="U189" s="28"/>
      <c r="V189" s="28"/>
      <c r="W189" s="28"/>
      <c r="X189" s="28"/>
      <c r="Y189" s="28"/>
      <c r="Z189" s="28"/>
      <c r="AA189" s="28"/>
      <c r="AB189" s="28"/>
      <c r="AC189" s="27"/>
    </row>
    <row r="190" spans="2:29" ht="14.25" x14ac:dyDescent="0.2">
      <c r="B190" s="26"/>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7"/>
    </row>
    <row r="191" spans="2:29" ht="14.25" x14ac:dyDescent="0.2">
      <c r="B191" s="26"/>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7"/>
    </row>
    <row r="192" spans="2:29" ht="14.25" x14ac:dyDescent="0.2">
      <c r="B192" s="26"/>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7"/>
    </row>
    <row r="193" spans="2:29" ht="14.25" x14ac:dyDescent="0.2">
      <c r="B193" s="26"/>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7"/>
    </row>
    <row r="194" spans="2:29" ht="14.25" x14ac:dyDescent="0.2">
      <c r="B194" s="26"/>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7"/>
    </row>
    <row r="195" spans="2:29" ht="14.25" x14ac:dyDescent="0.2">
      <c r="B195" s="26"/>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7"/>
    </row>
    <row r="196" spans="2:29" ht="14.25" x14ac:dyDescent="0.2">
      <c r="B196" s="26"/>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7"/>
    </row>
    <row r="197" spans="2:29" ht="15" thickBot="1" x14ac:dyDescent="0.25">
      <c r="B197" s="34"/>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6"/>
    </row>
    <row r="198" spans="2:29" ht="14.25" x14ac:dyDescent="0.2"/>
    <row r="199" spans="2:29" ht="14.25" x14ac:dyDescent="0.2"/>
    <row r="200" spans="2:29" ht="14.25" x14ac:dyDescent="0.2">
      <c r="C200" s="37"/>
      <c r="D200" s="38"/>
      <c r="E200" s="38"/>
      <c r="F200" s="38"/>
      <c r="O200" s="39"/>
      <c r="P200" s="40"/>
      <c r="Q200" s="40"/>
      <c r="R200" s="40"/>
      <c r="S200" s="40"/>
      <c r="T200" s="40"/>
      <c r="U200" s="40"/>
      <c r="V200" s="40"/>
      <c r="W200" s="40"/>
      <c r="X200" s="40"/>
    </row>
    <row r="201" spans="2:29" ht="14.25" x14ac:dyDescent="0.2">
      <c r="O201" s="39"/>
      <c r="P201" s="40"/>
      <c r="Q201" s="40"/>
      <c r="R201" s="40"/>
      <c r="S201" s="40"/>
      <c r="T201" s="40"/>
      <c r="U201" s="40"/>
      <c r="V201" s="40"/>
      <c r="W201" s="40"/>
      <c r="X201" s="40"/>
    </row>
    <row r="202" spans="2:29" ht="14.25" x14ac:dyDescent="0.2">
      <c r="O202" s="39"/>
      <c r="P202" s="40"/>
      <c r="Q202" s="40"/>
      <c r="R202" s="40"/>
      <c r="S202" s="40"/>
      <c r="T202" s="40"/>
      <c r="U202" s="40"/>
      <c r="V202" s="40"/>
      <c r="W202" s="40"/>
      <c r="X202" s="40"/>
    </row>
    <row r="203" spans="2:29" ht="14.25" x14ac:dyDescent="0.2"/>
    <row r="204" spans="2:29" ht="14.25" x14ac:dyDescent="0.2">
      <c r="V204" s="44"/>
      <c r="W204" s="44"/>
      <c r="X204" s="44"/>
      <c r="Y204" s="44"/>
    </row>
    <row r="205" spans="2:29" ht="14.25" x14ac:dyDescent="0.2"/>
    <row r="206" spans="2:29" ht="14.25" x14ac:dyDescent="0.2"/>
    <row r="207" spans="2:29" ht="21" customHeight="1" x14ac:dyDescent="0.25">
      <c r="K207" s="547" t="s">
        <v>52</v>
      </c>
      <c r="L207" s="547"/>
      <c r="M207" s="547"/>
      <c r="N207" s="547"/>
      <c r="O207" s="547"/>
      <c r="P207" s="547"/>
      <c r="Q207" s="547"/>
      <c r="R207" s="547"/>
      <c r="S207" s="547"/>
      <c r="T207" s="547"/>
      <c r="U207" s="547"/>
    </row>
    <row r="208" spans="2:29" ht="14.25" customHeight="1" x14ac:dyDescent="0.2"/>
    <row r="209" ht="14.25" customHeight="1" x14ac:dyDescent="0.2"/>
  </sheetData>
  <mergeCells count="10">
    <mergeCell ref="K207:U207"/>
    <mergeCell ref="B168:AC168"/>
    <mergeCell ref="B140:AC140"/>
    <mergeCell ref="B139:AC139"/>
    <mergeCell ref="C3:AB3"/>
    <mergeCell ref="B110:AC110"/>
    <mergeCell ref="B83:AC83"/>
    <mergeCell ref="B82:AC82"/>
    <mergeCell ref="B58:AC58"/>
    <mergeCell ref="B57:AC5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F77"/>
  <sheetViews>
    <sheetView showGridLines="0" tabSelected="1" topLeftCell="E1" zoomScale="90" zoomScaleNormal="90" workbookViewId="0">
      <selection activeCell="L8" sqref="L8"/>
    </sheetView>
  </sheetViews>
  <sheetFormatPr baseColWidth="10" defaultColWidth="0" defaultRowHeight="14.25" x14ac:dyDescent="0.25"/>
  <cols>
    <col min="1" max="1" width="2.28515625" style="1" customWidth="1"/>
    <col min="2" max="2" width="1.42578125" style="3" customWidth="1"/>
    <col min="3" max="3" width="12.85546875" style="1" hidden="1" customWidth="1"/>
    <col min="4" max="4" width="16.42578125" style="2" hidden="1" customWidth="1"/>
    <col min="5" max="5" width="3.42578125" style="2" bestFit="1" customWidth="1"/>
    <col min="6" max="6" width="45.85546875" style="255" customWidth="1"/>
    <col min="7" max="7" width="11.7109375" style="2" customWidth="1"/>
    <col min="8" max="8" width="14.28515625" style="2" customWidth="1"/>
    <col min="9" max="9" width="30.7109375" style="248" customWidth="1"/>
    <col min="10" max="10" width="30.140625" style="248" customWidth="1"/>
    <col min="11" max="11" width="13.28515625" style="2" customWidth="1"/>
    <col min="12" max="12" width="12.85546875" style="1" customWidth="1"/>
    <col min="13" max="13" width="12.28515625" style="1" customWidth="1"/>
    <col min="14" max="14" width="21.42578125" style="309" customWidth="1"/>
    <col min="15" max="15" width="29.85546875" style="263" customWidth="1"/>
    <col min="16" max="16" width="26.28515625" style="263" customWidth="1"/>
    <col min="17" max="17" width="69.7109375" style="317" customWidth="1"/>
    <col min="18" max="18" width="1.42578125" style="1" customWidth="1"/>
    <col min="19" max="19" width="2.28515625" style="1" customWidth="1"/>
    <col min="20" max="32" width="0" style="1" hidden="1" customWidth="1"/>
    <col min="33" max="16384" width="11.42578125" style="1" hidden="1"/>
  </cols>
  <sheetData>
    <row r="2" spans="2:18" ht="57.75" customHeight="1" x14ac:dyDescent="0.25">
      <c r="B2" s="13"/>
      <c r="C2" s="14"/>
      <c r="D2" s="15"/>
      <c r="E2" s="15"/>
      <c r="F2" s="256"/>
      <c r="G2" s="15"/>
      <c r="H2" s="15"/>
      <c r="I2" s="249"/>
      <c r="J2" s="249"/>
      <c r="K2" s="15"/>
      <c r="L2" s="14"/>
      <c r="M2" s="14"/>
      <c r="N2" s="304"/>
      <c r="O2" s="264"/>
      <c r="P2" s="264"/>
      <c r="Q2" s="310"/>
      <c r="R2" s="16"/>
    </row>
    <row r="3" spans="2:18" ht="25.5" x14ac:dyDescent="0.25">
      <c r="B3" s="17"/>
      <c r="C3" s="582" t="s">
        <v>573</v>
      </c>
      <c r="D3" s="583"/>
      <c r="E3" s="583"/>
      <c r="F3" s="583"/>
      <c r="G3" s="583"/>
      <c r="H3" s="583"/>
      <c r="I3" s="583"/>
      <c r="J3" s="583"/>
      <c r="K3" s="583"/>
      <c r="L3" s="583"/>
      <c r="M3" s="583"/>
      <c r="N3" s="583"/>
      <c r="O3" s="270"/>
      <c r="P3" s="270"/>
      <c r="Q3" s="311"/>
      <c r="R3" s="18"/>
    </row>
    <row r="4" spans="2:18" x14ac:dyDescent="0.25">
      <c r="B4" s="17"/>
      <c r="C4" s="90"/>
      <c r="D4" s="4"/>
      <c r="E4" s="4"/>
      <c r="F4" s="257"/>
      <c r="G4" s="4"/>
      <c r="H4" s="4"/>
      <c r="I4" s="250"/>
      <c r="J4" s="250"/>
      <c r="K4" s="4"/>
      <c r="L4" s="90"/>
      <c r="M4" s="90"/>
      <c r="N4" s="305"/>
      <c r="O4" s="266"/>
      <c r="P4" s="266"/>
      <c r="Q4" s="312"/>
      <c r="R4" s="18"/>
    </row>
    <row r="5" spans="2:18" ht="24.75" customHeight="1" x14ac:dyDescent="0.25">
      <c r="B5" s="17"/>
      <c r="C5" s="584" t="s">
        <v>54</v>
      </c>
      <c r="D5" s="586" t="s">
        <v>55</v>
      </c>
      <c r="E5" s="275"/>
      <c r="F5" s="588" t="s">
        <v>574</v>
      </c>
      <c r="G5" s="586" t="s">
        <v>575</v>
      </c>
      <c r="H5" s="586" t="s">
        <v>576</v>
      </c>
      <c r="I5" s="590" t="s">
        <v>577</v>
      </c>
      <c r="J5" s="590" t="s">
        <v>578</v>
      </c>
      <c r="K5" s="594" t="s">
        <v>579</v>
      </c>
      <c r="L5" s="592" t="s">
        <v>580</v>
      </c>
      <c r="M5" s="593"/>
      <c r="N5" s="561" t="s">
        <v>581</v>
      </c>
      <c r="O5" s="561" t="s">
        <v>582</v>
      </c>
      <c r="P5" s="561" t="s">
        <v>583</v>
      </c>
      <c r="Q5" s="561" t="s">
        <v>584</v>
      </c>
      <c r="R5" s="18"/>
    </row>
    <row r="6" spans="2:18" ht="44.25" customHeight="1" thickBot="1" x14ac:dyDescent="0.3">
      <c r="B6" s="19"/>
      <c r="C6" s="585"/>
      <c r="D6" s="587"/>
      <c r="E6" s="276"/>
      <c r="F6" s="589"/>
      <c r="G6" s="587"/>
      <c r="H6" s="596"/>
      <c r="I6" s="591"/>
      <c r="J6" s="591"/>
      <c r="K6" s="595"/>
      <c r="L6" s="278" t="s">
        <v>585</v>
      </c>
      <c r="M6" s="279" t="s">
        <v>586</v>
      </c>
      <c r="N6" s="562"/>
      <c r="O6" s="562"/>
      <c r="P6" s="562"/>
      <c r="Q6" s="562"/>
      <c r="R6" s="18"/>
    </row>
    <row r="7" spans="2:18" ht="181.5" customHeight="1" x14ac:dyDescent="0.25">
      <c r="B7" s="563"/>
      <c r="C7" s="572" t="str">
        <f>+'Autodiagnóstico '!C12</f>
        <v>Planeación</v>
      </c>
      <c r="D7" s="571" t="str">
        <f>+'Autodiagnóstico '!E12</f>
        <v>Identificación del conocimiento más relevante de la entidad</v>
      </c>
      <c r="E7" s="604">
        <f>+'Autodiagnóstico '!G12</f>
        <v>1</v>
      </c>
      <c r="F7" s="609" t="str">
        <f>+'Autodiagnóstico '!H12</f>
        <v>Identificar los medios, mecanismos, procedimientos y procesos para capturar, clasificar y organizar el conocimiento de la entidad.</v>
      </c>
      <c r="G7" s="610">
        <f>+'Autodiagnóstico '!Q12</f>
        <v>40</v>
      </c>
      <c r="H7" s="607"/>
      <c r="I7" s="580" t="s">
        <v>587</v>
      </c>
      <c r="J7" s="280" t="s">
        <v>588</v>
      </c>
      <c r="K7" s="285">
        <v>1</v>
      </c>
      <c r="L7" s="281">
        <v>43739</v>
      </c>
      <c r="M7" s="281">
        <v>43769</v>
      </c>
      <c r="N7" s="306" t="s">
        <v>589</v>
      </c>
      <c r="O7" s="280"/>
      <c r="P7" s="280"/>
      <c r="Q7" s="313" t="s">
        <v>774</v>
      </c>
      <c r="R7" s="287"/>
    </row>
    <row r="8" spans="2:18" ht="162" customHeight="1" x14ac:dyDescent="0.25">
      <c r="B8" s="563"/>
      <c r="C8" s="573"/>
      <c r="D8" s="567"/>
      <c r="E8" s="605"/>
      <c r="F8" s="581"/>
      <c r="G8" s="579"/>
      <c r="H8" s="608"/>
      <c r="I8" s="580"/>
      <c r="J8" s="280" t="s">
        <v>590</v>
      </c>
      <c r="K8" s="285">
        <v>1</v>
      </c>
      <c r="L8" s="281">
        <v>43770</v>
      </c>
      <c r="M8" s="281">
        <v>43799</v>
      </c>
      <c r="N8" s="306" t="s">
        <v>589</v>
      </c>
      <c r="O8" s="280"/>
      <c r="P8" s="280"/>
      <c r="Q8" s="314" t="s">
        <v>775</v>
      </c>
      <c r="R8" s="287"/>
    </row>
    <row r="9" spans="2:18" ht="181.5" customHeight="1" x14ac:dyDescent="0.25">
      <c r="B9" s="563"/>
      <c r="C9" s="573"/>
      <c r="D9" s="567"/>
      <c r="E9" s="252">
        <f>+'Autodiagnóstico '!G17</f>
        <v>2</v>
      </c>
      <c r="F9" s="288" t="str">
        <f>+'Autodiagnóstico '!H17</f>
        <v>Elaborar un inventario exhaustivo de los conocimientos tangibles (documentos, registros digitales, datos, páginas de internet, etc.)</v>
      </c>
      <c r="G9" s="289">
        <f>+'Autodiagnóstico '!Q17</f>
        <v>20</v>
      </c>
      <c r="H9" s="608"/>
      <c r="I9" s="280" t="s">
        <v>591</v>
      </c>
      <c r="J9" s="280" t="s">
        <v>592</v>
      </c>
      <c r="K9" s="285">
        <v>1</v>
      </c>
      <c r="L9" s="281">
        <v>43983</v>
      </c>
      <c r="M9" s="281" t="s">
        <v>766</v>
      </c>
      <c r="N9" s="306" t="s">
        <v>593</v>
      </c>
      <c r="O9" s="280"/>
      <c r="P9" s="280"/>
      <c r="Q9" s="313" t="s">
        <v>810</v>
      </c>
      <c r="R9" s="287"/>
    </row>
    <row r="10" spans="2:18" ht="157.5" customHeight="1" x14ac:dyDescent="0.25">
      <c r="B10" s="563"/>
      <c r="C10" s="573"/>
      <c r="D10" s="567"/>
      <c r="E10" s="252">
        <f>+'Autodiagnóstico '!G22</f>
        <v>3</v>
      </c>
      <c r="F10" s="288" t="str">
        <f>+'Autodiagnóstico '!H22</f>
        <v>Identificar los riesgos relacionados con la fuga de capital intelectual de la entidad y las acciones para su tratamiento.</v>
      </c>
      <c r="G10" s="289">
        <f>+'Autodiagnóstico '!Q22</f>
        <v>1</v>
      </c>
      <c r="H10" s="608">
        <v>281</v>
      </c>
      <c r="I10" s="280" t="s">
        <v>594</v>
      </c>
      <c r="J10" s="280" t="s">
        <v>595</v>
      </c>
      <c r="K10" s="285">
        <v>1</v>
      </c>
      <c r="L10" s="281">
        <v>43678</v>
      </c>
      <c r="M10" s="281">
        <v>43707</v>
      </c>
      <c r="N10" s="306" t="s">
        <v>596</v>
      </c>
      <c r="O10" s="280"/>
      <c r="P10" s="280" t="s">
        <v>597</v>
      </c>
      <c r="Q10" s="313" t="s">
        <v>811</v>
      </c>
      <c r="R10" s="287"/>
    </row>
    <row r="11" spans="2:18" ht="136.5" customHeight="1" x14ac:dyDescent="0.25">
      <c r="B11" s="563"/>
      <c r="C11" s="573"/>
      <c r="D11" s="567"/>
      <c r="E11" s="252">
        <f>+'Autodiagnóstico '!G27</f>
        <v>4</v>
      </c>
      <c r="F11" s="288" t="str">
        <f>+'Autodiagnóstico '!H27</f>
        <v>Determinar el conocimiento más relevante para la entidad (conocimiento más importante para el logro de la nacionalidad de la entidad).</v>
      </c>
      <c r="G11" s="289">
        <f>+'Autodiagnóstico '!Q27</f>
        <v>15</v>
      </c>
      <c r="H11" s="608"/>
      <c r="I11" s="280" t="s">
        <v>598</v>
      </c>
      <c r="J11" s="280" t="s">
        <v>599</v>
      </c>
      <c r="K11" s="285">
        <v>5</v>
      </c>
      <c r="L11" s="281">
        <v>43770</v>
      </c>
      <c r="M11" s="281">
        <v>43799</v>
      </c>
      <c r="N11" s="306" t="s">
        <v>600</v>
      </c>
      <c r="O11" s="280"/>
      <c r="P11" s="280"/>
      <c r="Q11" s="313" t="s">
        <v>776</v>
      </c>
      <c r="R11" s="287"/>
    </row>
    <row r="12" spans="2:18" ht="146.25" customHeight="1" x14ac:dyDescent="0.25">
      <c r="B12" s="563"/>
      <c r="C12" s="573"/>
      <c r="D12" s="567"/>
      <c r="E12" s="252">
        <f>+'Autodiagnóstico '!G32</f>
        <v>5</v>
      </c>
      <c r="F12" s="288" t="str">
        <f>+'Autodiagnóstico '!H32</f>
        <v>Identificar las necesidades de conocimiento, a través del análisis de procesos, estudio de mercados, analítica de datos, evaluación de los productos y servicios, entre otros.</v>
      </c>
      <c r="G12" s="289">
        <f>+'Autodiagnóstico '!Q32</f>
        <v>20</v>
      </c>
      <c r="H12" s="608"/>
      <c r="I12" s="280" t="s">
        <v>601</v>
      </c>
      <c r="J12" s="280" t="s">
        <v>767</v>
      </c>
      <c r="K12" s="285">
        <v>1</v>
      </c>
      <c r="L12" s="281">
        <v>43770</v>
      </c>
      <c r="M12" s="281">
        <v>43799</v>
      </c>
      <c r="N12" s="306" t="s">
        <v>602</v>
      </c>
      <c r="O12" s="280"/>
      <c r="P12" s="280"/>
      <c r="Q12" s="313" t="s">
        <v>777</v>
      </c>
      <c r="R12" s="290"/>
    </row>
    <row r="13" spans="2:18" ht="147.75" customHeight="1" x14ac:dyDescent="0.25">
      <c r="B13" s="563"/>
      <c r="C13" s="573"/>
      <c r="D13" s="567"/>
      <c r="E13" s="252">
        <f>+'Autodiagnóstico '!G37</f>
        <v>6</v>
      </c>
      <c r="F13" s="288" t="str">
        <f>+'Autodiagnóstico '!H37</f>
        <v>Determinar un programa de gestión del conocimiento con objetivos a corto, mediano y largo plazo para atender las necesidades de conocimiento.</v>
      </c>
      <c r="G13" s="289">
        <f>+'Autodiagnóstico '!Q37</f>
        <v>20</v>
      </c>
      <c r="H13" s="291">
        <v>278</v>
      </c>
      <c r="I13" s="280" t="s">
        <v>603</v>
      </c>
      <c r="J13" s="280" t="s">
        <v>604</v>
      </c>
      <c r="K13" s="285">
        <v>1</v>
      </c>
      <c r="L13" s="281">
        <v>43678</v>
      </c>
      <c r="M13" s="281">
        <v>43692</v>
      </c>
      <c r="N13" s="306" t="s">
        <v>589</v>
      </c>
      <c r="O13" s="280" t="s">
        <v>768</v>
      </c>
      <c r="P13" s="280" t="s">
        <v>605</v>
      </c>
      <c r="Q13" s="313" t="s">
        <v>778</v>
      </c>
      <c r="R13" s="290"/>
    </row>
    <row r="14" spans="2:18" ht="216.75" customHeight="1" x14ac:dyDescent="0.25">
      <c r="B14" s="563"/>
      <c r="C14" s="573"/>
      <c r="D14" s="567"/>
      <c r="E14" s="602">
        <f>+'Autodiagnóstico '!G42</f>
        <v>7</v>
      </c>
      <c r="F14" s="576" t="str">
        <f>+'Autodiagnóstico '!H42</f>
        <v>Crear un grupo de gestión del conocimiento e innovación para liderar y promover las prácticas, actividades y proyectos en la materia.</v>
      </c>
      <c r="G14" s="578">
        <f>+'Autodiagnóstico '!Q42</f>
        <v>20</v>
      </c>
      <c r="H14" s="608"/>
      <c r="I14" s="580" t="s">
        <v>606</v>
      </c>
      <c r="J14" s="280" t="s">
        <v>607</v>
      </c>
      <c r="K14" s="285">
        <v>1</v>
      </c>
      <c r="L14" s="281">
        <v>43678</v>
      </c>
      <c r="M14" s="281">
        <v>43692</v>
      </c>
      <c r="N14" s="306" t="s">
        <v>589</v>
      </c>
      <c r="O14" s="280" t="s">
        <v>608</v>
      </c>
      <c r="P14" s="280" t="s">
        <v>609</v>
      </c>
      <c r="Q14" s="313" t="s">
        <v>779</v>
      </c>
      <c r="R14" s="290"/>
    </row>
    <row r="15" spans="2:18" ht="179.25" customHeight="1" thickBot="1" x14ac:dyDescent="0.3">
      <c r="B15" s="563"/>
      <c r="C15" s="574"/>
      <c r="D15" s="575"/>
      <c r="E15" s="606"/>
      <c r="F15" s="577"/>
      <c r="G15" s="579"/>
      <c r="H15" s="608"/>
      <c r="I15" s="580"/>
      <c r="J15" s="282" t="s">
        <v>610</v>
      </c>
      <c r="K15" s="286">
        <v>1</v>
      </c>
      <c r="L15" s="281">
        <v>43678</v>
      </c>
      <c r="M15" s="281">
        <v>43692</v>
      </c>
      <c r="N15" s="306" t="s">
        <v>589</v>
      </c>
      <c r="O15" s="280" t="s">
        <v>771</v>
      </c>
      <c r="P15" s="280" t="s">
        <v>611</v>
      </c>
      <c r="Q15" s="313" t="s">
        <v>780</v>
      </c>
      <c r="R15" s="290"/>
    </row>
    <row r="16" spans="2:18" ht="181.5" customHeight="1" x14ac:dyDescent="0.25">
      <c r="B16" s="563"/>
      <c r="C16" s="572" t="str">
        <f>+'Autodiagnóstico '!C47</f>
        <v>Generación y producción</v>
      </c>
      <c r="D16" s="571" t="str">
        <f>+'Autodiagnóstico '!E47</f>
        <v>Ideación</v>
      </c>
      <c r="E16" s="272">
        <f>+'Autodiagnóstico '!G47</f>
        <v>8</v>
      </c>
      <c r="F16" s="292" t="str">
        <f>+'Autodiagnóstico '!H47</f>
        <v>Definir los métodos de creación y promoción de ideas (ideación), tales como lluvia de ideas, cinco por qué, mapas mentales, juegos de roles, organizadores gráficos (storyboard), entre otros, para la entidad (es aquí donde los participantes exponen sus aportes para la construcción focalizada y colaborativa del conocimiento).</v>
      </c>
      <c r="G16" s="289">
        <f>+'Autodiagnóstico '!Q47</f>
        <v>20</v>
      </c>
      <c r="H16" s="291">
        <v>277</v>
      </c>
      <c r="I16" s="280" t="s">
        <v>612</v>
      </c>
      <c r="J16" s="280" t="s">
        <v>613</v>
      </c>
      <c r="K16" s="285">
        <v>1</v>
      </c>
      <c r="L16" s="281">
        <v>43709</v>
      </c>
      <c r="M16" s="281">
        <v>43738</v>
      </c>
      <c r="N16" s="306" t="s">
        <v>589</v>
      </c>
      <c r="O16" s="280" t="s">
        <v>773</v>
      </c>
      <c r="P16" s="280" t="s">
        <v>614</v>
      </c>
      <c r="Q16" s="313" t="s">
        <v>781</v>
      </c>
      <c r="R16" s="290"/>
    </row>
    <row r="17" spans="2:18" ht="114.75" customHeight="1" x14ac:dyDescent="0.25">
      <c r="B17" s="563"/>
      <c r="C17" s="573"/>
      <c r="D17" s="567"/>
      <c r="E17" s="602">
        <f>+'Autodiagnóstico '!G52</f>
        <v>9</v>
      </c>
      <c r="F17" s="576" t="str">
        <f>+'Autodiagnóstico '!H52</f>
        <v>Identificar los espacios de ideación (e innovación) de la entidad y la disponibilidad de su uso.</v>
      </c>
      <c r="G17" s="578">
        <f>+'Autodiagnóstico '!Q52</f>
        <v>20</v>
      </c>
      <c r="H17" s="608"/>
      <c r="I17" s="580" t="s">
        <v>615</v>
      </c>
      <c r="J17" s="280" t="s">
        <v>616</v>
      </c>
      <c r="K17" s="285">
        <v>1</v>
      </c>
      <c r="L17" s="281">
        <v>43739</v>
      </c>
      <c r="M17" s="281">
        <v>43769</v>
      </c>
      <c r="N17" s="306" t="s">
        <v>589</v>
      </c>
      <c r="O17" s="280"/>
      <c r="P17" s="280"/>
      <c r="Q17" s="313" t="s">
        <v>782</v>
      </c>
      <c r="R17" s="290"/>
    </row>
    <row r="18" spans="2:18" ht="109.5" customHeight="1" x14ac:dyDescent="0.25">
      <c r="B18" s="563"/>
      <c r="C18" s="573"/>
      <c r="D18" s="567"/>
      <c r="E18" s="605"/>
      <c r="F18" s="581"/>
      <c r="G18" s="579"/>
      <c r="H18" s="608"/>
      <c r="I18" s="580"/>
      <c r="J18" s="280" t="s">
        <v>617</v>
      </c>
      <c r="K18" s="285">
        <v>1</v>
      </c>
      <c r="L18" s="281">
        <v>43770</v>
      </c>
      <c r="M18" s="281" t="s">
        <v>819</v>
      </c>
      <c r="N18" s="306" t="s">
        <v>618</v>
      </c>
      <c r="O18" s="280"/>
      <c r="P18" s="280"/>
      <c r="Q18" s="313" t="s">
        <v>788</v>
      </c>
      <c r="R18" s="290"/>
    </row>
    <row r="19" spans="2:18" ht="210.75" customHeight="1" x14ac:dyDescent="0.25">
      <c r="B19" s="563"/>
      <c r="C19" s="573"/>
      <c r="D19" s="568"/>
      <c r="E19" s="253">
        <f>+'Autodiagnóstico '!G57</f>
        <v>10</v>
      </c>
      <c r="F19" s="293" t="str">
        <f>+'Autodiagnóstico '!H57</f>
        <v>Evaluar las ideas para determinar la alienación con las necesidades establecidas, viabilidad y priorización para actividades o proyectos dentro de la entidad.</v>
      </c>
      <c r="G19" s="289">
        <f>+'Autodiagnóstico '!Q57</f>
        <v>40</v>
      </c>
      <c r="H19" s="294"/>
      <c r="I19" s="280" t="s">
        <v>619</v>
      </c>
      <c r="J19" s="280" t="s">
        <v>772</v>
      </c>
      <c r="K19" s="285">
        <v>5</v>
      </c>
      <c r="L19" s="281">
        <v>43739</v>
      </c>
      <c r="M19" s="281">
        <v>43769</v>
      </c>
      <c r="N19" s="306" t="s">
        <v>620</v>
      </c>
      <c r="O19" s="280"/>
      <c r="P19" s="280"/>
      <c r="Q19" s="313" t="s">
        <v>782</v>
      </c>
      <c r="R19" s="290"/>
    </row>
    <row r="20" spans="2:18" ht="113.25" customHeight="1" x14ac:dyDescent="0.25">
      <c r="B20" s="563"/>
      <c r="C20" s="573"/>
      <c r="D20" s="564" t="str">
        <f>+'Autodiagnóstico '!E62</f>
        <v>Experimentación</v>
      </c>
      <c r="E20" s="95">
        <f>+'Autodiagnóstico '!G62</f>
        <v>11</v>
      </c>
      <c r="F20" s="295" t="str">
        <f>+'Autodiagnóstico '!H62</f>
        <v>Efectuar pruebas de experimentación a través de la evaluación de las posibles soluciones a las problemáticas encontradas, para posteriormente valorarlas y ensayarlas (experimentos, prototipos o pruebas piloto).</v>
      </c>
      <c r="G20" s="289">
        <f>+'Autodiagnóstico '!Q62</f>
        <v>60</v>
      </c>
      <c r="H20" s="291">
        <v>282</v>
      </c>
      <c r="I20" s="280" t="s">
        <v>621</v>
      </c>
      <c r="J20" s="280" t="s">
        <v>622</v>
      </c>
      <c r="K20" s="285"/>
      <c r="L20" s="281"/>
      <c r="M20" s="281"/>
      <c r="N20" s="306"/>
      <c r="O20" s="280"/>
      <c r="P20" s="280"/>
      <c r="Q20" s="313" t="s">
        <v>784</v>
      </c>
      <c r="R20" s="290"/>
    </row>
    <row r="21" spans="2:18" ht="111.75" customHeight="1" x14ac:dyDescent="0.25">
      <c r="B21" s="563"/>
      <c r="C21" s="573"/>
      <c r="D21" s="565"/>
      <c r="E21" s="253">
        <f>+'Autodiagnóstico '!G67</f>
        <v>12</v>
      </c>
      <c r="F21" s="293" t="str">
        <f>+'Autodiagnóstico '!H67</f>
        <v>Analizar los resultados obtenidos de las pruebas de experimentación y finalmente se acepta, ajusta o descarta la posible solución propuesta inicialmente.</v>
      </c>
      <c r="G21" s="289">
        <f>+'Autodiagnóstico '!Q67</f>
        <v>60</v>
      </c>
      <c r="H21" s="291">
        <v>282</v>
      </c>
      <c r="I21" s="280" t="s">
        <v>621</v>
      </c>
      <c r="J21" s="280" t="s">
        <v>622</v>
      </c>
      <c r="K21" s="285"/>
      <c r="L21" s="281"/>
      <c r="M21" s="281"/>
      <c r="N21" s="306"/>
      <c r="O21" s="280"/>
      <c r="P21" s="280"/>
      <c r="Q21" s="313" t="s">
        <v>784</v>
      </c>
      <c r="R21" s="290"/>
    </row>
    <row r="22" spans="2:18" ht="160.5" customHeight="1" x14ac:dyDescent="0.25">
      <c r="B22" s="563"/>
      <c r="C22" s="573"/>
      <c r="D22" s="566" t="str">
        <f>+'Autodiagnóstico '!E72</f>
        <v>Innovación</v>
      </c>
      <c r="E22" s="95">
        <f>+'Autodiagnóstico '!G72</f>
        <v>13</v>
      </c>
      <c r="F22" s="295" t="str">
        <f>+'Autodiagnóstico '!H72</f>
        <v>Definir una estrategia para desarrollar la cultura de la innovación en la entidad.</v>
      </c>
      <c r="G22" s="289">
        <f>+'Autodiagnóstico '!Q72</f>
        <v>40</v>
      </c>
      <c r="H22" s="291">
        <v>295</v>
      </c>
      <c r="I22" s="280" t="s">
        <v>623</v>
      </c>
      <c r="J22" s="280" t="s">
        <v>624</v>
      </c>
      <c r="K22" s="285"/>
      <c r="L22" s="281"/>
      <c r="M22" s="281"/>
      <c r="N22" s="306"/>
      <c r="O22" s="280"/>
      <c r="P22" s="280"/>
      <c r="Q22" s="313" t="s">
        <v>785</v>
      </c>
      <c r="R22" s="290"/>
    </row>
    <row r="23" spans="2:18" ht="82.5" x14ac:dyDescent="0.25">
      <c r="B23" s="563"/>
      <c r="C23" s="573"/>
      <c r="D23" s="567"/>
      <c r="E23" s="252">
        <f>+'Autodiagnóstico '!G77</f>
        <v>14</v>
      </c>
      <c r="F23" s="288" t="str">
        <f>+'Autodiagnóstico '!H77</f>
        <v>Determinar la periodicidad en la generación de productos o servicios nuevos, o significativamente mejorados.</v>
      </c>
      <c r="G23" s="289">
        <f>+'Autodiagnóstico '!Q77</f>
        <v>1</v>
      </c>
      <c r="H23" s="291">
        <v>284</v>
      </c>
      <c r="I23" s="280" t="s">
        <v>625</v>
      </c>
      <c r="J23" s="280" t="s">
        <v>626</v>
      </c>
      <c r="K23" s="285">
        <v>1</v>
      </c>
      <c r="L23" s="281">
        <v>43770</v>
      </c>
      <c r="M23" s="281">
        <v>43799</v>
      </c>
      <c r="N23" s="306" t="s">
        <v>589</v>
      </c>
      <c r="O23" s="280"/>
      <c r="P23" s="280"/>
      <c r="Q23" s="313" t="s">
        <v>783</v>
      </c>
      <c r="R23" s="290"/>
    </row>
    <row r="24" spans="2:18" ht="103.5" customHeight="1" x14ac:dyDescent="0.25">
      <c r="B24" s="563"/>
      <c r="C24" s="573"/>
      <c r="D24" s="567"/>
      <c r="E24" s="252">
        <f>+'Autodiagnóstico '!G82</f>
        <v>15</v>
      </c>
      <c r="F24" s="288" t="str">
        <f>+'Autodiagnóstico '!H82</f>
        <v>Determinar la utilización de métodos, de equipos y/o de conocimientos nuevos o significativamente mejorados en el cumplimiento de los objetivos de la entidad.</v>
      </c>
      <c r="G24" s="289">
        <f>+'Autodiagnóstico '!Q82</f>
        <v>10</v>
      </c>
      <c r="H24" s="294"/>
      <c r="I24" s="280" t="s">
        <v>627</v>
      </c>
      <c r="J24" s="280" t="s">
        <v>628</v>
      </c>
      <c r="K24" s="285">
        <v>1</v>
      </c>
      <c r="L24" s="281">
        <v>43739</v>
      </c>
      <c r="M24" s="281">
        <v>43768</v>
      </c>
      <c r="N24" s="306" t="s">
        <v>629</v>
      </c>
      <c r="O24" s="280"/>
      <c r="P24" s="280"/>
      <c r="Q24" s="313" t="s">
        <v>786</v>
      </c>
      <c r="R24" s="290"/>
    </row>
    <row r="25" spans="2:18" ht="99" customHeight="1" x14ac:dyDescent="0.25">
      <c r="B25" s="563"/>
      <c r="C25" s="573"/>
      <c r="D25" s="567"/>
      <c r="E25" s="252">
        <f>+'Autodiagnóstico '!G87</f>
        <v>16</v>
      </c>
      <c r="F25" s="288" t="str">
        <f>+'Autodiagnóstico '!H87</f>
        <v>Definir los tipos y métodos de innovación, tales como co-creación, pensamiento de diseño, modelo canvas, innovación abierta, laboratorios de innovación pública, entre otros, para la entidad.</v>
      </c>
      <c r="G25" s="289">
        <f>+'Autodiagnóstico '!Q87</f>
        <v>20</v>
      </c>
      <c r="H25" s="294"/>
      <c r="I25" s="280" t="s">
        <v>630</v>
      </c>
      <c r="J25" s="280" t="s">
        <v>631</v>
      </c>
      <c r="K25" s="285">
        <v>1</v>
      </c>
      <c r="L25" s="281">
        <v>43497</v>
      </c>
      <c r="M25" s="281">
        <v>43889</v>
      </c>
      <c r="N25" s="307" t="str">
        <f t="shared" ref="N25" si="0">+N8</f>
        <v>OAP</v>
      </c>
      <c r="O25" s="280"/>
      <c r="P25" s="280"/>
      <c r="Q25" s="313" t="s">
        <v>787</v>
      </c>
      <c r="R25" s="290"/>
    </row>
    <row r="26" spans="2:18" ht="107.25" customHeight="1" x14ac:dyDescent="0.25">
      <c r="B26" s="563"/>
      <c r="C26" s="573"/>
      <c r="D26" s="567"/>
      <c r="E26" s="252">
        <f>+'Autodiagnóstico '!G92</f>
        <v>17</v>
      </c>
      <c r="F26" s="288" t="str">
        <f>+'Autodiagnóstico '!H92</f>
        <v xml:space="preserve">Incorporar el componente de I+D+I (Innovación, Desarrollo e Investigación) en la planeación estratégica y procesos de la entidad. </v>
      </c>
      <c r="G26" s="289">
        <f>+'Autodiagnóstico '!Q92</f>
        <v>15</v>
      </c>
      <c r="H26" s="291">
        <v>278</v>
      </c>
      <c r="I26" s="280" t="s">
        <v>632</v>
      </c>
      <c r="J26" s="280" t="s">
        <v>624</v>
      </c>
      <c r="K26" s="285"/>
      <c r="L26" s="281"/>
      <c r="M26" s="281"/>
      <c r="N26" s="306"/>
      <c r="O26" s="280"/>
      <c r="P26" s="280"/>
      <c r="Q26" s="313" t="s">
        <v>778</v>
      </c>
      <c r="R26" s="290"/>
    </row>
    <row r="27" spans="2:18" ht="78.75" customHeight="1" x14ac:dyDescent="0.25">
      <c r="B27" s="563"/>
      <c r="C27" s="573"/>
      <c r="D27" s="567"/>
      <c r="E27" s="252">
        <f>+'Autodiagnóstico '!G97</f>
        <v>18</v>
      </c>
      <c r="F27" s="288" t="str">
        <f>+'Autodiagnóstico '!H97</f>
        <v>Determinar el total de actividades y proyectos de I+D+I emprendidos, y su metas asociadas.</v>
      </c>
      <c r="G27" s="289">
        <f>+'Autodiagnóstico '!Q97</f>
        <v>1</v>
      </c>
      <c r="H27" s="294"/>
      <c r="I27" s="280" t="s">
        <v>633</v>
      </c>
      <c r="J27" s="280" t="s">
        <v>622</v>
      </c>
      <c r="K27" s="285"/>
      <c r="L27" s="281"/>
      <c r="M27" s="281"/>
      <c r="N27" s="306"/>
      <c r="O27" s="280"/>
      <c r="P27" s="280"/>
      <c r="Q27" s="313" t="s">
        <v>784</v>
      </c>
      <c r="R27" s="290"/>
    </row>
    <row r="28" spans="2:18" ht="80.25" customHeight="1" x14ac:dyDescent="0.25">
      <c r="B28" s="563"/>
      <c r="C28" s="573"/>
      <c r="D28" s="567"/>
      <c r="E28" s="252">
        <f>+'Autodiagnóstico '!G102</f>
        <v>19</v>
      </c>
      <c r="F28" s="288" t="str">
        <f>+'Autodiagnóstico '!H102</f>
        <v>Desarrollar las habilidades y competencias de los servidores públicos en innovación, previo diagnóstico de la entidad.</v>
      </c>
      <c r="G28" s="289">
        <f>+'Autodiagnóstico '!Q102</f>
        <v>30</v>
      </c>
      <c r="H28" s="294"/>
      <c r="I28" s="280" t="s">
        <v>634</v>
      </c>
      <c r="J28" s="280" t="s">
        <v>635</v>
      </c>
      <c r="K28" s="285"/>
      <c r="L28" s="281"/>
      <c r="M28" s="281"/>
      <c r="N28" s="306"/>
      <c r="O28" s="280"/>
      <c r="P28" s="280"/>
      <c r="Q28" s="313" t="s">
        <v>777</v>
      </c>
      <c r="R28" s="290"/>
    </row>
    <row r="29" spans="2:18" ht="163.5" customHeight="1" x14ac:dyDescent="0.25">
      <c r="B29" s="563"/>
      <c r="C29" s="573"/>
      <c r="D29" s="567"/>
      <c r="E29" s="252">
        <f>+'Autodiagnóstico '!G107</f>
        <v>20</v>
      </c>
      <c r="F29" s="288" t="str">
        <f>+'Autodiagnóstico '!H107</f>
        <v>Formular, ejecutar y monitorear proyectos de innovación para atender necesidades de la entidad.</v>
      </c>
      <c r="G29" s="289">
        <f>+'Autodiagnóstico '!Q107</f>
        <v>1</v>
      </c>
      <c r="H29" s="294"/>
      <c r="I29" s="280" t="s">
        <v>636</v>
      </c>
      <c r="J29" s="280" t="s">
        <v>769</v>
      </c>
      <c r="K29" s="285">
        <v>1</v>
      </c>
      <c r="L29" s="281">
        <v>43739</v>
      </c>
      <c r="M29" s="281">
        <v>43768</v>
      </c>
      <c r="N29" s="306" t="s">
        <v>602</v>
      </c>
      <c r="O29" s="280"/>
      <c r="P29" s="280"/>
      <c r="Q29" s="313" t="s">
        <v>786</v>
      </c>
      <c r="R29" s="290"/>
    </row>
    <row r="30" spans="2:18" ht="190.5" customHeight="1" x14ac:dyDescent="0.25">
      <c r="B30" s="563"/>
      <c r="C30" s="573"/>
      <c r="D30" s="567"/>
      <c r="E30" s="252">
        <f>+'Autodiagnóstico '!G112</f>
        <v>21</v>
      </c>
      <c r="F30" s="288" t="str">
        <f>+'Autodiagnóstico '!H112</f>
        <v>Evaluar los resultados de los proyectos de innovación en los que participa la entidad.</v>
      </c>
      <c r="G30" s="289">
        <f>+'Autodiagnóstico '!Q112</f>
        <v>15</v>
      </c>
      <c r="H30" s="294"/>
      <c r="I30" s="280" t="s">
        <v>637</v>
      </c>
      <c r="J30" s="280" t="s">
        <v>638</v>
      </c>
      <c r="K30" s="285"/>
      <c r="L30" s="281"/>
      <c r="M30" s="281"/>
      <c r="N30" s="306"/>
      <c r="O30" s="280"/>
      <c r="P30" s="280"/>
      <c r="Q30" s="313" t="s">
        <v>788</v>
      </c>
      <c r="R30" s="290"/>
    </row>
    <row r="31" spans="2:18" ht="87" customHeight="1" x14ac:dyDescent="0.25">
      <c r="B31" s="563"/>
      <c r="C31" s="573"/>
      <c r="D31" s="568"/>
      <c r="E31" s="253">
        <f>+'Autodiagnóstico '!G117</f>
        <v>22</v>
      </c>
      <c r="F31" s="293" t="str">
        <f>+'Autodiagnóstico '!H117</f>
        <v>Participar en eventos y actividades de innovación para divulgar los resultados de los proyectos de innovación en los que ha participado la entidad y apropiar otros conocimientos requeridos.</v>
      </c>
      <c r="G31" s="289">
        <f>+'Autodiagnóstico '!Q117</f>
        <v>10</v>
      </c>
      <c r="H31" s="294"/>
      <c r="I31" s="280" t="s">
        <v>639</v>
      </c>
      <c r="J31" s="280" t="s">
        <v>638</v>
      </c>
      <c r="K31" s="285"/>
      <c r="L31" s="281"/>
      <c r="M31" s="281"/>
      <c r="N31" s="306"/>
      <c r="O31" s="280"/>
      <c r="P31" s="280"/>
      <c r="Q31" s="315" t="s">
        <v>818</v>
      </c>
      <c r="R31" s="290"/>
    </row>
    <row r="32" spans="2:18" ht="106.5" customHeight="1" x14ac:dyDescent="0.25">
      <c r="B32" s="563"/>
      <c r="C32" s="573"/>
      <c r="D32" s="569" t="str">
        <f>+'Autodiagnóstico '!E122</f>
        <v>Investigación</v>
      </c>
      <c r="E32" s="272">
        <f>+'Autodiagnóstico '!G122</f>
        <v>23</v>
      </c>
      <c r="F32" s="292" t="str">
        <f>+'Autodiagnóstico '!H122</f>
        <v>Definir las necesidades de investigación de la entidad.</v>
      </c>
      <c r="G32" s="289">
        <f>+'Autodiagnóstico '!Q122</f>
        <v>1</v>
      </c>
      <c r="H32" s="294"/>
      <c r="I32" s="280" t="s">
        <v>640</v>
      </c>
      <c r="J32" s="280" t="s">
        <v>622</v>
      </c>
      <c r="K32" s="285"/>
      <c r="L32" s="281"/>
      <c r="M32" s="281"/>
      <c r="N32" s="306"/>
      <c r="O32" s="280"/>
      <c r="P32" s="280"/>
      <c r="Q32" s="313" t="s">
        <v>789</v>
      </c>
      <c r="R32" s="290"/>
    </row>
    <row r="33" spans="2:18" ht="85.5" customHeight="1" x14ac:dyDescent="0.25">
      <c r="B33" s="563"/>
      <c r="C33" s="573"/>
      <c r="D33" s="569"/>
      <c r="E33" s="252">
        <f>+'Autodiagnóstico '!G127</f>
        <v>24</v>
      </c>
      <c r="F33" s="288" t="str">
        <f>+'Autodiagnóstico '!H127</f>
        <v>Desarrollar las habilidades y competencias de los servidores públicos en materia de investigación, previo diagnóstico de la entidad.</v>
      </c>
      <c r="G33" s="289">
        <f>+'Autodiagnóstico '!Q127</f>
        <v>1</v>
      </c>
      <c r="H33" s="294"/>
      <c r="I33" s="280" t="s">
        <v>641</v>
      </c>
      <c r="J33" s="280" t="s">
        <v>635</v>
      </c>
      <c r="K33" s="285"/>
      <c r="L33" s="281"/>
      <c r="M33" s="281"/>
      <c r="N33" s="306"/>
      <c r="O33" s="280"/>
      <c r="P33" s="280"/>
      <c r="Q33" s="313" t="s">
        <v>790</v>
      </c>
      <c r="R33" s="290"/>
    </row>
    <row r="34" spans="2:18" ht="195" customHeight="1" x14ac:dyDescent="0.25">
      <c r="B34" s="277"/>
      <c r="C34" s="573"/>
      <c r="D34" s="569"/>
      <c r="E34" s="252">
        <f>+'Autodiagnóstico '!G132</f>
        <v>25</v>
      </c>
      <c r="F34" s="288" t="str">
        <f>+'Autodiagnóstico '!H132</f>
        <v>Promover la participación de los servidores públicos en eventos académicos (presentación de ponencias, artículos de investigación, asistencia activa).</v>
      </c>
      <c r="G34" s="289">
        <f>+'Autodiagnóstico '!Q132</f>
        <v>40</v>
      </c>
      <c r="H34" s="294"/>
      <c r="I34" s="280" t="s">
        <v>642</v>
      </c>
      <c r="J34" s="283" t="s">
        <v>643</v>
      </c>
      <c r="K34" s="83">
        <v>1</v>
      </c>
      <c r="L34" s="281">
        <v>43800</v>
      </c>
      <c r="M34" s="281">
        <v>43814</v>
      </c>
      <c r="N34" s="306" t="s">
        <v>602</v>
      </c>
      <c r="O34" s="280"/>
      <c r="P34" s="280"/>
      <c r="Q34" s="313" t="s">
        <v>791</v>
      </c>
      <c r="R34" s="290"/>
    </row>
    <row r="35" spans="2:18" ht="71.25" x14ac:dyDescent="0.25">
      <c r="B35" s="277"/>
      <c r="C35" s="573"/>
      <c r="D35" s="569"/>
      <c r="E35" s="252">
        <f>+'Autodiagnóstico '!G137</f>
        <v>26</v>
      </c>
      <c r="F35" s="288" t="str">
        <f>+'Autodiagnóstico '!H137</f>
        <v>Formular, ejecutar, monitorear y evaluar proyectos de investigación para atender necesidades de la entidad (Ley 489 de 1998, en su artículo 117).</v>
      </c>
      <c r="G35" s="289">
        <f>+'Autodiagnóstico '!Q137</f>
        <v>1</v>
      </c>
      <c r="H35" s="291">
        <v>280</v>
      </c>
      <c r="I35" s="280" t="s">
        <v>644</v>
      </c>
      <c r="J35" s="280" t="s">
        <v>638</v>
      </c>
      <c r="K35" s="285"/>
      <c r="L35" s="281"/>
      <c r="M35" s="281"/>
      <c r="N35" s="306"/>
      <c r="O35" s="280"/>
      <c r="P35" s="280"/>
      <c r="Q35" s="313" t="s">
        <v>792</v>
      </c>
      <c r="R35" s="290"/>
    </row>
    <row r="36" spans="2:18" ht="85.5" customHeight="1" x14ac:dyDescent="0.25">
      <c r="B36" s="277"/>
      <c r="C36" s="573"/>
      <c r="D36" s="569"/>
      <c r="E36" s="252">
        <f>+'Autodiagnóstico '!G142</f>
        <v>27</v>
      </c>
      <c r="F36" s="288" t="str">
        <f>+'Autodiagnóstico '!H142</f>
        <v>Participar en semilleros, equipos, grupos de investigación y/o redes académicas relacionadas con la misión de la entidad y/o entidades afines.</v>
      </c>
      <c r="G36" s="289">
        <f>+'Autodiagnóstico '!Q142</f>
        <v>1</v>
      </c>
      <c r="H36" s="294"/>
      <c r="I36" s="280" t="s">
        <v>645</v>
      </c>
      <c r="J36" s="280" t="s">
        <v>638</v>
      </c>
      <c r="K36" s="285"/>
      <c r="L36" s="281"/>
      <c r="M36" s="281"/>
      <c r="N36" s="306"/>
      <c r="O36" s="280"/>
      <c r="P36" s="280"/>
      <c r="Q36" s="313" t="s">
        <v>792</v>
      </c>
      <c r="R36" s="290"/>
    </row>
    <row r="37" spans="2:18" ht="83.25" thickBot="1" x14ac:dyDescent="0.3">
      <c r="B37" s="277"/>
      <c r="C37" s="574"/>
      <c r="D37" s="570"/>
      <c r="E37" s="254">
        <f>+'Autodiagnóstico '!G147</f>
        <v>28</v>
      </c>
      <c r="F37" s="296" t="str">
        <f>+'Autodiagnóstico '!H147</f>
        <v>Participar en eventos y actividades de investigación para divulgar los resultados y productos de los proyectos de investigación en los que ha participado la entidad y apropiar otros conocimientos requeridos.</v>
      </c>
      <c r="G37" s="289">
        <f>+'Autodiagnóstico '!Q147</f>
        <v>1</v>
      </c>
      <c r="H37" s="294"/>
      <c r="I37" s="280" t="s">
        <v>646</v>
      </c>
      <c r="J37" s="280" t="s">
        <v>647</v>
      </c>
      <c r="K37" s="285"/>
      <c r="L37" s="281"/>
      <c r="M37" s="281"/>
      <c r="N37" s="306"/>
      <c r="O37" s="280"/>
      <c r="P37" s="280"/>
      <c r="Q37" s="313" t="s">
        <v>793</v>
      </c>
      <c r="R37" s="290"/>
    </row>
    <row r="38" spans="2:18" ht="90" customHeight="1" x14ac:dyDescent="0.25">
      <c r="B38" s="277"/>
      <c r="C38" s="597" t="str">
        <f>+'Autodiagnóstico '!C152</f>
        <v>Herramientas para uso y apropiación</v>
      </c>
      <c r="D38" s="600" t="str">
        <f>+'Autodiagnóstico '!E152</f>
        <v>Diagnóstico general</v>
      </c>
      <c r="E38" s="94">
        <f>+'Autodiagnóstico '!G152</f>
        <v>29</v>
      </c>
      <c r="F38" s="297" t="str">
        <f>+'Autodiagnóstico '!H152</f>
        <v>Determinar el periodo y estado de actualización de las tablas de retención documental de la entidad.</v>
      </c>
      <c r="G38" s="289">
        <f>+'Autodiagnóstico '!Q152</f>
        <v>20</v>
      </c>
      <c r="H38" s="294"/>
      <c r="I38" s="280" t="s">
        <v>648</v>
      </c>
      <c r="J38" s="283" t="s">
        <v>649</v>
      </c>
      <c r="K38" s="285">
        <v>1</v>
      </c>
      <c r="L38" s="281">
        <v>43862</v>
      </c>
      <c r="M38" s="281">
        <v>43886</v>
      </c>
      <c r="N38" s="306" t="s">
        <v>650</v>
      </c>
      <c r="O38" s="280"/>
      <c r="P38" s="280"/>
      <c r="Q38" s="313" t="s">
        <v>794</v>
      </c>
      <c r="R38" s="290"/>
    </row>
    <row r="39" spans="2:18" ht="141" customHeight="1" x14ac:dyDescent="0.25">
      <c r="B39" s="277"/>
      <c r="C39" s="598"/>
      <c r="D39" s="569"/>
      <c r="E39" s="602">
        <f>+'Autodiagnóstico '!G157</f>
        <v>30</v>
      </c>
      <c r="F39" s="576" t="str">
        <f>+'Autodiagnóstico '!H157</f>
        <v>Establecer el grado de acceso de los servidores públicos al conocimiento explícito de la entidad (documentos (infografías, planes, informes, guías, instructivos, herramientas), datos, piezas audiovisuales (presentaciones, videos), publicaciones en redes sociales o grabaciones).</v>
      </c>
      <c r="G39" s="578">
        <f>+'Autodiagnóstico '!Q157</f>
        <v>40</v>
      </c>
      <c r="H39" s="294"/>
      <c r="I39" s="580" t="s">
        <v>651</v>
      </c>
      <c r="J39" s="280" t="s">
        <v>652</v>
      </c>
      <c r="K39" s="285">
        <v>1</v>
      </c>
      <c r="L39" s="284"/>
      <c r="M39" s="284"/>
      <c r="N39" s="306" t="s">
        <v>653</v>
      </c>
      <c r="O39" s="280"/>
      <c r="P39" s="280"/>
      <c r="Q39" s="313" t="s">
        <v>814</v>
      </c>
      <c r="R39" s="290"/>
    </row>
    <row r="40" spans="2:18" ht="129.75" customHeight="1" x14ac:dyDescent="0.25">
      <c r="B40" s="277"/>
      <c r="C40" s="598"/>
      <c r="D40" s="565"/>
      <c r="E40" s="603"/>
      <c r="F40" s="601"/>
      <c r="G40" s="579"/>
      <c r="H40" s="294"/>
      <c r="I40" s="580"/>
      <c r="J40" s="280" t="s">
        <v>654</v>
      </c>
      <c r="K40" s="285">
        <v>1</v>
      </c>
      <c r="L40" s="284"/>
      <c r="M40" s="284"/>
      <c r="N40" s="306" t="s">
        <v>653</v>
      </c>
      <c r="O40" s="280"/>
      <c r="P40" s="280"/>
      <c r="Q40" s="313" t="s">
        <v>814</v>
      </c>
      <c r="R40" s="290"/>
    </row>
    <row r="41" spans="2:18" ht="106.5" customHeight="1" x14ac:dyDescent="0.25">
      <c r="B41" s="277"/>
      <c r="C41" s="598"/>
      <c r="D41" s="564" t="str">
        <f>+'Autodiagnóstico '!E162</f>
        <v>Evaluación</v>
      </c>
      <c r="E41" s="95">
        <f>+'Autodiagnóstico '!G162</f>
        <v>31</v>
      </c>
      <c r="F41" s="295" t="str">
        <f>+'Autodiagnóstico '!H162</f>
        <v>Identificar y evaluar los sistemas de información, gestores documentales, aplicativos, bases de datos, entre otros, de la entidad y, en caso de que sea necesario, plantear acciones de mejora (organización, depuración, clasificación, publicación periódica, entre otros).</v>
      </c>
      <c r="G41" s="289">
        <f>+'Autodiagnóstico '!Q162</f>
        <v>20</v>
      </c>
      <c r="H41" s="294"/>
      <c r="I41" s="280" t="s">
        <v>655</v>
      </c>
      <c r="J41" s="280"/>
      <c r="K41" s="285"/>
      <c r="L41" s="281"/>
      <c r="M41" s="281"/>
      <c r="N41" s="306"/>
      <c r="O41" s="280"/>
      <c r="P41" s="280"/>
      <c r="Q41" s="313" t="s">
        <v>817</v>
      </c>
      <c r="R41" s="290"/>
    </row>
    <row r="42" spans="2:18" ht="99" x14ac:dyDescent="0.25">
      <c r="B42" s="277"/>
      <c r="C42" s="598"/>
      <c r="D42" s="569"/>
      <c r="E42" s="252">
        <f>+'Autodiagnóstico '!G167</f>
        <v>32</v>
      </c>
      <c r="F42" s="288" t="str">
        <f>+'Autodiagnóstico '!H167</f>
        <v>Determinar el grado de interoperabilidad de los sistemas de información, gestores documentales, aplicativos, bases de datos, entre otros, de la entidad.</v>
      </c>
      <c r="G42" s="289">
        <f>+'Autodiagnóstico '!Q167</f>
        <v>20</v>
      </c>
      <c r="H42" s="294"/>
      <c r="I42" s="280" t="s">
        <v>770</v>
      </c>
      <c r="J42" s="280" t="s">
        <v>656</v>
      </c>
      <c r="K42" s="285">
        <v>1</v>
      </c>
      <c r="L42" s="284"/>
      <c r="M42" s="284"/>
      <c r="N42" s="306" t="s">
        <v>653</v>
      </c>
      <c r="O42" s="280"/>
      <c r="P42" s="280"/>
      <c r="Q42" s="313" t="s">
        <v>816</v>
      </c>
      <c r="R42" s="290"/>
    </row>
    <row r="43" spans="2:18" ht="95.25" customHeight="1" x14ac:dyDescent="0.25">
      <c r="B43" s="277"/>
      <c r="C43" s="598"/>
      <c r="D43" s="565"/>
      <c r="E43" s="253">
        <f>+'Autodiagnóstico '!G172</f>
        <v>33</v>
      </c>
      <c r="F43" s="293" t="str">
        <f>+'Autodiagnóstico '!H172</f>
        <v>Establecer la interconexión con otros sistemas de información, aplicativos, entre otros, de entidades externas.</v>
      </c>
      <c r="G43" s="289">
        <f>+'Autodiagnóstico '!Q172</f>
        <v>50</v>
      </c>
      <c r="H43" s="294"/>
      <c r="I43" s="280" t="s">
        <v>657</v>
      </c>
      <c r="J43" s="280"/>
      <c r="K43" s="285"/>
      <c r="L43" s="281"/>
      <c r="M43" s="281"/>
      <c r="N43" s="306"/>
      <c r="O43" s="280"/>
      <c r="P43" s="280"/>
      <c r="Q43" s="313" t="s">
        <v>816</v>
      </c>
      <c r="R43" s="290"/>
    </row>
    <row r="44" spans="2:18" ht="108.75" customHeight="1" x14ac:dyDescent="0.25">
      <c r="B44" s="277"/>
      <c r="C44" s="598"/>
      <c r="D44" s="96" t="str">
        <f>+'Autodiagnóstico '!E177</f>
        <v>Banco de datos</v>
      </c>
      <c r="E44" s="97">
        <f>+'Autodiagnóstico '!G177</f>
        <v>34</v>
      </c>
      <c r="F44" s="298" t="str">
        <f>+'Autodiagnóstico '!H177</f>
        <v>Especificar la clasificación y el almacenamiento sistemático de información (en todos sus formatos) para la obtención de conjuntos de datos relevantes en corto tiempo por parte de la entidad.</v>
      </c>
      <c r="G44" s="289">
        <f>+'Autodiagnóstico '!Q177</f>
        <v>55</v>
      </c>
      <c r="H44" s="294"/>
      <c r="I44" s="280" t="s">
        <v>658</v>
      </c>
      <c r="J44" s="280" t="s">
        <v>659</v>
      </c>
      <c r="K44" s="83">
        <v>1</v>
      </c>
      <c r="L44" s="284"/>
      <c r="M44" s="284"/>
      <c r="N44" s="306" t="s">
        <v>653</v>
      </c>
      <c r="O44" s="280"/>
      <c r="P44" s="280"/>
      <c r="Q44" s="313" t="s">
        <v>814</v>
      </c>
      <c r="R44" s="290"/>
    </row>
    <row r="45" spans="2:18" ht="112.5" customHeight="1" x14ac:dyDescent="0.25">
      <c r="B45" s="277"/>
      <c r="C45" s="598"/>
      <c r="D45" s="564" t="str">
        <f>+'Autodiagnóstico '!E182</f>
        <v>Clasificación y mapa del conocimiento</v>
      </c>
      <c r="E45" s="95">
        <f>+'Autodiagnóstico '!G182</f>
        <v>35</v>
      </c>
      <c r="F45" s="295" t="str">
        <f>+'Autodiagnóstico '!H182</f>
        <v>Identificar, clasificar y difundir el capital intelectual de la entidad.</v>
      </c>
      <c r="G45" s="289">
        <f>+'Autodiagnóstico '!Q182</f>
        <v>40</v>
      </c>
      <c r="H45" s="294"/>
      <c r="I45" s="280" t="s">
        <v>660</v>
      </c>
      <c r="J45" s="280" t="s">
        <v>661</v>
      </c>
      <c r="K45" s="285">
        <v>1</v>
      </c>
      <c r="L45" s="281">
        <v>43739</v>
      </c>
      <c r="M45" s="281">
        <v>43768</v>
      </c>
      <c r="N45" s="306" t="s">
        <v>602</v>
      </c>
      <c r="O45" s="280"/>
      <c r="P45" s="280"/>
      <c r="Q45" s="313" t="s">
        <v>797</v>
      </c>
      <c r="R45" s="290"/>
    </row>
    <row r="46" spans="2:18" ht="83.25" customHeight="1" x14ac:dyDescent="0.25">
      <c r="B46" s="277"/>
      <c r="C46" s="598"/>
      <c r="D46" s="565"/>
      <c r="E46" s="253">
        <f>+'Autodiagnóstico '!G187</f>
        <v>36</v>
      </c>
      <c r="F46" s="293" t="str">
        <f>+'Autodiagnóstico '!H187</f>
        <v>Elaborar el mapa de conocimiento de la entidad y establecer que conocimiento requiere para gestionarlo.</v>
      </c>
      <c r="G46" s="289">
        <f>+'Autodiagnóstico '!Q187</f>
        <v>10</v>
      </c>
      <c r="H46" s="294"/>
      <c r="I46" s="280" t="s">
        <v>662</v>
      </c>
      <c r="J46" s="280" t="s">
        <v>663</v>
      </c>
      <c r="K46" s="285">
        <v>1</v>
      </c>
      <c r="L46" s="281">
        <v>43983</v>
      </c>
      <c r="M46" s="281">
        <v>44012</v>
      </c>
      <c r="N46" s="306" t="s">
        <v>589</v>
      </c>
      <c r="O46" s="280"/>
      <c r="P46" s="280"/>
      <c r="Q46" s="313" t="s">
        <v>798</v>
      </c>
      <c r="R46" s="290"/>
    </row>
    <row r="47" spans="2:18" ht="114" customHeight="1" thickBot="1" x14ac:dyDescent="0.3">
      <c r="B47" s="277"/>
      <c r="C47" s="599"/>
      <c r="D47" s="274" t="str">
        <f>+'Autodiagnóstico '!E192</f>
        <v>Priorización</v>
      </c>
      <c r="E47" s="273">
        <f>+'Autodiagnóstico '!G192</f>
        <v>37</v>
      </c>
      <c r="F47" s="299" t="str">
        <f>+'Autodiagnóstico '!H192</f>
        <v>Priorizar las necesidades de tecnología para la gestión del conocimiento y la innovación en la entidad.</v>
      </c>
      <c r="G47" s="289">
        <f>+'Autodiagnóstico '!Q192</f>
        <v>20</v>
      </c>
      <c r="H47" s="294"/>
      <c r="I47" s="280" t="s">
        <v>664</v>
      </c>
      <c r="J47" s="280" t="s">
        <v>665</v>
      </c>
      <c r="K47" s="285"/>
      <c r="L47" s="281"/>
      <c r="M47" s="281"/>
      <c r="N47" s="306"/>
      <c r="O47" s="280"/>
      <c r="P47" s="280"/>
      <c r="Q47" s="313" t="s">
        <v>796</v>
      </c>
      <c r="R47" s="290"/>
    </row>
    <row r="48" spans="2:18" ht="112.5" customHeight="1" x14ac:dyDescent="0.25">
      <c r="B48" s="277"/>
      <c r="C48" s="597" t="str">
        <f>+'Autodiagnóstico '!C197</f>
        <v>Analítica institucional</v>
      </c>
      <c r="D48" s="600" t="str">
        <f>+'Autodiagnóstico '!E197</f>
        <v>Diagnóstico general</v>
      </c>
      <c r="E48" s="94">
        <f>+'Autodiagnóstico '!G197</f>
        <v>38</v>
      </c>
      <c r="F48" s="297" t="str">
        <f>+'Autodiagnóstico '!H197</f>
        <v>Determinar que herramientas de analítica institucional actualmente utiliza la entidad (hojas de cálculo, paquetes estadísticos, visualización en línea, programas especializados).</v>
      </c>
      <c r="G48" s="289">
        <f>+'Autodiagnóstico '!Q197</f>
        <v>30</v>
      </c>
      <c r="H48" s="294"/>
      <c r="I48" s="280" t="s">
        <v>655</v>
      </c>
      <c r="J48" s="280"/>
      <c r="K48" s="285"/>
      <c r="L48" s="281"/>
      <c r="M48" s="281"/>
      <c r="N48" s="306"/>
      <c r="O48" s="280"/>
      <c r="P48" s="280"/>
      <c r="Q48" s="313" t="s">
        <v>795</v>
      </c>
      <c r="R48" s="290"/>
    </row>
    <row r="49" spans="2:18" ht="92.25" customHeight="1" x14ac:dyDescent="0.25">
      <c r="B49" s="277"/>
      <c r="C49" s="598"/>
      <c r="D49" s="569"/>
      <c r="E49" s="271">
        <f>+'Autodiagnóstico '!G202</f>
        <v>39</v>
      </c>
      <c r="F49" s="300" t="str">
        <f>+'Autodiagnóstico '!H202</f>
        <v xml:space="preserve">Establecer los parámetros de calidad en la obtención de datos que permitan efectuar análisis y reorientar la entidad hacía el logro de sus metas propuestas. </v>
      </c>
      <c r="G49" s="289">
        <f>+'Autodiagnóstico '!Q202</f>
        <v>1</v>
      </c>
      <c r="H49" s="294"/>
      <c r="I49" s="280" t="s">
        <v>666</v>
      </c>
      <c r="J49" s="280" t="s">
        <v>667</v>
      </c>
      <c r="K49" s="285">
        <v>1</v>
      </c>
      <c r="L49" s="284"/>
      <c r="M49" s="284"/>
      <c r="N49" s="306" t="s">
        <v>653</v>
      </c>
      <c r="O49" s="280"/>
      <c r="P49" s="280"/>
      <c r="Q49" s="313" t="s">
        <v>815</v>
      </c>
      <c r="R49" s="290"/>
    </row>
    <row r="50" spans="2:18" ht="90.75" customHeight="1" x14ac:dyDescent="0.25">
      <c r="B50" s="277"/>
      <c r="C50" s="598"/>
      <c r="D50" s="566" t="str">
        <f>+'Autodiagnóstico '!E207</f>
        <v>Planeación</v>
      </c>
      <c r="E50" s="146">
        <f>+'Autodiagnóstico '!G207</f>
        <v>40</v>
      </c>
      <c r="F50" s="301" t="str">
        <f>+'Autodiagnóstico '!H207</f>
        <v>Efectuar un plan de analítica para la entidad (generación y actualización de datos abiertos, programación de análisis de datos e información, creación de visualización, etc.).</v>
      </c>
      <c r="G50" s="289">
        <f>+'Autodiagnóstico '!Q207</f>
        <v>1</v>
      </c>
      <c r="H50" s="294"/>
      <c r="I50" s="280" t="s">
        <v>668</v>
      </c>
      <c r="J50" s="280" t="s">
        <v>669</v>
      </c>
      <c r="K50" s="285">
        <v>1</v>
      </c>
      <c r="L50" s="284"/>
      <c r="M50" s="284"/>
      <c r="N50" s="306" t="s">
        <v>653</v>
      </c>
      <c r="O50" s="280"/>
      <c r="P50" s="280"/>
      <c r="Q50" s="313" t="s">
        <v>814</v>
      </c>
      <c r="R50" s="290"/>
    </row>
    <row r="51" spans="2:18" ht="115.5" x14ac:dyDescent="0.25">
      <c r="B51" s="277"/>
      <c r="C51" s="598"/>
      <c r="D51" s="567"/>
      <c r="E51" s="147">
        <f>+'Autodiagnóstico '!G212</f>
        <v>41</v>
      </c>
      <c r="F51" s="302" t="str">
        <f>+'Autodiagnóstico '!H212</f>
        <v>Generar los lineamientos en materia de analítica institucional para establecer la política y documentos para el tratamiento, análisis y visualización de los datos e información de la entidad.</v>
      </c>
      <c r="G51" s="289">
        <f>+'Autodiagnóstico '!Q212</f>
        <v>20</v>
      </c>
      <c r="H51" s="294"/>
      <c r="I51" s="280" t="s">
        <v>670</v>
      </c>
      <c r="J51" s="280" t="s">
        <v>671</v>
      </c>
      <c r="K51" s="285">
        <v>1</v>
      </c>
      <c r="L51" s="284"/>
      <c r="M51" s="284"/>
      <c r="N51" s="306" t="s">
        <v>653</v>
      </c>
      <c r="O51" s="280"/>
      <c r="P51" s="280"/>
      <c r="Q51" s="313" t="s">
        <v>815</v>
      </c>
      <c r="R51" s="290"/>
    </row>
    <row r="52" spans="2:18" ht="102.75" customHeight="1" x14ac:dyDescent="0.25">
      <c r="B52" s="277"/>
      <c r="C52" s="598"/>
      <c r="D52" s="564" t="str">
        <f>+'Autodiagnóstico '!E217</f>
        <v>Ejecución de análisis y visualización de datos e información</v>
      </c>
      <c r="E52" s="95">
        <f>+'Autodiagnóstico '!G217</f>
        <v>42</v>
      </c>
      <c r="F52" s="295" t="str">
        <f>+'Autodiagnóstico '!H217</f>
        <v>Desarrollar y fortalecer las habilidades y competencias del talento humano en materia de analítica, previo diagnóstico de la entidad.</v>
      </c>
      <c r="G52" s="289">
        <f>+'Autodiagnóstico '!Q217</f>
        <v>30</v>
      </c>
      <c r="H52" s="294"/>
      <c r="I52" s="280" t="s">
        <v>635</v>
      </c>
      <c r="J52" s="280"/>
      <c r="K52" s="285"/>
      <c r="L52" s="281"/>
      <c r="M52" s="281"/>
      <c r="N52" s="306"/>
      <c r="O52" s="280"/>
      <c r="P52" s="280"/>
      <c r="Q52" s="313" t="s">
        <v>799</v>
      </c>
      <c r="R52" s="290"/>
    </row>
    <row r="53" spans="2:18" ht="108" customHeight="1" x14ac:dyDescent="0.25">
      <c r="B53" s="277"/>
      <c r="C53" s="598"/>
      <c r="D53" s="569"/>
      <c r="E53" s="252">
        <f>+'Autodiagnóstico '!G222</f>
        <v>43</v>
      </c>
      <c r="F53" s="288" t="str">
        <f>+'Autodiagnóstico '!H222</f>
        <v>Especificar el grado de actualización y completitud de los datos abiertos de la entidad con los cuales refleja su gestión.</v>
      </c>
      <c r="G53" s="289">
        <f>+'Autodiagnóstico '!Q222</f>
        <v>60</v>
      </c>
      <c r="H53" s="294"/>
      <c r="I53" s="280" t="s">
        <v>672</v>
      </c>
      <c r="J53" s="280"/>
      <c r="K53" s="285"/>
      <c r="L53" s="281"/>
      <c r="M53" s="281"/>
      <c r="N53" s="306"/>
      <c r="O53" s="280"/>
      <c r="P53" s="280"/>
      <c r="Q53" s="313" t="s">
        <v>814</v>
      </c>
      <c r="R53" s="290"/>
    </row>
    <row r="54" spans="2:18" ht="99" customHeight="1" x14ac:dyDescent="0.25">
      <c r="B54" s="277"/>
      <c r="C54" s="598"/>
      <c r="D54" s="569"/>
      <c r="E54" s="252">
        <f>+'Autodiagnóstico '!G227</f>
        <v>44</v>
      </c>
      <c r="F54" s="288" t="str">
        <f>+'Autodiagnóstico '!H227</f>
        <v>Efectuar y divulgar los análisis de los datos e información derivados de la operación de la entidad y de las herramientas de medición y evaluación de la entidad (indicadores, riesgos, medición de la satisfacción de usuarios, informes de gestión, resultados de auditoría, entre otros).</v>
      </c>
      <c r="G54" s="289">
        <f>+'Autodiagnóstico '!Q227</f>
        <v>20</v>
      </c>
      <c r="H54" s="294"/>
      <c r="I54" s="280" t="s">
        <v>673</v>
      </c>
      <c r="J54" s="280" t="s">
        <v>674</v>
      </c>
      <c r="K54" s="285">
        <v>1</v>
      </c>
      <c r="L54" s="284"/>
      <c r="M54" s="284"/>
      <c r="N54" s="306" t="s">
        <v>653</v>
      </c>
      <c r="O54" s="280"/>
      <c r="P54" s="280"/>
      <c r="Q54" s="313" t="s">
        <v>814</v>
      </c>
      <c r="R54" s="290"/>
    </row>
    <row r="55" spans="2:18" ht="100.5" customHeight="1" x14ac:dyDescent="0.25">
      <c r="B55" s="277"/>
      <c r="C55" s="598"/>
      <c r="D55" s="569"/>
      <c r="E55" s="252">
        <f>+'Autodiagnóstico '!G232</f>
        <v>45</v>
      </c>
      <c r="F55" s="288" t="str">
        <f>+'Autodiagnóstico '!H232</f>
        <v>Desarrollar análisis comparativos de la gestión de la entidad con otras entidades para determinar el grado avance de las políticas a cargo.</v>
      </c>
      <c r="G55" s="289">
        <f>+'Autodiagnóstico '!Q232</f>
        <v>20</v>
      </c>
      <c r="H55" s="294"/>
      <c r="I55" s="280" t="s">
        <v>675</v>
      </c>
      <c r="J55" s="280" t="s">
        <v>676</v>
      </c>
      <c r="K55" s="285">
        <v>1</v>
      </c>
      <c r="L55" s="281">
        <v>43800</v>
      </c>
      <c r="M55" s="281">
        <v>43769</v>
      </c>
      <c r="N55" s="306" t="s">
        <v>589</v>
      </c>
      <c r="O55" s="280"/>
      <c r="P55" s="280"/>
      <c r="Q55" s="313" t="s">
        <v>813</v>
      </c>
      <c r="R55" s="290"/>
    </row>
    <row r="56" spans="2:18" ht="71.25" x14ac:dyDescent="0.25">
      <c r="B56" s="277"/>
      <c r="C56" s="598"/>
      <c r="D56" s="569"/>
      <c r="E56" s="252">
        <f>+'Autodiagnóstico '!G237</f>
        <v>46</v>
      </c>
      <c r="F56" s="288" t="str">
        <f>+'Autodiagnóstico '!H237</f>
        <v>Desarrollar análisis descriptivos, predictivos y prospectivos para determinar el grado avance de las políticas a cargo de la entidad.</v>
      </c>
      <c r="G56" s="289">
        <f>+'Autodiagnóstico '!Q237</f>
        <v>20</v>
      </c>
      <c r="H56" s="294"/>
      <c r="I56" s="280" t="s">
        <v>622</v>
      </c>
      <c r="J56" s="280"/>
      <c r="K56" s="285"/>
      <c r="L56" s="281"/>
      <c r="M56" s="281"/>
      <c r="N56" s="306"/>
      <c r="O56" s="280"/>
      <c r="P56" s="280"/>
      <c r="Q56" s="313" t="s">
        <v>800</v>
      </c>
      <c r="R56" s="290"/>
    </row>
    <row r="57" spans="2:18" ht="92.25" customHeight="1" x14ac:dyDescent="0.25">
      <c r="B57" s="277"/>
      <c r="C57" s="598"/>
      <c r="D57" s="569"/>
      <c r="E57" s="252">
        <f>+'Autodiagnóstico '!G242</f>
        <v>47</v>
      </c>
      <c r="F57" s="288" t="str">
        <f>+'Autodiagnóstico '!H242</f>
        <v>Realizar la medición de la gestión del conocimiento y la innovación para la entidad.</v>
      </c>
      <c r="G57" s="289">
        <f>+'Autodiagnóstico '!Q242</f>
        <v>5</v>
      </c>
      <c r="H57" s="291">
        <v>292</v>
      </c>
      <c r="I57" s="280" t="s">
        <v>677</v>
      </c>
      <c r="J57" s="280" t="s">
        <v>678</v>
      </c>
      <c r="K57" s="285">
        <v>1</v>
      </c>
      <c r="L57" s="281">
        <v>43831</v>
      </c>
      <c r="M57" s="281">
        <v>43861</v>
      </c>
      <c r="N57" s="306" t="s">
        <v>589</v>
      </c>
      <c r="O57" s="280"/>
      <c r="P57" s="280"/>
      <c r="Q57" s="313" t="s">
        <v>801</v>
      </c>
      <c r="R57" s="290"/>
    </row>
    <row r="58" spans="2:18" ht="87.75" customHeight="1" thickBot="1" x14ac:dyDescent="0.3">
      <c r="B58" s="277"/>
      <c r="C58" s="599"/>
      <c r="D58" s="570"/>
      <c r="E58" s="254">
        <f>+'Autodiagnóstico '!G247</f>
        <v>48</v>
      </c>
      <c r="F58" s="296" t="str">
        <f>+'Autodiagnóstico '!H247</f>
        <v>Implementar nuevas tecnologías en analítica.</v>
      </c>
      <c r="G58" s="289">
        <f>+'Autodiagnóstico '!Q247</f>
        <v>1</v>
      </c>
      <c r="H58" s="294"/>
      <c r="I58" s="280"/>
      <c r="J58" s="280"/>
      <c r="K58" s="285"/>
      <c r="L58" s="281"/>
      <c r="M58" s="281"/>
      <c r="N58" s="306"/>
      <c r="O58" s="280"/>
      <c r="P58" s="280"/>
      <c r="Q58" s="313" t="s">
        <v>802</v>
      </c>
      <c r="R58" s="290"/>
    </row>
    <row r="59" spans="2:18" ht="105.75" customHeight="1" x14ac:dyDescent="0.25">
      <c r="B59" s="277"/>
      <c r="C59" s="597" t="str">
        <f>+'Autodiagnóstico '!C252</f>
        <v>Cultura de compartir y difundir</v>
      </c>
      <c r="D59" s="600" t="str">
        <f>+'Autodiagnóstico '!E252</f>
        <v>Establecimiento de acciones fundamentales</v>
      </c>
      <c r="E59" s="272">
        <f>+'Autodiagnóstico '!G252</f>
        <v>49</v>
      </c>
      <c r="F59" s="292" t="str">
        <f>+'Autodiagnóstico '!H252</f>
        <v>Generar un programa de buenas prácticas y lecciones aprendidas.</v>
      </c>
      <c r="G59" s="289">
        <f>+'Autodiagnóstico '!Q252</f>
        <v>1</v>
      </c>
      <c r="H59" s="294"/>
      <c r="I59" s="280" t="s">
        <v>679</v>
      </c>
      <c r="J59" s="280" t="s">
        <v>680</v>
      </c>
      <c r="K59" s="285">
        <v>1</v>
      </c>
      <c r="L59" s="281">
        <v>43891</v>
      </c>
      <c r="M59" s="281">
        <v>43921</v>
      </c>
      <c r="N59" s="306" t="s">
        <v>589</v>
      </c>
      <c r="O59" s="280"/>
      <c r="P59" s="280"/>
      <c r="Q59" s="313" t="s">
        <v>803</v>
      </c>
      <c r="R59" s="290"/>
    </row>
    <row r="60" spans="2:18" ht="105.75" customHeight="1" x14ac:dyDescent="0.25">
      <c r="B60" s="277"/>
      <c r="C60" s="598"/>
      <c r="D60" s="569"/>
      <c r="E60" s="252">
        <f>+'Autodiagnóstico '!G257</f>
        <v>50</v>
      </c>
      <c r="F60" s="288" t="str">
        <f>+'Autodiagnóstico '!H257</f>
        <v>Documentar la memoria institucional y efectuar su divulgación.</v>
      </c>
      <c r="G60" s="289">
        <f>+'Autodiagnóstico '!Q257</f>
        <v>20</v>
      </c>
      <c r="H60" s="291">
        <v>287</v>
      </c>
      <c r="I60" s="280" t="s">
        <v>681</v>
      </c>
      <c r="J60" s="280"/>
      <c r="K60" s="285"/>
      <c r="L60" s="281"/>
      <c r="M60" s="281"/>
      <c r="N60" s="306"/>
      <c r="O60" s="280"/>
      <c r="P60" s="280"/>
      <c r="Q60" s="313" t="s">
        <v>804</v>
      </c>
      <c r="R60" s="290"/>
    </row>
    <row r="61" spans="2:18" ht="102.75" customHeight="1" x14ac:dyDescent="0.25">
      <c r="B61" s="277"/>
      <c r="C61" s="598"/>
      <c r="D61" s="569"/>
      <c r="E61" s="252">
        <f>+'Autodiagnóstico '!G262</f>
        <v>51</v>
      </c>
      <c r="F61" s="288" t="str">
        <f>+'Autodiagnóstico '!H262</f>
        <v>Definir estrategias de comunicación para compartir y difundir el conocimiento en la entidad para fortalecer las capacidades de los servidores públicos y su capital intelectual.</v>
      </c>
      <c r="G61" s="289">
        <f>+'Autodiagnóstico '!Q262</f>
        <v>20</v>
      </c>
      <c r="H61" s="294"/>
      <c r="I61" s="280" t="s">
        <v>682</v>
      </c>
      <c r="J61" s="280" t="s">
        <v>683</v>
      </c>
      <c r="K61" s="285">
        <v>1</v>
      </c>
      <c r="L61" s="281"/>
      <c r="M61" s="281"/>
      <c r="N61" s="306" t="s">
        <v>684</v>
      </c>
      <c r="O61" s="280"/>
      <c r="P61" s="280"/>
      <c r="Q61" s="313" t="s">
        <v>805</v>
      </c>
      <c r="R61" s="290"/>
    </row>
    <row r="62" spans="2:18" ht="121.5" customHeight="1" x14ac:dyDescent="0.25">
      <c r="B62" s="277"/>
      <c r="C62" s="598"/>
      <c r="D62" s="569"/>
      <c r="E62" s="271">
        <f>+'Autodiagnóstico '!G267</f>
        <v>52</v>
      </c>
      <c r="F62" s="300" t="str">
        <f>+'Autodiagnóstico '!H267</f>
        <v>Promover la implementación de buenas prácticas al interior de la entidad (proyectos ejemplares del Banco de Éxitos, proyectos destacados de los catalizadores de innovación, entre otros).</v>
      </c>
      <c r="G62" s="289">
        <f>+'Autodiagnóstico '!Q267</f>
        <v>1</v>
      </c>
      <c r="H62" s="291">
        <v>291</v>
      </c>
      <c r="I62" s="280"/>
      <c r="J62" s="280"/>
      <c r="K62" s="285"/>
      <c r="L62" s="281"/>
      <c r="M62" s="281"/>
      <c r="N62" s="306"/>
      <c r="O62" s="280"/>
      <c r="P62" s="280"/>
      <c r="Q62" s="313" t="s">
        <v>806</v>
      </c>
      <c r="R62" s="290"/>
    </row>
    <row r="63" spans="2:18" ht="111" customHeight="1" x14ac:dyDescent="0.25">
      <c r="B63" s="277"/>
      <c r="C63" s="598"/>
      <c r="D63" s="564" t="str">
        <f>+'Autodiagnóstico '!E272</f>
        <v>Estrategias de enseñanza-aprendizaje</v>
      </c>
      <c r="E63" s="95">
        <f>+'Autodiagnóstico '!G272</f>
        <v>53</v>
      </c>
      <c r="F63" s="295" t="str">
        <f>+'Autodiagnóstico '!H272</f>
        <v>Definir procesos de enseñanza-aprendizaje para la entidad.</v>
      </c>
      <c r="G63" s="289">
        <f>+'Autodiagnóstico '!Q272</f>
        <v>80</v>
      </c>
      <c r="H63" s="294"/>
      <c r="I63" s="280" t="s">
        <v>685</v>
      </c>
      <c r="J63" s="283" t="s">
        <v>686</v>
      </c>
      <c r="K63" s="285">
        <v>1</v>
      </c>
      <c r="L63" s="281">
        <v>43800</v>
      </c>
      <c r="M63" s="281">
        <v>43814</v>
      </c>
      <c r="N63" s="306" t="s">
        <v>602</v>
      </c>
      <c r="O63" s="280"/>
      <c r="P63" s="280"/>
      <c r="Q63" s="313" t="s">
        <v>807</v>
      </c>
      <c r="R63" s="290"/>
    </row>
    <row r="64" spans="2:18" ht="127.5" customHeight="1" x14ac:dyDescent="0.25">
      <c r="B64" s="277"/>
      <c r="C64" s="598"/>
      <c r="D64" s="565"/>
      <c r="E64" s="253">
        <f>+'Autodiagnóstico '!G277</f>
        <v>54</v>
      </c>
      <c r="F64" s="293" t="str">
        <f>+'Autodiagnóstico '!H277</f>
        <v>Generar proyectos de aprendizaje en equipo (PAE) de acuerdo con las necesidades de conocimiento de la entidad (los servidores públicos son identificados para transferir su conocimiento al talento humano de la entidad, por el grado de conocimiento de una necesidad específica).</v>
      </c>
      <c r="G64" s="289">
        <f>+'Autodiagnóstico '!Q277</f>
        <v>15</v>
      </c>
      <c r="H64" s="294"/>
      <c r="I64" s="280" t="s">
        <v>687</v>
      </c>
      <c r="J64" s="280" t="s">
        <v>688</v>
      </c>
      <c r="K64" s="285">
        <v>1</v>
      </c>
      <c r="L64" s="284"/>
      <c r="M64" s="284"/>
      <c r="N64" s="306" t="s">
        <v>653</v>
      </c>
      <c r="O64" s="280"/>
      <c r="P64" s="280"/>
      <c r="Q64" s="313" t="s">
        <v>812</v>
      </c>
      <c r="R64" s="290"/>
    </row>
    <row r="65" spans="2:18" ht="129.75" customHeight="1" x14ac:dyDescent="0.25">
      <c r="B65" s="277"/>
      <c r="C65" s="598"/>
      <c r="D65" s="566" t="str">
        <f>+'Autodiagnóstico '!E282</f>
        <v>Consolidación de la cultura de compartir y difundir</v>
      </c>
      <c r="E65" s="95">
        <f>+'Autodiagnóstico '!G282</f>
        <v>55</v>
      </c>
      <c r="F65" s="295" t="str">
        <f>+'Autodiagnóstico '!H282</f>
        <v>Generar espacios para compartir y retroalimentar el conocimiento para fomentar su co-creación en la entidad.</v>
      </c>
      <c r="G65" s="289">
        <f>+'Autodiagnóstico '!Q282</f>
        <v>40</v>
      </c>
      <c r="H65" s="291">
        <v>290</v>
      </c>
      <c r="I65" s="280" t="s">
        <v>689</v>
      </c>
      <c r="J65" s="283" t="s">
        <v>686</v>
      </c>
      <c r="K65" s="285">
        <v>1</v>
      </c>
      <c r="L65" s="281">
        <v>43800</v>
      </c>
      <c r="M65" s="281">
        <v>43814</v>
      </c>
      <c r="N65" s="306" t="s">
        <v>602</v>
      </c>
      <c r="O65" s="280"/>
      <c r="P65" s="280"/>
      <c r="Q65" s="313" t="s">
        <v>791</v>
      </c>
      <c r="R65" s="290"/>
    </row>
    <row r="66" spans="2:18" ht="108.75" customHeight="1" x14ac:dyDescent="0.25">
      <c r="B66" s="277"/>
      <c r="C66" s="598"/>
      <c r="D66" s="567"/>
      <c r="E66" s="252">
        <f>+'Autodiagnóstico '!G287</f>
        <v>56</v>
      </c>
      <c r="F66" s="288" t="str">
        <f>+'Autodiagnóstico '!H287</f>
        <v xml:space="preserve">Participar activamente en espacios de gestión del conocimiento como webinars, grupos de discusión, foros  o espacios de comunicación en doble vía que dan paso a la evaluación y mejora del conocimiento de la entidad. </v>
      </c>
      <c r="G66" s="289">
        <f>+'Autodiagnóstico '!Q287</f>
        <v>20</v>
      </c>
      <c r="H66" s="294"/>
      <c r="I66" s="280" t="s">
        <v>690</v>
      </c>
      <c r="J66" s="280"/>
      <c r="K66" s="285"/>
      <c r="L66" s="281"/>
      <c r="M66" s="281"/>
      <c r="N66" s="306"/>
      <c r="O66" s="280"/>
      <c r="P66" s="280"/>
      <c r="Q66" s="313" t="s">
        <v>808</v>
      </c>
      <c r="R66" s="290"/>
    </row>
    <row r="67" spans="2:18" ht="114.75" customHeight="1" x14ac:dyDescent="0.25">
      <c r="B67" s="277"/>
      <c r="C67" s="598"/>
      <c r="D67" s="567"/>
      <c r="E67" s="252">
        <f>+'Autodiagnóstico '!G292</f>
        <v>57</v>
      </c>
      <c r="F67" s="288" t="str">
        <f>+'Autodiagnóstico '!H292</f>
        <v>Fomentar la participación activa en redes de conocimiento, comunidades de práctica o equipos transversales para intercambiar experiencias, abordar la solución a problemas, fomentar el aprendizaje y la innovación pública, desde perspectivas diferentes, entre entidades que tienen un interés particular y/o han trabajado en temas comunes.</v>
      </c>
      <c r="G67" s="289">
        <f>+'Autodiagnóstico '!Q292</f>
        <v>1</v>
      </c>
      <c r="H67" s="294"/>
      <c r="I67" s="280" t="s">
        <v>690</v>
      </c>
      <c r="J67" s="280"/>
      <c r="K67" s="285"/>
      <c r="L67" s="281"/>
      <c r="M67" s="281"/>
      <c r="N67" s="306"/>
      <c r="O67" s="280"/>
      <c r="P67" s="280"/>
      <c r="Q67" s="313" t="s">
        <v>808</v>
      </c>
      <c r="R67" s="290"/>
    </row>
    <row r="68" spans="2:18" ht="112.5" customHeight="1" x14ac:dyDescent="0.25">
      <c r="B68" s="277"/>
      <c r="C68" s="598"/>
      <c r="D68" s="567"/>
      <c r="E68" s="252">
        <f>+'Autodiagnóstico '!G297</f>
        <v>58</v>
      </c>
      <c r="F68" s="288" t="str">
        <f>+'Autodiagnóstico '!H297</f>
        <v xml:space="preserve">Participar y/o generar alianzas con espacios de innovación externos para fomentar la generación de soluciones, así como de nuevos o mejorados métodos y tecnologías para la entidad. </v>
      </c>
      <c r="G68" s="289">
        <f>+'Autodiagnóstico '!Q297</f>
        <v>1</v>
      </c>
      <c r="H68" s="294"/>
      <c r="I68" s="280" t="s">
        <v>690</v>
      </c>
      <c r="J68" s="280"/>
      <c r="K68" s="285"/>
      <c r="L68" s="281"/>
      <c r="M68" s="281"/>
      <c r="N68" s="306"/>
      <c r="O68" s="280"/>
      <c r="P68" s="280"/>
      <c r="Q68" s="313" t="s">
        <v>808</v>
      </c>
      <c r="R68" s="290"/>
    </row>
    <row r="69" spans="2:18" ht="72.75" customHeight="1" thickBot="1" x14ac:dyDescent="0.3">
      <c r="B69" s="277"/>
      <c r="C69" s="599"/>
      <c r="D69" s="575"/>
      <c r="E69" s="254">
        <f>+'Autodiagnóstico '!G302</f>
        <v>59</v>
      </c>
      <c r="F69" s="296" t="str">
        <f>+'Autodiagnóstico '!H302</f>
        <v>Promover la cooperación técnica con otras entidades, instituciones y/u organismos que potencien el conocimiento de la entidad.</v>
      </c>
      <c r="G69" s="289">
        <f>+'Autodiagnóstico '!Q302</f>
        <v>1</v>
      </c>
      <c r="H69" s="303"/>
      <c r="I69" s="280" t="s">
        <v>690</v>
      </c>
      <c r="J69" s="280"/>
      <c r="K69" s="285"/>
      <c r="L69" s="281"/>
      <c r="M69" s="281"/>
      <c r="N69" s="306"/>
      <c r="O69" s="280"/>
      <c r="P69" s="280"/>
      <c r="Q69" s="313" t="s">
        <v>809</v>
      </c>
      <c r="R69" s="290"/>
    </row>
    <row r="70" spans="2:18" ht="15" customHeight="1" thickBot="1" x14ac:dyDescent="0.3">
      <c r="B70" s="51"/>
      <c r="C70" s="92"/>
      <c r="D70" s="93"/>
      <c r="E70" s="93"/>
      <c r="F70" s="258"/>
      <c r="G70" s="251"/>
      <c r="H70" s="251"/>
      <c r="I70" s="251"/>
      <c r="J70" s="251"/>
      <c r="K70" s="93"/>
      <c r="L70" s="92"/>
      <c r="M70" s="92"/>
      <c r="N70" s="308"/>
      <c r="O70" s="265"/>
      <c r="P70" s="265"/>
      <c r="Q70" s="316"/>
      <c r="R70" s="20"/>
    </row>
    <row r="71" spans="2:18" ht="14.25" customHeight="1" x14ac:dyDescent="0.25">
      <c r="G71" s="248"/>
      <c r="H71" s="248"/>
      <c r="O71" s="267"/>
      <c r="P71" s="267"/>
    </row>
    <row r="72" spans="2:18" ht="14.25" customHeight="1" x14ac:dyDescent="0.25">
      <c r="G72" s="248"/>
      <c r="H72" s="248"/>
      <c r="O72" s="267"/>
      <c r="P72" s="267"/>
    </row>
    <row r="73" spans="2:18" ht="14.25" customHeight="1" x14ac:dyDescent="0.25">
      <c r="G73" s="248"/>
      <c r="H73" s="248"/>
      <c r="O73" s="267"/>
      <c r="P73" s="267"/>
    </row>
    <row r="77" spans="2:18" ht="18" x14ac:dyDescent="0.25">
      <c r="G77" s="45" t="s">
        <v>52</v>
      </c>
      <c r="H77" s="45"/>
      <c r="O77" s="267"/>
      <c r="P77" s="267"/>
    </row>
  </sheetData>
  <protectedRanges>
    <protectedRange sqref="I34:J34 I7:K33 I35:K43 I44:J44 I45:K53 L7:Q53 I54:Q69" name="Planeacion"/>
  </protectedRanges>
  <mergeCells count="55">
    <mergeCell ref="E39:E40"/>
    <mergeCell ref="E7:E8"/>
    <mergeCell ref="E14:E15"/>
    <mergeCell ref="E17:E18"/>
    <mergeCell ref="H7:H8"/>
    <mergeCell ref="H14:H15"/>
    <mergeCell ref="H17:H18"/>
    <mergeCell ref="H11:H12"/>
    <mergeCell ref="H9:H10"/>
    <mergeCell ref="F7:F8"/>
    <mergeCell ref="G7:G8"/>
    <mergeCell ref="I17:I18"/>
    <mergeCell ref="I7:I8"/>
    <mergeCell ref="I39:I40"/>
    <mergeCell ref="G39:G40"/>
    <mergeCell ref="F39:F40"/>
    <mergeCell ref="C59:C69"/>
    <mergeCell ref="D59:D62"/>
    <mergeCell ref="D63:D64"/>
    <mergeCell ref="D65:D69"/>
    <mergeCell ref="C38:C47"/>
    <mergeCell ref="D41:D43"/>
    <mergeCell ref="D45:D46"/>
    <mergeCell ref="C48:C58"/>
    <mergeCell ref="D48:D49"/>
    <mergeCell ref="D52:D58"/>
    <mergeCell ref="D50:D51"/>
    <mergeCell ref="D38:D40"/>
    <mergeCell ref="C3:N3"/>
    <mergeCell ref="C5:C6"/>
    <mergeCell ref="D5:D6"/>
    <mergeCell ref="F5:F6"/>
    <mergeCell ref="G5:G6"/>
    <mergeCell ref="I5:I6"/>
    <mergeCell ref="J5:J6"/>
    <mergeCell ref="N5:N6"/>
    <mergeCell ref="L5:M5"/>
    <mergeCell ref="K5:K6"/>
    <mergeCell ref="H5:H6"/>
    <mergeCell ref="O5:O6"/>
    <mergeCell ref="P5:P6"/>
    <mergeCell ref="Q5:Q6"/>
    <mergeCell ref="B7:B33"/>
    <mergeCell ref="D20:D21"/>
    <mergeCell ref="D22:D31"/>
    <mergeCell ref="D32:D37"/>
    <mergeCell ref="D16:D19"/>
    <mergeCell ref="C16:C37"/>
    <mergeCell ref="D7:D15"/>
    <mergeCell ref="C7:C15"/>
    <mergeCell ref="F14:F15"/>
    <mergeCell ref="G14:G15"/>
    <mergeCell ref="I14:I15"/>
    <mergeCell ref="F17:F18"/>
    <mergeCell ref="G17:G18"/>
  </mergeCells>
  <phoneticPr fontId="53" type="noConversion"/>
  <conditionalFormatting sqref="G7">
    <cfRule type="cellIs" dxfId="159" priority="171" operator="between">
      <formula>81</formula>
      <formula>100</formula>
    </cfRule>
    <cfRule type="cellIs" dxfId="158" priority="172" operator="between">
      <formula>61</formula>
      <formula>80</formula>
    </cfRule>
    <cfRule type="cellIs" dxfId="157" priority="173" operator="between">
      <formula>41</formula>
      <formula>60</formula>
    </cfRule>
    <cfRule type="cellIs" dxfId="156" priority="174" operator="between">
      <formula>21</formula>
      <formula>40</formula>
    </cfRule>
    <cfRule type="cellIs" dxfId="155" priority="175" operator="between">
      <formula>1</formula>
      <formula>20</formula>
    </cfRule>
  </conditionalFormatting>
  <conditionalFormatting sqref="G7">
    <cfRule type="cellIs" dxfId="154" priority="166" operator="between">
      <formula>81</formula>
      <formula>100</formula>
    </cfRule>
    <cfRule type="cellIs" dxfId="153" priority="167" operator="between">
      <formula>61</formula>
      <formula>80</formula>
    </cfRule>
    <cfRule type="cellIs" dxfId="152" priority="168" operator="between">
      <formula>41</formula>
      <formula>60</formula>
    </cfRule>
    <cfRule type="cellIs" dxfId="151" priority="169" operator="between">
      <formula>21</formula>
      <formula>40</formula>
    </cfRule>
    <cfRule type="cellIs" dxfId="150" priority="170" operator="between">
      <formula>1</formula>
      <formula>20</formula>
    </cfRule>
    <cfRule type="cellIs" dxfId="149" priority="176" operator="between">
      <formula>81</formula>
      <formula>100</formula>
    </cfRule>
    <cfRule type="cellIs" dxfId="148" priority="177" operator="between">
      <formula>61</formula>
      <formula>80</formula>
    </cfRule>
    <cfRule type="cellIs" dxfId="147" priority="178" operator="between">
      <formula>41</formula>
      <formula>60</formula>
    </cfRule>
    <cfRule type="cellIs" dxfId="146" priority="179" operator="between">
      <formula>21</formula>
      <formula>40</formula>
    </cfRule>
    <cfRule type="cellIs" dxfId="145" priority="180" operator="between">
      <formula>1</formula>
      <formula>20</formula>
    </cfRule>
  </conditionalFormatting>
  <conditionalFormatting sqref="G7">
    <cfRule type="cellIs" dxfId="144" priority="161" operator="between">
      <formula>81</formula>
      <formula>100</formula>
    </cfRule>
    <cfRule type="cellIs" dxfId="143" priority="162" operator="between">
      <formula>61</formula>
      <formula>80</formula>
    </cfRule>
    <cfRule type="cellIs" dxfId="142" priority="163" operator="between">
      <formula>41</formula>
      <formula>60</formula>
    </cfRule>
    <cfRule type="cellIs" dxfId="141" priority="164" operator="between">
      <formula>21</formula>
      <formula>40</formula>
    </cfRule>
    <cfRule type="cellIs" dxfId="140" priority="165" operator="between">
      <formula>1</formula>
      <formula>20</formula>
    </cfRule>
  </conditionalFormatting>
  <conditionalFormatting sqref="G9:G14 G16:G17 G19:G39 G41:G69">
    <cfRule type="cellIs" dxfId="139" priority="151" operator="between">
      <formula>81</formula>
      <formula>100</formula>
    </cfRule>
    <cfRule type="cellIs" dxfId="138" priority="152" operator="between">
      <formula>61</formula>
      <formula>80</formula>
    </cfRule>
    <cfRule type="cellIs" dxfId="137" priority="153" operator="between">
      <formula>41</formula>
      <formula>60</formula>
    </cfRule>
    <cfRule type="cellIs" dxfId="136" priority="154" operator="between">
      <formula>21</formula>
      <formula>40</formula>
    </cfRule>
    <cfRule type="cellIs" dxfId="135" priority="155" operator="between">
      <formula>1</formula>
      <formula>20</formula>
    </cfRule>
  </conditionalFormatting>
  <conditionalFormatting sqref="G9:G14 G16:G17 G19:G39 G41:G69">
    <cfRule type="cellIs" dxfId="134" priority="146" operator="between">
      <formula>81</formula>
      <formula>100</formula>
    </cfRule>
    <cfRule type="cellIs" dxfId="133" priority="147" operator="between">
      <formula>61</formula>
      <formula>80</formula>
    </cfRule>
    <cfRule type="cellIs" dxfId="132" priority="148" operator="between">
      <formula>41</formula>
      <formula>60</formula>
    </cfRule>
    <cfRule type="cellIs" dxfId="131" priority="149" operator="between">
      <formula>21</formula>
      <formula>40</formula>
    </cfRule>
    <cfRule type="cellIs" dxfId="130" priority="150" operator="between">
      <formula>1</formula>
      <formula>20</formula>
    </cfRule>
    <cfRule type="cellIs" dxfId="129" priority="156" operator="between">
      <formula>81</formula>
      <formula>100</formula>
    </cfRule>
    <cfRule type="cellIs" dxfId="128" priority="157" operator="between">
      <formula>61</formula>
      <formula>80</formula>
    </cfRule>
    <cfRule type="cellIs" dxfId="127" priority="158" operator="between">
      <formula>41</formula>
      <formula>60</formula>
    </cfRule>
    <cfRule type="cellIs" dxfId="126" priority="159" operator="between">
      <formula>21</formula>
      <formula>40</formula>
    </cfRule>
    <cfRule type="cellIs" dxfId="125" priority="160" operator="between">
      <formula>1</formula>
      <formula>20</formula>
    </cfRule>
  </conditionalFormatting>
  <conditionalFormatting sqref="G9:G14 G16:G17 G19:G39 G41:G69">
    <cfRule type="cellIs" dxfId="124" priority="141" operator="between">
      <formula>81</formula>
      <formula>100</formula>
    </cfRule>
    <cfRule type="cellIs" dxfId="123" priority="142" operator="between">
      <formula>61</formula>
      <formula>80</formula>
    </cfRule>
    <cfRule type="cellIs" dxfId="122" priority="143" operator="between">
      <formula>41</formula>
      <formula>60</formula>
    </cfRule>
    <cfRule type="cellIs" dxfId="121" priority="144" operator="between">
      <formula>21</formula>
      <formula>40</formula>
    </cfRule>
    <cfRule type="cellIs" dxfId="120" priority="145" operator="between">
      <formula>1</formula>
      <formula>20</formula>
    </cfRule>
  </conditionalFormatting>
  <conditionalFormatting sqref="H16:H17 H13 H19:H35 H43:H69">
    <cfRule type="cellIs" dxfId="119" priority="111" operator="between">
      <formula>81</formula>
      <formula>100</formula>
    </cfRule>
    <cfRule type="cellIs" dxfId="118" priority="112" operator="between">
      <formula>61</formula>
      <formula>80</formula>
    </cfRule>
    <cfRule type="cellIs" dxfId="117" priority="113" operator="between">
      <formula>41</formula>
      <formula>60</formula>
    </cfRule>
    <cfRule type="cellIs" dxfId="116" priority="114" operator="between">
      <formula>21</formula>
      <formula>40</formula>
    </cfRule>
    <cfRule type="cellIs" dxfId="115" priority="115" operator="between">
      <formula>1</formula>
      <formula>20</formula>
    </cfRule>
  </conditionalFormatting>
  <conditionalFormatting sqref="H16:H17 H13 H19:H35 H43:H69">
    <cfRule type="cellIs" dxfId="114" priority="106" operator="between">
      <formula>81</formula>
      <formula>100</formula>
    </cfRule>
    <cfRule type="cellIs" dxfId="113" priority="107" operator="between">
      <formula>61</formula>
      <formula>80</formula>
    </cfRule>
    <cfRule type="cellIs" dxfId="112" priority="108" operator="between">
      <formula>41</formula>
      <formula>60</formula>
    </cfRule>
    <cfRule type="cellIs" dxfId="111" priority="109" operator="between">
      <formula>21</formula>
      <formula>40</formula>
    </cfRule>
    <cfRule type="cellIs" dxfId="110" priority="110" operator="between">
      <formula>1</formula>
      <formula>20</formula>
    </cfRule>
    <cfRule type="cellIs" dxfId="109" priority="116" operator="between">
      <formula>81</formula>
      <formula>100</formula>
    </cfRule>
    <cfRule type="cellIs" dxfId="108" priority="117" operator="between">
      <formula>61</formula>
      <formula>80</formula>
    </cfRule>
    <cfRule type="cellIs" dxfId="107" priority="118" operator="between">
      <formula>41</formula>
      <formula>60</formula>
    </cfRule>
    <cfRule type="cellIs" dxfId="106" priority="119" operator="between">
      <formula>21</formula>
      <formula>40</formula>
    </cfRule>
    <cfRule type="cellIs" dxfId="105" priority="120" operator="between">
      <formula>1</formula>
      <formula>20</formula>
    </cfRule>
  </conditionalFormatting>
  <conditionalFormatting sqref="H16:H17 H13 H19:H35 H43:H69">
    <cfRule type="cellIs" dxfId="104" priority="101" operator="between">
      <formula>81</formula>
      <formula>100</formula>
    </cfRule>
    <cfRule type="cellIs" dxfId="103" priority="102" operator="between">
      <formula>61</formula>
      <formula>80</formula>
    </cfRule>
    <cfRule type="cellIs" dxfId="102" priority="103" operator="between">
      <formula>41</formula>
      <formula>60</formula>
    </cfRule>
    <cfRule type="cellIs" dxfId="101" priority="104" operator="between">
      <formula>21</formula>
      <formula>40</formula>
    </cfRule>
    <cfRule type="cellIs" dxfId="100" priority="105" operator="between">
      <formula>1</formula>
      <formula>20</formula>
    </cfRule>
  </conditionalFormatting>
  <conditionalFormatting sqref="H36:H42">
    <cfRule type="cellIs" dxfId="99" priority="91" operator="between">
      <formula>81</formula>
      <formula>100</formula>
    </cfRule>
    <cfRule type="cellIs" dxfId="98" priority="92" operator="between">
      <formula>61</formula>
      <formula>80</formula>
    </cfRule>
    <cfRule type="cellIs" dxfId="97" priority="93" operator="between">
      <formula>41</formula>
      <formula>60</formula>
    </cfRule>
    <cfRule type="cellIs" dxfId="96" priority="94" operator="between">
      <formula>21</formula>
      <formula>40</formula>
    </cfRule>
    <cfRule type="cellIs" dxfId="95" priority="95" operator="between">
      <formula>1</formula>
      <formula>20</formula>
    </cfRule>
  </conditionalFormatting>
  <conditionalFormatting sqref="H36:H42">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1</formula>
      <formula>20</formula>
    </cfRule>
    <cfRule type="cellIs" dxfId="89" priority="96" operator="between">
      <formula>81</formula>
      <formula>100</formula>
    </cfRule>
    <cfRule type="cellIs" dxfId="88" priority="97" operator="between">
      <formula>61</formula>
      <formula>80</formula>
    </cfRule>
    <cfRule type="cellIs" dxfId="87" priority="98" operator="between">
      <formula>41</formula>
      <formula>60</formula>
    </cfRule>
    <cfRule type="cellIs" dxfId="86" priority="99" operator="between">
      <formula>21</formula>
      <formula>40</formula>
    </cfRule>
    <cfRule type="cellIs" dxfId="85" priority="100" operator="between">
      <formula>1</formula>
      <formula>20</formula>
    </cfRule>
  </conditionalFormatting>
  <conditionalFormatting sqref="H36:H42">
    <cfRule type="cellIs" dxfId="84" priority="81" operator="between">
      <formula>81</formula>
      <formula>100</formula>
    </cfRule>
    <cfRule type="cellIs" dxfId="83" priority="82" operator="between">
      <formula>61</formula>
      <formula>80</formula>
    </cfRule>
    <cfRule type="cellIs" dxfId="82" priority="83" operator="between">
      <formula>41</formula>
      <formula>60</formula>
    </cfRule>
    <cfRule type="cellIs" dxfId="81" priority="84" operator="between">
      <formula>21</formula>
      <formula>40</formula>
    </cfRule>
    <cfRule type="cellIs" dxfId="80" priority="85" operator="between">
      <formula>1</formula>
      <formula>20</formula>
    </cfRule>
  </conditionalFormatting>
  <conditionalFormatting sqref="H14">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1</formula>
      <formula>20</formula>
    </cfRule>
  </conditionalFormatting>
  <conditionalFormatting sqref="H14">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fRule type="cellIs" dxfId="69" priority="76" operator="between">
      <formula>81</formula>
      <formula>100</formula>
    </cfRule>
    <cfRule type="cellIs" dxfId="68" priority="77" operator="between">
      <formula>61</formula>
      <formula>80</formula>
    </cfRule>
    <cfRule type="cellIs" dxfId="67" priority="78" operator="between">
      <formula>41</formula>
      <formula>60</formula>
    </cfRule>
    <cfRule type="cellIs" dxfId="66" priority="79" operator="between">
      <formula>21</formula>
      <formula>40</formula>
    </cfRule>
    <cfRule type="cellIs" dxfId="65" priority="80" operator="between">
      <formula>1</formula>
      <formula>20</formula>
    </cfRule>
  </conditionalFormatting>
  <conditionalFormatting sqref="H14">
    <cfRule type="cellIs" dxfId="64" priority="61" operator="between">
      <formula>81</formula>
      <formula>100</formula>
    </cfRule>
    <cfRule type="cellIs" dxfId="63" priority="62" operator="between">
      <formula>61</formula>
      <formula>80</formula>
    </cfRule>
    <cfRule type="cellIs" dxfId="62" priority="63" operator="between">
      <formula>41</formula>
      <formula>60</formula>
    </cfRule>
    <cfRule type="cellIs" dxfId="61" priority="64" operator="between">
      <formula>21</formula>
      <formula>40</formula>
    </cfRule>
    <cfRule type="cellIs" dxfId="60" priority="65" operator="between">
      <formula>1</formula>
      <formula>20</formula>
    </cfRule>
  </conditionalFormatting>
  <conditionalFormatting sqref="H11">
    <cfRule type="cellIs" dxfId="59" priority="51" operator="between">
      <formula>81</formula>
      <formula>100</formula>
    </cfRule>
    <cfRule type="cellIs" dxfId="58" priority="52" operator="between">
      <formula>61</formula>
      <formula>80</formula>
    </cfRule>
    <cfRule type="cellIs" dxfId="57" priority="53" operator="between">
      <formula>41</formula>
      <formula>60</formula>
    </cfRule>
    <cfRule type="cellIs" dxfId="56" priority="54" operator="between">
      <formula>21</formula>
      <formula>40</formula>
    </cfRule>
    <cfRule type="cellIs" dxfId="55" priority="55" operator="between">
      <formula>1</formula>
      <formula>20</formula>
    </cfRule>
  </conditionalFormatting>
  <conditionalFormatting sqref="H11">
    <cfRule type="cellIs" dxfId="54" priority="46" operator="between">
      <formula>81</formula>
      <formula>100</formula>
    </cfRule>
    <cfRule type="cellIs" dxfId="53" priority="47" operator="between">
      <formula>61</formula>
      <formula>80</formula>
    </cfRule>
    <cfRule type="cellIs" dxfId="52" priority="48" operator="between">
      <formula>41</formula>
      <formula>60</formula>
    </cfRule>
    <cfRule type="cellIs" dxfId="51" priority="49" operator="between">
      <formula>21</formula>
      <formula>40</formula>
    </cfRule>
    <cfRule type="cellIs" dxfId="50" priority="50" operator="between">
      <formula>1</formula>
      <formula>20</formula>
    </cfRule>
    <cfRule type="cellIs" dxfId="49" priority="56" operator="between">
      <formula>81</formula>
      <formula>100</formula>
    </cfRule>
    <cfRule type="cellIs" dxfId="48" priority="57" operator="between">
      <formula>61</formula>
      <formula>80</formula>
    </cfRule>
    <cfRule type="cellIs" dxfId="47" priority="58" operator="between">
      <formula>41</formula>
      <formula>60</formula>
    </cfRule>
    <cfRule type="cellIs" dxfId="46" priority="59" operator="between">
      <formula>21</formula>
      <formula>40</formula>
    </cfRule>
    <cfRule type="cellIs" dxfId="45" priority="60" operator="between">
      <formula>1</formula>
      <formula>20</formula>
    </cfRule>
  </conditionalFormatting>
  <conditionalFormatting sqref="H11">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H7">
    <cfRule type="cellIs" dxfId="39" priority="31" operator="between">
      <formula>81</formula>
      <formula>100</formula>
    </cfRule>
    <cfRule type="cellIs" dxfId="38" priority="32" operator="between">
      <formula>61</formula>
      <formula>80</formula>
    </cfRule>
    <cfRule type="cellIs" dxfId="37" priority="33" operator="between">
      <formula>41</formula>
      <formula>60</formula>
    </cfRule>
    <cfRule type="cellIs" dxfId="36" priority="34" operator="between">
      <formula>21</formula>
      <formula>40</formula>
    </cfRule>
    <cfRule type="cellIs" dxfId="35" priority="35" operator="between">
      <formula>1</formula>
      <formula>20</formula>
    </cfRule>
  </conditionalFormatting>
  <conditionalFormatting sqref="H7">
    <cfRule type="cellIs" dxfId="34" priority="26" operator="between">
      <formula>81</formula>
      <formula>100</formula>
    </cfRule>
    <cfRule type="cellIs" dxfId="33" priority="27" operator="between">
      <formula>61</formula>
      <formula>80</formula>
    </cfRule>
    <cfRule type="cellIs" dxfId="32" priority="28" operator="between">
      <formula>41</formula>
      <formula>60</formula>
    </cfRule>
    <cfRule type="cellIs" dxfId="31" priority="29" operator="between">
      <formula>21</formula>
      <formula>40</formula>
    </cfRule>
    <cfRule type="cellIs" dxfId="30" priority="30" operator="between">
      <formula>1</formula>
      <formula>20</formula>
    </cfRule>
    <cfRule type="cellIs" dxfId="29" priority="36" operator="between">
      <formula>81</formula>
      <formula>100</formula>
    </cfRule>
    <cfRule type="cellIs" dxfId="28" priority="37" operator="between">
      <formula>61</formula>
      <formula>80</formula>
    </cfRule>
    <cfRule type="cellIs" dxfId="27" priority="38" operator="between">
      <formula>41</formula>
      <formula>60</formula>
    </cfRule>
    <cfRule type="cellIs" dxfId="26" priority="39" operator="between">
      <formula>21</formula>
      <formula>40</formula>
    </cfRule>
    <cfRule type="cellIs" dxfId="25" priority="40" operator="between">
      <formula>1</formula>
      <formula>20</formula>
    </cfRule>
  </conditionalFormatting>
  <conditionalFormatting sqref="H7">
    <cfRule type="cellIs" dxfId="24" priority="21" operator="between">
      <formula>81</formula>
      <formula>100</formula>
    </cfRule>
    <cfRule type="cellIs" dxfId="23" priority="22" operator="between">
      <formula>61</formula>
      <formula>80</formula>
    </cfRule>
    <cfRule type="cellIs" dxfId="22" priority="23" operator="between">
      <formula>41</formula>
      <formula>60</formula>
    </cfRule>
    <cfRule type="cellIs" dxfId="21" priority="24" operator="between">
      <formula>21</formula>
      <formula>40</formula>
    </cfRule>
    <cfRule type="cellIs" dxfId="20" priority="25" operator="between">
      <formula>1</formula>
      <formula>20</formula>
    </cfRule>
  </conditionalFormatting>
  <conditionalFormatting sqref="H9">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H9">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fRule type="cellIs" dxfId="9" priority="16" operator="between">
      <formula>81</formula>
      <formula>100</formula>
    </cfRule>
    <cfRule type="cellIs" dxfId="8" priority="17" operator="between">
      <formula>61</formula>
      <formula>80</formula>
    </cfRule>
    <cfRule type="cellIs" dxfId="7" priority="18" operator="between">
      <formula>41</formula>
      <formula>60</formula>
    </cfRule>
    <cfRule type="cellIs" dxfId="6" priority="19" operator="between">
      <formula>21</formula>
      <formula>40</formula>
    </cfRule>
    <cfRule type="cellIs" dxfId="5" priority="20" operator="between">
      <formula>1</formula>
      <formula>20</formula>
    </cfRule>
  </conditionalFormatting>
  <conditionalFormatting sqref="H9">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pageMargins left="0.7" right="0.7" top="0.75" bottom="0.75" header="0.3" footer="0.3"/>
  <pageSetup orientation="portrait" horizontalDpi="4294967294"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12"/>
  <sheetViews>
    <sheetView workbookViewId="0">
      <selection activeCell="B5" sqref="B5"/>
    </sheetView>
  </sheetViews>
  <sheetFormatPr baseColWidth="10" defaultColWidth="11.42578125" defaultRowHeight="12" x14ac:dyDescent="0.2"/>
  <cols>
    <col min="1" max="1" width="23.42578125" style="165" customWidth="1"/>
    <col min="2" max="2" width="59.7109375" style="165" customWidth="1"/>
    <col min="3" max="4" width="37.7109375" style="165" customWidth="1"/>
    <col min="5" max="5" width="34.140625" style="165" customWidth="1"/>
    <col min="6" max="16384" width="11.42578125" style="165"/>
  </cols>
  <sheetData>
    <row r="2" spans="1:5" ht="18" x14ac:dyDescent="0.2">
      <c r="A2" s="611" t="s">
        <v>691</v>
      </c>
      <c r="B2" s="612"/>
      <c r="C2" s="612"/>
      <c r="D2" s="612"/>
      <c r="E2" s="613"/>
    </row>
    <row r="3" spans="1:5" ht="24" x14ac:dyDescent="0.2">
      <c r="A3" s="166" t="s">
        <v>692</v>
      </c>
      <c r="B3" s="166" t="s">
        <v>693</v>
      </c>
      <c r="C3" s="166" t="s">
        <v>694</v>
      </c>
      <c r="D3" s="166" t="s">
        <v>695</v>
      </c>
      <c r="E3" s="167" t="s">
        <v>696</v>
      </c>
    </row>
    <row r="4" spans="1:5" ht="180" x14ac:dyDescent="0.2">
      <c r="A4" s="168" t="s">
        <v>697</v>
      </c>
      <c r="B4" s="168" t="s">
        <v>698</v>
      </c>
      <c r="C4" s="169"/>
      <c r="D4" s="170" t="s">
        <v>699</v>
      </c>
      <c r="E4" s="171" t="s">
        <v>700</v>
      </c>
    </row>
    <row r="5" spans="1:5" ht="180" x14ac:dyDescent="0.2">
      <c r="A5" s="168" t="s">
        <v>701</v>
      </c>
      <c r="B5" s="168" t="s">
        <v>702</v>
      </c>
      <c r="C5" s="169" t="s">
        <v>703</v>
      </c>
      <c r="D5" s="170" t="s">
        <v>703</v>
      </c>
      <c r="E5" s="171" t="s">
        <v>704</v>
      </c>
    </row>
    <row r="6" spans="1:5" ht="84" x14ac:dyDescent="0.2">
      <c r="A6" s="168" t="s">
        <v>705</v>
      </c>
      <c r="B6" s="168" t="s">
        <v>706</v>
      </c>
      <c r="C6" s="169" t="s">
        <v>707</v>
      </c>
      <c r="D6" s="170" t="s">
        <v>708</v>
      </c>
      <c r="E6" s="171" t="s">
        <v>709</v>
      </c>
    </row>
    <row r="7" spans="1:5" ht="96" x14ac:dyDescent="0.2">
      <c r="A7" s="168" t="s">
        <v>710</v>
      </c>
      <c r="B7" s="168" t="s">
        <v>711</v>
      </c>
      <c r="C7" s="169" t="s">
        <v>703</v>
      </c>
      <c r="D7" s="170" t="s">
        <v>703</v>
      </c>
      <c r="E7" s="171"/>
    </row>
    <row r="8" spans="1:5" ht="216" x14ac:dyDescent="0.2">
      <c r="A8" s="168" t="s">
        <v>712</v>
      </c>
      <c r="B8" s="168" t="s">
        <v>713</v>
      </c>
      <c r="C8" s="169" t="s">
        <v>714</v>
      </c>
      <c r="D8" s="170" t="s">
        <v>715</v>
      </c>
      <c r="E8" s="171"/>
    </row>
    <row r="9" spans="1:5" ht="144" x14ac:dyDescent="0.2">
      <c r="A9" s="168" t="s">
        <v>716</v>
      </c>
      <c r="B9" s="168" t="s">
        <v>717</v>
      </c>
      <c r="C9" s="169" t="s">
        <v>703</v>
      </c>
      <c r="D9" s="170" t="s">
        <v>703</v>
      </c>
      <c r="E9" s="171"/>
    </row>
    <row r="10" spans="1:5" ht="144" x14ac:dyDescent="0.2">
      <c r="A10" s="168" t="s">
        <v>718</v>
      </c>
      <c r="B10" s="168" t="s">
        <v>719</v>
      </c>
      <c r="C10" s="169" t="s">
        <v>703</v>
      </c>
      <c r="D10" s="170" t="s">
        <v>703</v>
      </c>
      <c r="E10" s="171"/>
    </row>
    <row r="11" spans="1:5" ht="144" x14ac:dyDescent="0.2">
      <c r="A11" s="168" t="s">
        <v>720</v>
      </c>
      <c r="B11" s="168" t="s">
        <v>721</v>
      </c>
      <c r="C11" s="169" t="s">
        <v>703</v>
      </c>
      <c r="D11" s="170" t="s">
        <v>703</v>
      </c>
      <c r="E11" s="171"/>
    </row>
    <row r="12" spans="1:5" ht="120" x14ac:dyDescent="0.2">
      <c r="A12" s="168" t="s">
        <v>722</v>
      </c>
      <c r="B12" s="168" t="s">
        <v>723</v>
      </c>
      <c r="C12" s="169" t="s">
        <v>724</v>
      </c>
      <c r="D12" s="170" t="s">
        <v>725</v>
      </c>
      <c r="E12" s="171"/>
    </row>
  </sheetData>
  <mergeCells count="1">
    <mergeCell ref="A2: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24"/>
  <sheetViews>
    <sheetView showGridLines="0" workbookViewId="0">
      <selection activeCell="B2" sqref="B2:D2"/>
    </sheetView>
  </sheetViews>
  <sheetFormatPr baseColWidth="10" defaultColWidth="11.42578125" defaultRowHeight="15" x14ac:dyDescent="0.25"/>
  <cols>
    <col min="1" max="1" width="5.85546875" customWidth="1"/>
    <col min="2" max="2" width="56.42578125" customWidth="1"/>
    <col min="3" max="3" width="31.85546875" customWidth="1"/>
    <col min="4" max="4" width="27.28515625" customWidth="1"/>
  </cols>
  <sheetData>
    <row r="2" spans="2:4" x14ac:dyDescent="0.25">
      <c r="B2" s="614" t="s">
        <v>139</v>
      </c>
      <c r="C2" s="615"/>
      <c r="D2" s="615"/>
    </row>
    <row r="3" spans="2:4" x14ac:dyDescent="0.25">
      <c r="B3" s="176" t="s">
        <v>726</v>
      </c>
      <c r="C3" s="176" t="s">
        <v>727</v>
      </c>
      <c r="D3" s="173" t="s">
        <v>728</v>
      </c>
    </row>
    <row r="4" spans="2:4" x14ac:dyDescent="0.25">
      <c r="B4" s="175" t="s">
        <v>729</v>
      </c>
      <c r="C4" s="172"/>
      <c r="D4" s="172"/>
    </row>
    <row r="5" spans="2:4" x14ac:dyDescent="0.25">
      <c r="B5" s="174" t="s">
        <v>730</v>
      </c>
      <c r="C5" s="172" t="s">
        <v>731</v>
      </c>
      <c r="D5" s="172"/>
    </row>
    <row r="6" spans="2:4" x14ac:dyDescent="0.25">
      <c r="B6" s="175" t="s">
        <v>732</v>
      </c>
      <c r="C6" s="172"/>
      <c r="D6" s="172"/>
    </row>
    <row r="7" spans="2:4" x14ac:dyDescent="0.25">
      <c r="B7" s="174" t="s">
        <v>733</v>
      </c>
      <c r="C7" s="172" t="s">
        <v>734</v>
      </c>
      <c r="D7" s="172"/>
    </row>
    <row r="8" spans="2:4" x14ac:dyDescent="0.25">
      <c r="B8" s="174" t="s">
        <v>735</v>
      </c>
      <c r="C8" s="172" t="s">
        <v>736</v>
      </c>
      <c r="D8" s="172"/>
    </row>
    <row r="9" spans="2:4" x14ac:dyDescent="0.25">
      <c r="B9" s="174" t="s">
        <v>737</v>
      </c>
      <c r="C9" s="172" t="s">
        <v>738</v>
      </c>
      <c r="D9" s="172"/>
    </row>
    <row r="10" spans="2:4" x14ac:dyDescent="0.25">
      <c r="B10" s="174" t="s">
        <v>739</v>
      </c>
      <c r="C10" s="172" t="s">
        <v>740</v>
      </c>
      <c r="D10" s="172"/>
    </row>
    <row r="11" spans="2:4" x14ac:dyDescent="0.25">
      <c r="B11" s="175" t="s">
        <v>741</v>
      </c>
      <c r="C11" s="172"/>
      <c r="D11" s="172"/>
    </row>
    <row r="12" spans="2:4" x14ac:dyDescent="0.25">
      <c r="B12" s="174" t="s">
        <v>742</v>
      </c>
      <c r="C12" s="172" t="s">
        <v>743</v>
      </c>
      <c r="D12" s="172"/>
    </row>
    <row r="13" spans="2:4" x14ac:dyDescent="0.25">
      <c r="B13" s="174" t="s">
        <v>744</v>
      </c>
      <c r="C13" s="172" t="s">
        <v>745</v>
      </c>
      <c r="D13" s="172"/>
    </row>
    <row r="14" spans="2:4" x14ac:dyDescent="0.25">
      <c r="B14" s="174" t="s">
        <v>746</v>
      </c>
      <c r="C14" s="172" t="s">
        <v>747</v>
      </c>
      <c r="D14" s="172"/>
    </row>
    <row r="15" spans="2:4" x14ac:dyDescent="0.25">
      <c r="B15" s="174" t="s">
        <v>748</v>
      </c>
      <c r="C15" s="172" t="s">
        <v>749</v>
      </c>
      <c r="D15" s="172"/>
    </row>
    <row r="16" spans="2:4" x14ac:dyDescent="0.25">
      <c r="B16" s="174" t="s">
        <v>750</v>
      </c>
      <c r="C16" s="172" t="s">
        <v>751</v>
      </c>
      <c r="D16" s="172"/>
    </row>
    <row r="17" spans="2:4" x14ac:dyDescent="0.25">
      <c r="B17" s="175" t="s">
        <v>752</v>
      </c>
      <c r="C17" s="172"/>
      <c r="D17" s="172"/>
    </row>
    <row r="18" spans="2:4" ht="14.25" customHeight="1" x14ac:dyDescent="0.25">
      <c r="B18" s="174" t="s">
        <v>753</v>
      </c>
      <c r="C18" s="172" t="s">
        <v>754</v>
      </c>
      <c r="D18" s="172"/>
    </row>
    <row r="19" spans="2:4" x14ac:dyDescent="0.25">
      <c r="B19" s="174" t="s">
        <v>755</v>
      </c>
      <c r="C19" s="172" t="s">
        <v>756</v>
      </c>
      <c r="D19" s="172"/>
    </row>
    <row r="20" spans="2:4" x14ac:dyDescent="0.25">
      <c r="B20" s="174" t="s">
        <v>757</v>
      </c>
      <c r="C20" s="172" t="s">
        <v>758</v>
      </c>
      <c r="D20" s="172"/>
    </row>
    <row r="21" spans="2:4" x14ac:dyDescent="0.25">
      <c r="B21" s="175" t="s">
        <v>759</v>
      </c>
      <c r="C21" s="172"/>
      <c r="D21" s="172"/>
    </row>
    <row r="22" spans="2:4" x14ac:dyDescent="0.25">
      <c r="B22" s="174" t="s">
        <v>760</v>
      </c>
      <c r="C22" s="172" t="s">
        <v>761</v>
      </c>
      <c r="D22" s="172"/>
    </row>
    <row r="23" spans="2:4" x14ac:dyDescent="0.25">
      <c r="B23" s="174" t="s">
        <v>762</v>
      </c>
      <c r="C23" s="172" t="s">
        <v>763</v>
      </c>
      <c r="D23" s="172"/>
    </row>
    <row r="24" spans="2:4" x14ac:dyDescent="0.25">
      <c r="B24" s="174" t="s">
        <v>764</v>
      </c>
      <c r="C24" s="172" t="s">
        <v>765</v>
      </c>
      <c r="D24" s="172"/>
    </row>
  </sheetData>
  <mergeCells count="1">
    <mergeCell ref="B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Subcarpeta xmlns="0d8d2a93-33a2-41d8-b57a-674d8cfe4baf">Autodiagnósticos MIPG V2</Subcarpeta>
    <A_x00f1_o xmlns="0d8d2a93-33a2-41d8-b57a-674d8cfe4baf">2019</A_x00f1_o>
    <Proyecto xmlns="0d8d2a93-33a2-41d8-b57a-674d8cfe4baf">Ninguno</Proyecto>
    <Carpeta xmlns="0d8d2a93-33a2-41d8-b57a-674d8cfe4baf">Seguimientos</Carpeta>
    <Fecha_x0020_del_x0020_documento xmlns="0d8d2a93-33a2-41d8-b57a-674d8cfe4baf">2019-11-14T05:00:00+00:00</Fecha_x0020_del_x0020_document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d63883775602209abf93ed1f42ce6cef">
  <xsd:schema xmlns:xsd="http://www.w3.org/2001/XMLSchema" xmlns:xs="http://www.w3.org/2001/XMLSchema" xmlns:p="http://schemas.microsoft.com/office/2006/metadata/properties" xmlns:ns2="0d8d2a93-33a2-41d8-b57a-674d8cfe4baf" targetNamespace="http://schemas.microsoft.com/office/2006/metadata/properties" ma:root="true" ma:fieldsID="c9f17009d4213658af0b7376feed21ee"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Especial a la Destinación de los Recursos a los Procesos de Contratación y Cumplimiento de Normas Contables con Ocasión de la Emergencia Sanitaria"/>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Informe Obras Inconclusas o Sin Uso"/>
          <xsd:enumeration value="SIRECI Información de los Procesos Penales por Delitos Contra la Administración Pública"/>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esolución 438 de 2018"/>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02673D-D467-4782-B5ED-EABEC51330B8}"/>
</file>

<file path=customXml/itemProps2.xml><?xml version="1.0" encoding="utf-8"?>
<ds:datastoreItem xmlns:ds="http://schemas.openxmlformats.org/officeDocument/2006/customXml" ds:itemID="{78D52EC9-D5E5-4E5C-8373-E61898BA140B}"/>
</file>

<file path=customXml/itemProps3.xml><?xml version="1.0" encoding="utf-8"?>
<ds:datastoreItem xmlns:ds="http://schemas.openxmlformats.org/officeDocument/2006/customXml" ds:itemID="{D95669F4-0C00-427F-B11E-6CDF9CD9D6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Criterios</vt:lpstr>
      <vt:lpstr>Autodiagnóstico </vt:lpstr>
      <vt:lpstr>Gráficas</vt:lpstr>
      <vt:lpstr>Plan de Acción</vt:lpstr>
      <vt:lpstr>Análisis FURAG</vt:lpstr>
      <vt:lpstr>Codificación Evidencias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Autodiagnóstico Gestión del Conocimiento</dc:title>
  <dc:subject/>
  <dc:creator>Propietario</dc:creator>
  <cp:keywords/>
  <dc:description/>
  <cp:lastModifiedBy>Olga Yaneth Aragon Sanchez</cp:lastModifiedBy>
  <cp:revision/>
  <dcterms:created xsi:type="dcterms:W3CDTF">2016-09-30T23:33:36Z</dcterms:created>
  <dcterms:modified xsi:type="dcterms:W3CDTF">2019-10-29T22:08:35Z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ies>
</file>