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2120" windowHeight="10155" tabRatio="686" firstSheet="6" activeTab="7"/>
  </bookViews>
  <sheets>
    <sheet name="Inicio" sheetId="30" r:id="rId1"/>
    <sheet name="Instrucciones" sheetId="24" r:id="rId2"/>
    <sheet name="Observaciones OAP" sheetId="40" r:id="rId3"/>
    <sheet name="Relación FURAG" sheetId="39" r:id="rId4"/>
    <sheet name="Autodiagnóstico " sheetId="12" r:id="rId5"/>
    <sheet name="Gráficas" sheetId="33" r:id="rId6"/>
    <sheet name="Resultados Rutas" sheetId="34" r:id="rId7"/>
    <sheet name="Plan de Acción" sheetId="36" r:id="rId8"/>
    <sheet name="Rutas Filtro" sheetId="37" r:id="rId9"/>
    <sheet name="Referencias" sheetId="28" r:id="rId10"/>
    <sheet name="Cambios v.4.5" sheetId="38" r:id="rId11"/>
  </sheets>
  <externalReferences>
    <externalReference r:id="rId12"/>
    <externalReference r:id="rId13"/>
  </externalReferences>
  <definedNames>
    <definedName name="_xlnm._FilterDatabase" localSheetId="8" hidden="1">'Rutas Filtro'!$I$11:$U$128</definedName>
    <definedName name="Acciones_Categoría_3">'[1]Ponderaciones y parámetros'!$K$6:$N$6</definedName>
    <definedName name="Nombre" localSheetId="1">'[2]Tipología entidad'!$A$2:$A$1048576</definedName>
    <definedName name="Nombre">#REF!</definedName>
    <definedName name="Simulador">[1]Listas!$B$2:$B$4</definedName>
  </definedNames>
  <calcPr calcId="145621"/>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G73" i="12" l="1"/>
  <c r="W88" i="12" l="1"/>
  <c r="W108" i="12"/>
  <c r="W113" i="12"/>
  <c r="W148" i="12"/>
  <c r="W158" i="12"/>
  <c r="W168" i="12"/>
  <c r="W188" i="12"/>
  <c r="W203" i="12"/>
  <c r="W208" i="12"/>
  <c r="W223" i="12"/>
  <c r="W228" i="12"/>
  <c r="W315" i="12"/>
  <c r="W330" i="12"/>
  <c r="W351" i="12"/>
  <c r="W356" i="12"/>
  <c r="W361" i="12"/>
  <c r="W366" i="12"/>
  <c r="W371" i="12"/>
  <c r="W376" i="12"/>
  <c r="W381" i="12"/>
  <c r="W386" i="12"/>
  <c r="W391" i="12"/>
  <c r="W396" i="12"/>
  <c r="W401" i="12"/>
  <c r="W406" i="12"/>
  <c r="W411" i="12"/>
  <c r="W416" i="12"/>
  <c r="W421" i="12"/>
  <c r="W431" i="12"/>
  <c r="W436" i="12"/>
  <c r="W446" i="12"/>
  <c r="W466" i="12"/>
  <c r="W501" i="12"/>
  <c r="W506" i="12"/>
  <c r="W516" i="12"/>
  <c r="W531" i="12"/>
  <c r="W576" i="12"/>
  <c r="W582" i="12"/>
  <c r="U93" i="12"/>
  <c r="U113" i="12"/>
  <c r="U345" i="12"/>
  <c r="U361" i="12"/>
  <c r="U411" i="12"/>
  <c r="U436" i="12"/>
  <c r="U496" i="12"/>
  <c r="U511" i="12"/>
  <c r="G109" i="28"/>
  <c r="F109" i="28"/>
  <c r="G18" i="28"/>
  <c r="F18" i="28"/>
  <c r="AG345" i="12"/>
  <c r="AE138" i="12"/>
  <c r="AF138" i="12"/>
  <c r="AG138" i="12"/>
  <c r="AF133" i="12"/>
  <c r="AE133" i="12"/>
  <c r="AE128" i="12"/>
  <c r="AF128" i="12"/>
  <c r="AG128" i="12"/>
  <c r="AF108" i="12"/>
  <c r="AD108" i="12"/>
  <c r="AB108" i="12"/>
  <c r="Z108" i="12"/>
  <c r="AC103" i="12"/>
  <c r="X103" i="12"/>
  <c r="Y88" i="12"/>
  <c r="X88" i="12"/>
  <c r="AE68" i="12"/>
  <c r="AF68" i="12"/>
  <c r="AG68" i="12"/>
  <c r="AF28" i="12"/>
  <c r="AE28" i="12"/>
  <c r="AE18" i="12"/>
  <c r="AF18" i="12"/>
  <c r="AF13" i="12"/>
  <c r="AE13" i="12"/>
  <c r="AD511" i="12"/>
  <c r="Z511" i="12"/>
  <c r="AE305" i="12"/>
  <c r="AB305" i="12"/>
  <c r="AF290" i="12"/>
  <c r="AA290" i="12"/>
  <c r="AB290" i="12"/>
  <c r="AF295" i="12"/>
  <c r="AE295" i="12"/>
  <c r="AC295" i="12"/>
  <c r="AF300" i="12"/>
  <c r="AE300" i="12"/>
  <c r="AC300" i="12"/>
  <c r="AB300" i="12"/>
  <c r="AF243" i="12"/>
  <c r="AE243" i="12"/>
  <c r="AD243" i="12"/>
  <c r="AC243" i="12"/>
  <c r="F33" i="12"/>
  <c r="K58" i="33" s="1"/>
  <c r="G67" i="28"/>
  <c r="G66" i="28"/>
  <c r="G65" i="28"/>
  <c r="F67" i="28"/>
  <c r="F66" i="28"/>
  <c r="F65" i="28"/>
  <c r="F64" i="28"/>
  <c r="F62" i="28"/>
  <c r="F61" i="28"/>
  <c r="F60" i="28"/>
  <c r="F59" i="28"/>
  <c r="F17" i="28"/>
  <c r="G17" i="28"/>
  <c r="F19" i="28"/>
  <c r="G19" i="28"/>
  <c r="G20" i="28"/>
  <c r="G21" i="28"/>
  <c r="G22" i="28"/>
  <c r="D13" i="12"/>
  <c r="L34" i="33" s="1"/>
  <c r="F13" i="12"/>
  <c r="K57" i="33" s="1"/>
  <c r="AC23" i="12"/>
  <c r="AC83" i="12"/>
  <c r="AC183" i="12"/>
  <c r="AC188" i="12"/>
  <c r="AC253" i="12"/>
  <c r="AC391" i="12"/>
  <c r="AC396" i="12"/>
  <c r="AC536" i="12"/>
  <c r="AG58" i="12"/>
  <c r="AG63" i="12"/>
  <c r="AG33" i="12"/>
  <c r="AG38" i="12"/>
  <c r="AG43" i="12"/>
  <c r="AG48" i="12"/>
  <c r="AG53" i="12"/>
  <c r="AG78" i="12"/>
  <c r="AG98" i="12"/>
  <c r="AG133" i="12"/>
  <c r="AG143" i="12"/>
  <c r="AG148" i="12"/>
  <c r="AG153" i="12"/>
  <c r="AG158" i="12"/>
  <c r="AG163" i="12"/>
  <c r="AG193" i="12"/>
  <c r="AG198" i="12"/>
  <c r="AG203" i="12"/>
  <c r="AG208" i="12"/>
  <c r="AG223" i="12"/>
  <c r="AG451" i="12"/>
  <c r="AG461" i="12"/>
  <c r="AG521" i="12"/>
  <c r="AG561" i="12"/>
  <c r="Y83" i="12"/>
  <c r="Y103" i="12"/>
  <c r="Y113" i="12"/>
  <c r="Y123" i="12"/>
  <c r="Y198" i="12"/>
  <c r="Y203" i="12"/>
  <c r="Y228" i="12"/>
  <c r="Y253" i="12"/>
  <c r="Y258" i="12"/>
  <c r="Y315" i="12"/>
  <c r="Y320" i="12"/>
  <c r="Y325" i="12"/>
  <c r="Y401" i="12"/>
  <c r="Y466" i="12"/>
  <c r="Y486" i="12"/>
  <c r="Y516" i="12"/>
  <c r="Y531" i="12"/>
  <c r="Y541" i="12"/>
  <c r="Y546" i="12"/>
  <c r="Y551" i="12"/>
  <c r="Y556" i="12"/>
  <c r="Y576" i="12"/>
  <c r="AE73" i="12"/>
  <c r="AE103" i="12"/>
  <c r="AE143" i="12"/>
  <c r="AE163" i="12"/>
  <c r="AE173" i="12"/>
  <c r="AE178" i="12"/>
  <c r="AE198" i="12"/>
  <c r="AE213" i="12"/>
  <c r="AE218" i="12"/>
  <c r="AE223" i="12"/>
  <c r="AE228" i="12"/>
  <c r="AE233" i="12"/>
  <c r="AE284" i="12"/>
  <c r="AE335" i="12"/>
  <c r="AE340" i="12"/>
  <c r="AE376" i="12"/>
  <c r="AE391" i="12"/>
  <c r="AE426" i="12"/>
  <c r="AE441" i="12"/>
  <c r="AE456" i="12"/>
  <c r="AE461" i="12"/>
  <c r="AE471" i="12"/>
  <c r="AE491" i="12"/>
  <c r="AE531" i="12"/>
  <c r="AE536" i="12"/>
  <c r="AE551" i="12"/>
  <c r="AE566" i="12"/>
  <c r="F16" i="28"/>
  <c r="AF587" i="12"/>
  <c r="AB587" i="12"/>
  <c r="Z582" i="12"/>
  <c r="Z576" i="12"/>
  <c r="Z506" i="12"/>
  <c r="X506" i="12"/>
  <c r="AF456" i="12"/>
  <c r="X426" i="12"/>
  <c r="AD416" i="12"/>
  <c r="Z416" i="12"/>
  <c r="AA401" i="12"/>
  <c r="Z401" i="12"/>
  <c r="V401" i="12"/>
  <c r="AF173" i="12"/>
  <c r="AF163" i="12"/>
  <c r="F40" i="28"/>
  <c r="G124" i="28"/>
  <c r="G123" i="28"/>
  <c r="G122" i="28"/>
  <c r="F124" i="28"/>
  <c r="F123" i="28"/>
  <c r="F122" i="28"/>
  <c r="D124" i="28"/>
  <c r="D122" i="28"/>
  <c r="G108" i="28"/>
  <c r="F108" i="28"/>
  <c r="G98" i="28"/>
  <c r="F98" i="28"/>
  <c r="G90" i="28"/>
  <c r="F90" i="28"/>
  <c r="G87" i="28"/>
  <c r="G39" i="28"/>
  <c r="F39" i="28"/>
  <c r="G37" i="28"/>
  <c r="F37" i="28"/>
  <c r="J132" i="33"/>
  <c r="J131" i="33"/>
  <c r="J9" i="12"/>
  <c r="K12" i="33" s="1"/>
  <c r="D561" i="12"/>
  <c r="L37" i="33" s="1"/>
  <c r="F587" i="12"/>
  <c r="L132" i="33" s="1"/>
  <c r="F576" i="12"/>
  <c r="L131" i="33" s="1"/>
  <c r="F466" i="12"/>
  <c r="L111" i="33" s="1"/>
  <c r="F168" i="12"/>
  <c r="L82" i="33" s="1"/>
  <c r="F153" i="12"/>
  <c r="L81" i="33" s="1"/>
  <c r="AD83" i="12"/>
  <c r="J130" i="33"/>
  <c r="J129" i="33"/>
  <c r="K126" i="33"/>
  <c r="J108" i="33"/>
  <c r="J115" i="33"/>
  <c r="J114" i="33"/>
  <c r="J113" i="33"/>
  <c r="J112" i="33"/>
  <c r="J111" i="33"/>
  <c r="J110" i="33"/>
  <c r="J109" i="33"/>
  <c r="J107" i="33"/>
  <c r="J106" i="33"/>
  <c r="J105" i="33"/>
  <c r="K100" i="33"/>
  <c r="J84" i="33"/>
  <c r="J83" i="33"/>
  <c r="J82" i="33"/>
  <c r="J81" i="33"/>
  <c r="J80" i="33"/>
  <c r="K77" i="33"/>
  <c r="I61" i="33"/>
  <c r="I60" i="33"/>
  <c r="I59" i="33"/>
  <c r="I58" i="33"/>
  <c r="I57" i="33"/>
  <c r="K54" i="33"/>
  <c r="J37" i="33"/>
  <c r="J36" i="33"/>
  <c r="J35" i="33"/>
  <c r="J34" i="33"/>
  <c r="AA571" i="12"/>
  <c r="X571" i="12"/>
  <c r="Z566" i="12"/>
  <c r="Z556" i="12"/>
  <c r="AA551" i="12"/>
  <c r="AA546" i="12"/>
  <c r="Z546" i="12"/>
  <c r="AA541" i="12"/>
  <c r="AF541" i="12"/>
  <c r="AD536" i="12"/>
  <c r="AB531" i="12"/>
  <c r="AA531" i="12"/>
  <c r="Z531" i="12"/>
  <c r="AD526" i="12"/>
  <c r="Z526" i="12"/>
  <c r="AF516" i="12"/>
  <c r="AA516" i="12"/>
  <c r="Z516" i="12"/>
  <c r="X516" i="12"/>
  <c r="AF501" i="12"/>
  <c r="AA501" i="12"/>
  <c r="AA481" i="12"/>
  <c r="AA476" i="12"/>
  <c r="AA466" i="12"/>
  <c r="Z466" i="12"/>
  <c r="X466" i="12"/>
  <c r="V466" i="12"/>
  <c r="V446" i="12"/>
  <c r="V436" i="12"/>
  <c r="V431" i="12"/>
  <c r="Z421" i="12"/>
  <c r="V421" i="12"/>
  <c r="AB406" i="12"/>
  <c r="V406" i="12"/>
  <c r="AD396" i="12"/>
  <c r="V396" i="12"/>
  <c r="AF391" i="12"/>
  <c r="AD391" i="12"/>
  <c r="AA391" i="12"/>
  <c r="V391" i="12"/>
  <c r="V386" i="12"/>
  <c r="V381" i="12"/>
  <c r="AF376" i="12"/>
  <c r="AA376" i="12"/>
  <c r="X376" i="12"/>
  <c r="V376" i="12"/>
  <c r="V371" i="12"/>
  <c r="V366" i="12"/>
  <c r="V361" i="12"/>
  <c r="V356" i="12"/>
  <c r="V351" i="12"/>
  <c r="AD320" i="12"/>
  <c r="Z320" i="12"/>
  <c r="V315" i="12"/>
  <c r="AB310" i="12"/>
  <c r="AB295" i="12"/>
  <c r="AD284" i="12"/>
  <c r="AB284" i="12"/>
  <c r="AB279" i="12"/>
  <c r="AB274" i="12"/>
  <c r="AB269" i="12"/>
  <c r="AB263" i="12"/>
  <c r="AB258" i="12"/>
  <c r="AB253" i="12"/>
  <c r="AB248" i="12"/>
  <c r="AB238" i="12"/>
  <c r="AF233" i="12"/>
  <c r="AF223" i="12"/>
  <c r="AD223" i="12"/>
  <c r="AB223" i="12"/>
  <c r="AF218" i="12"/>
  <c r="AB218" i="12"/>
  <c r="AF213" i="12"/>
  <c r="AB208" i="12"/>
  <c r="V208" i="12"/>
  <c r="AB203" i="12"/>
  <c r="Z203" i="12"/>
  <c r="V198" i="12"/>
  <c r="AD188" i="12"/>
  <c r="AB188" i="12"/>
  <c r="Z188" i="12"/>
  <c r="AD183" i="12"/>
  <c r="AB183" i="12"/>
  <c r="Z183" i="12"/>
  <c r="AF168" i="12"/>
  <c r="AB168" i="12"/>
  <c r="V158" i="12"/>
  <c r="Z148" i="12"/>
  <c r="AA123" i="12"/>
  <c r="X123" i="12"/>
  <c r="AF118" i="12"/>
  <c r="Z113" i="12"/>
  <c r="V113" i="12"/>
  <c r="AD103" i="12"/>
  <c r="AA103" i="12"/>
  <c r="Z103" i="12"/>
  <c r="Z93" i="12"/>
  <c r="AA88" i="12"/>
  <c r="Z88" i="12"/>
  <c r="V88" i="12"/>
  <c r="AB83" i="12"/>
  <c r="V78" i="12"/>
  <c r="AF73" i="12"/>
  <c r="X73" i="12"/>
  <c r="AB63" i="12"/>
  <c r="AB23" i="12"/>
  <c r="Z23" i="12"/>
  <c r="G121" i="28"/>
  <c r="F121" i="28"/>
  <c r="G120" i="28"/>
  <c r="F120" i="28"/>
  <c r="D120" i="28"/>
  <c r="G119" i="28"/>
  <c r="F119" i="28"/>
  <c r="D119" i="28"/>
  <c r="C119" i="28"/>
  <c r="G118" i="28"/>
  <c r="F118" i="28"/>
  <c r="G117" i="28"/>
  <c r="F117" i="28"/>
  <c r="G116" i="28"/>
  <c r="F116" i="28"/>
  <c r="G115" i="28"/>
  <c r="F115" i="28"/>
  <c r="G114" i="28"/>
  <c r="F114" i="28"/>
  <c r="G113" i="28"/>
  <c r="F113" i="28"/>
  <c r="D113" i="28"/>
  <c r="G112" i="28"/>
  <c r="F112" i="28"/>
  <c r="D112" i="28"/>
  <c r="G111" i="28"/>
  <c r="F111" i="28"/>
  <c r="D111" i="28"/>
  <c r="G110" i="28"/>
  <c r="F110" i="28"/>
  <c r="D110" i="28"/>
  <c r="G107" i="28"/>
  <c r="F107" i="28"/>
  <c r="G106" i="28"/>
  <c r="G105" i="28"/>
  <c r="G104" i="28"/>
  <c r="G103" i="28"/>
  <c r="G102" i="28"/>
  <c r="G101" i="28"/>
  <c r="G100" i="28"/>
  <c r="F100" i="28"/>
  <c r="D100" i="28"/>
  <c r="G99" i="28"/>
  <c r="F99" i="28"/>
  <c r="G97" i="28"/>
  <c r="F97" i="28"/>
  <c r="G96" i="28"/>
  <c r="F96" i="28"/>
  <c r="G95" i="28"/>
  <c r="F95" i="28"/>
  <c r="G94" i="28"/>
  <c r="F94" i="28"/>
  <c r="G93" i="28"/>
  <c r="F93" i="28"/>
  <c r="G92" i="28"/>
  <c r="F92" i="28"/>
  <c r="D92" i="28"/>
  <c r="G91" i="28"/>
  <c r="F91" i="28"/>
  <c r="G89" i="28"/>
  <c r="F89" i="28"/>
  <c r="G88" i="28"/>
  <c r="G86" i="28"/>
  <c r="G85" i="28"/>
  <c r="G84" i="28"/>
  <c r="G83" i="28"/>
  <c r="G82" i="28"/>
  <c r="G81" i="28"/>
  <c r="G80" i="28"/>
  <c r="G79" i="28"/>
  <c r="G78" i="28"/>
  <c r="G77" i="28"/>
  <c r="F76" i="28"/>
  <c r="G75" i="28"/>
  <c r="G74" i="28"/>
  <c r="G73" i="28"/>
  <c r="G72" i="28"/>
  <c r="G71" i="28"/>
  <c r="G70" i="28"/>
  <c r="G69" i="28"/>
  <c r="F69" i="28"/>
  <c r="D69" i="28"/>
  <c r="G68" i="28"/>
  <c r="F68" i="28"/>
  <c r="G64" i="28"/>
  <c r="F63" i="28"/>
  <c r="G62" i="28"/>
  <c r="G61" i="28"/>
  <c r="G60" i="28"/>
  <c r="G59" i="28"/>
  <c r="F58" i="28"/>
  <c r="G57" i="28"/>
  <c r="G56" i="28"/>
  <c r="G55" i="28"/>
  <c r="G54" i="28"/>
  <c r="F54" i="28"/>
  <c r="D54" i="28"/>
  <c r="G53" i="28"/>
  <c r="F53" i="28"/>
  <c r="G52" i="28"/>
  <c r="G51" i="28"/>
  <c r="G50" i="28"/>
  <c r="F50" i="28"/>
  <c r="G49" i="28"/>
  <c r="F49" i="28"/>
  <c r="G48" i="28"/>
  <c r="F48" i="28"/>
  <c r="G47" i="28"/>
  <c r="F47" i="28"/>
  <c r="D47" i="28"/>
  <c r="G46" i="28"/>
  <c r="F46" i="28"/>
  <c r="G45" i="28"/>
  <c r="F45" i="28"/>
  <c r="G44" i="28"/>
  <c r="F44" i="28"/>
  <c r="G43" i="28"/>
  <c r="F43" i="28"/>
  <c r="D43" i="28"/>
  <c r="G42" i="28"/>
  <c r="F42" i="28"/>
  <c r="D42" i="28"/>
  <c r="C42" i="28"/>
  <c r="G41" i="28"/>
  <c r="F41" i="28"/>
  <c r="D41" i="28"/>
  <c r="G40" i="28"/>
  <c r="D40" i="28"/>
  <c r="G38" i="28"/>
  <c r="F38" i="28"/>
  <c r="D38" i="28"/>
  <c r="G36" i="28"/>
  <c r="F36" i="28"/>
  <c r="G35" i="28"/>
  <c r="F35" i="28"/>
  <c r="D35" i="28"/>
  <c r="G34" i="28"/>
  <c r="F34" i="28"/>
  <c r="G33" i="28"/>
  <c r="F33" i="28"/>
  <c r="G32" i="28"/>
  <c r="F32" i="28"/>
  <c r="G31" i="28"/>
  <c r="F31" i="28"/>
  <c r="G30" i="28"/>
  <c r="F30" i="28"/>
  <c r="D30" i="28"/>
  <c r="C30" i="28"/>
  <c r="G29" i="28"/>
  <c r="F29" i="28"/>
  <c r="D29" i="28"/>
  <c r="G28" i="28"/>
  <c r="F28" i="28"/>
  <c r="D28" i="28"/>
  <c r="G27" i="28"/>
  <c r="G26" i="28"/>
  <c r="G25" i="28"/>
  <c r="G24" i="28"/>
  <c r="G23" i="28"/>
  <c r="D19" i="28"/>
  <c r="G16" i="28"/>
  <c r="G15" i="28"/>
  <c r="F15" i="28"/>
  <c r="G14" i="28"/>
  <c r="F14" i="28"/>
  <c r="G13" i="28"/>
  <c r="F13" i="28"/>
  <c r="G12" i="28"/>
  <c r="F12" i="28"/>
  <c r="G11" i="28"/>
  <c r="F11" i="28"/>
  <c r="D11" i="28"/>
  <c r="G10" i="28"/>
  <c r="F10" i="28"/>
  <c r="G9" i="28"/>
  <c r="F9" i="28"/>
  <c r="G8" i="28"/>
  <c r="F8" i="28"/>
  <c r="G7" i="28"/>
  <c r="F7" i="28"/>
  <c r="D7" i="28"/>
  <c r="C7" i="28"/>
  <c r="I12" i="33"/>
  <c r="F566" i="12"/>
  <c r="L130" i="33" s="1"/>
  <c r="F561" i="12"/>
  <c r="L129" i="33" s="1"/>
  <c r="F531" i="12"/>
  <c r="L115" i="33" s="1"/>
  <c r="F526" i="12"/>
  <c r="L114" i="33" s="1"/>
  <c r="F521" i="12"/>
  <c r="L113" i="33" s="1"/>
  <c r="F516" i="12"/>
  <c r="L112" i="33" s="1"/>
  <c r="F426" i="12"/>
  <c r="L110" i="33" s="1"/>
  <c r="F315" i="12"/>
  <c r="L109" i="33" s="1"/>
  <c r="F248" i="12"/>
  <c r="L108" i="33" s="1"/>
  <c r="F213" i="12"/>
  <c r="L107" i="33" s="1"/>
  <c r="F193" i="12"/>
  <c r="L106" i="33" s="1"/>
  <c r="F188" i="12"/>
  <c r="L105" i="33" s="1"/>
  <c r="D188" i="12"/>
  <c r="L36" i="33" s="1"/>
  <c r="F183" i="12"/>
  <c r="L84" i="33" s="1"/>
  <c r="F178" i="12"/>
  <c r="L83" i="33" s="1"/>
  <c r="F128" i="12"/>
  <c r="L80" i="33" s="1"/>
  <c r="D128" i="12"/>
  <c r="L35" i="33" s="1"/>
  <c r="F123" i="12"/>
  <c r="K61" i="33" s="1"/>
  <c r="F118" i="12"/>
  <c r="K60" i="33" s="1"/>
  <c r="F73" i="12"/>
  <c r="K59" i="33" s="1"/>
  <c r="Y592" i="12" l="1"/>
  <c r="M16" i="34" s="1"/>
  <c r="J180" i="33" s="1"/>
  <c r="AB592" i="12"/>
  <c r="M19" i="34" s="1"/>
  <c r="J183" i="33" s="1"/>
  <c r="V592" i="12"/>
  <c r="M12" i="34" s="1"/>
  <c r="J177" i="33" s="1"/>
  <c r="AA592" i="12"/>
  <c r="M18" i="34" s="1"/>
  <c r="J182" i="33" s="1"/>
  <c r="AD592" i="12"/>
  <c r="M22" i="34" s="1"/>
  <c r="J185" i="33" s="1"/>
  <c r="X592" i="12"/>
  <c r="M14" i="34" s="1"/>
  <c r="J179" i="33" s="1"/>
  <c r="U592" i="12"/>
  <c r="M11" i="34" s="1"/>
  <c r="J176" i="33" s="1"/>
  <c r="W592" i="12"/>
  <c r="M13" i="34" s="1"/>
  <c r="J178" i="33" s="1"/>
  <c r="AG592" i="12"/>
  <c r="M27" i="34" s="1"/>
  <c r="E27" i="34" s="1"/>
  <c r="K159" i="33" s="1"/>
  <c r="Z592" i="12"/>
  <c r="M17" i="34" s="1"/>
  <c r="J181" i="33" s="1"/>
  <c r="AC592" i="12"/>
  <c r="M21" i="34" s="1"/>
  <c r="J184" i="33" s="1"/>
  <c r="AF592" i="12"/>
  <c r="M25" i="34" s="1"/>
  <c r="J187" i="33" s="1"/>
  <c r="AE592" i="12"/>
  <c r="M24" i="34" s="1"/>
  <c r="J186" i="33" s="1"/>
  <c r="E11" i="34" l="1"/>
  <c r="K155" i="33" s="1"/>
  <c r="E16" i="34"/>
  <c r="K156" i="33" s="1"/>
  <c r="E21" i="34"/>
  <c r="K157" i="33" s="1"/>
  <c r="J188" i="33"/>
  <c r="E24" i="34"/>
  <c r="K158" i="33" s="1"/>
  <c r="E31" i="34" l="1"/>
  <c r="T9" i="36" s="1"/>
</calcChain>
</file>

<file path=xl/sharedStrings.xml><?xml version="1.0" encoding="utf-8"?>
<sst xmlns="http://schemas.openxmlformats.org/spreadsheetml/2006/main" count="3001" uniqueCount="1411">
  <si>
    <t xml:space="preserve">AUTODIAGNÓSTICO DE GESTIÓN </t>
  </si>
  <si>
    <t>POLÍTICA GESTIÓN ESTRATÉGICA DEL TALENTO HUMANO</t>
  </si>
  <si>
    <t>INSTRUCCIONES DE DILIGENCIAMIENTO</t>
  </si>
  <si>
    <t>AUTODIAGNÓSTICO</t>
  </si>
  <si>
    <t>RESULTADOS RUTAS DE CREACIÓN DE VALOR</t>
  </si>
  <si>
    <t>DISEÑO DE ACCIONES</t>
  </si>
  <si>
    <t>REFERENCIAS Y AYUDA DOCUMENTAL</t>
  </si>
  <si>
    <t/>
  </si>
  <si>
    <t>AUTODIAGNÓSTICO DE GESTIÓN ESTRATÉGICA DEL TALENTO HUMANO</t>
  </si>
  <si>
    <r>
      <t xml:space="preserve">Este archivo hace parte de un conjunto de herramientas de Autodiagnóstico que le permitirán desarrollar un ejercicio de valoración del estado de cada una de las dimensiones en las cuales se estructura el Modelo Integrado de Gestión y Planeación, </t>
    </r>
    <r>
      <rPr>
        <b/>
        <sz val="11"/>
        <rFont val="Arial"/>
        <family val="2"/>
      </rPr>
      <t>con el propósito que la entidad logre contar con una línea de base respecto a los aspectos que debe fortalecer, y que deben ser incluídos en su planeación institucional</t>
    </r>
    <r>
      <rPr>
        <sz val="11"/>
        <rFont val="Arial"/>
        <family val="2"/>
      </rPr>
      <t>. Este instrumento puede ser utilizado en el momento en que lo considere pertinente, sin implicar esto reporte alguno a Función Pública, a otras instancias del Gobierno o a organismos de Control.</t>
    </r>
  </si>
  <si>
    <t>A continuación, se explica en detalle cómo se debe diligenciar:</t>
  </si>
  <si>
    <t>Autodiagnóstico:</t>
  </si>
  <si>
    <t>Está compuesto por las siguientes columnas:</t>
  </si>
  <si>
    <t>-</t>
  </si>
  <si>
    <r>
      <t xml:space="preserve">Componentes: </t>
    </r>
    <r>
      <rPr>
        <sz val="11"/>
        <rFont val="Arial"/>
        <family val="2"/>
      </rPr>
      <t>se refiere a los 4 grandes temas que componen la política de talento humano:</t>
    </r>
    <r>
      <rPr>
        <b/>
        <sz val="11"/>
        <rFont val="Arial"/>
        <family val="2"/>
      </rPr>
      <t xml:space="preserve"> </t>
    </r>
    <r>
      <rPr>
        <sz val="11"/>
        <rFont val="Arial"/>
        <family val="2"/>
      </rPr>
      <t>Planeación, Ingreso, Desarrollo y Retiro</t>
    </r>
  </si>
  <si>
    <r>
      <rPr>
        <b/>
        <sz val="11"/>
        <rFont val="Arial"/>
        <family val="2"/>
      </rPr>
      <t xml:space="preserve">Calificación: </t>
    </r>
    <r>
      <rPr>
        <sz val="11"/>
        <rFont val="Arial"/>
        <family val="2"/>
      </rPr>
      <t>muestra la calificación para cada uno de los componentes. Se calcula automáticamente.</t>
    </r>
  </si>
  <si>
    <r>
      <rPr>
        <b/>
        <sz val="11"/>
        <rFont val="Arial"/>
        <family val="2"/>
      </rPr>
      <t xml:space="preserve">Categoría: </t>
    </r>
    <r>
      <rPr>
        <sz val="11"/>
        <rFont val="Arial"/>
        <family val="2"/>
      </rPr>
      <t>agrupaciones de temas claves de acuerdo con cada uno de los componentes establecidos.</t>
    </r>
  </si>
  <si>
    <r>
      <rPr>
        <b/>
        <sz val="11"/>
        <rFont val="Arial"/>
        <family val="2"/>
      </rPr>
      <t xml:space="preserve">Calificación: </t>
    </r>
    <r>
      <rPr>
        <sz val="11"/>
        <rFont val="Arial"/>
        <family val="2"/>
      </rPr>
      <t>muestra la calificación para cada una de las categorías. Se calcula automáticamente.</t>
    </r>
  </si>
  <si>
    <r>
      <rPr>
        <b/>
        <sz val="11"/>
        <rFont val="Arial"/>
        <family val="2"/>
      </rPr>
      <t>Actividades de Gestión:</t>
    </r>
    <r>
      <rPr>
        <sz val="11"/>
        <rFont val="Arial"/>
        <family val="2"/>
      </rPr>
      <t xml:space="preserve"> actividades puntuales que están enmarcadas dentro de la Gestión Estratégica del Talento Humano</t>
    </r>
  </si>
  <si>
    <r>
      <rPr>
        <b/>
        <sz val="11"/>
        <rFont val="Arial"/>
        <family val="2"/>
      </rPr>
      <t>Puntaje:</t>
    </r>
    <r>
      <rPr>
        <sz val="11"/>
        <rFont val="Arial"/>
        <family val="2"/>
      </rPr>
      <t xml:space="preserve"> es la casilla donde la entidad se autocalificará de acuerdo con los criterios establecidos, en una escala de 0 a 100</t>
    </r>
  </si>
  <si>
    <r>
      <t xml:space="preserve">Observaciones: </t>
    </r>
    <r>
      <rPr>
        <sz val="11"/>
        <rFont val="Arial"/>
        <family val="2"/>
      </rPr>
      <t>en este espacio, podrá hacer las anotaciones o comentarios que considere pertinente</t>
    </r>
  </si>
  <si>
    <r>
      <t xml:space="preserve">Las </t>
    </r>
    <r>
      <rPr>
        <b/>
        <sz val="11"/>
        <rFont val="Arial"/>
        <family val="2"/>
      </rPr>
      <t>ÚNICAS</t>
    </r>
    <r>
      <rPr>
        <sz val="11"/>
        <rFont val="Arial"/>
        <family val="2"/>
      </rPr>
      <t xml:space="preserve"> celdas que debe diligenciar son la del nombre de la Entidad y la columna de Puntaje (resaltada en azul). La de Observaciones de manera opcional si lo considera necesario.</t>
    </r>
  </si>
  <si>
    <t>Para la calificación, se estableció una escala de 5 niveles así:</t>
  </si>
  <si>
    <t>Puntaje</t>
  </si>
  <si>
    <t>Nivel</t>
  </si>
  <si>
    <t>Color</t>
  </si>
  <si>
    <t>0 - 20</t>
  </si>
  <si>
    <t>Nivel Básico Operativo Bajo</t>
  </si>
  <si>
    <t>21 - 40</t>
  </si>
  <si>
    <t>Nivel Básico Operativo Medio</t>
  </si>
  <si>
    <t>41 - 60</t>
  </si>
  <si>
    <t>Nivel Básico Operativo Alto</t>
  </si>
  <si>
    <t>61 - 80</t>
  </si>
  <si>
    <t>Nivel Transformación</t>
  </si>
  <si>
    <t>81 - 100</t>
  </si>
  <si>
    <t>Nivel Consolidación</t>
  </si>
  <si>
    <t xml:space="preserve">Para cada actividad de gestión, se especifican los criterios que debe tener en cuenta al momento de establecer el puntaje según la escala. </t>
  </si>
  <si>
    <r>
      <t xml:space="preserve">Cuando se ingresa un puntaje, esa columna automáticamente mostrará el color que corresponde según la escala anterior. Así mismo, la calificación de las categorías, de los componentes y la calificación total se generan automáticamente. Recuerde sólo ingresar puntajes de </t>
    </r>
    <r>
      <rPr>
        <b/>
        <sz val="11"/>
        <color theme="1"/>
        <rFont val="Arial"/>
        <family val="2"/>
      </rPr>
      <t>0 a 100</t>
    </r>
    <r>
      <rPr>
        <sz val="11"/>
        <color rgb="FFFF0000"/>
        <rFont val="Arial"/>
        <family val="2"/>
      </rPr>
      <t>.</t>
    </r>
  </si>
  <si>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</si>
  <si>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</si>
  <si>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r>
      <rPr>
        <b/>
        <sz val="11"/>
        <color theme="1"/>
        <rFont val="Arial"/>
        <family val="2"/>
      </rPr>
      <t>ES MUY IMPORTANTE que los puntajes ingresados sean lo más objetivos posible,</t>
    </r>
    <r>
      <rPr>
        <sz val="11"/>
        <color theme="1"/>
        <rFont val="Arial"/>
        <family val="2"/>
      </rPr>
      <t xml:space="preserve"> y que exista un soporte para cada uno de ellos. El propósito principal es identificar oportunidades de mejora, para lo cual es fundamental ser objetivos en los puntajes ingresados.</t>
    </r>
  </si>
  <si>
    <t xml:space="preserve">Cuando termine de calificar las actividades de gestión, podrá ver de manera gráfica los principales resultados, haciendo click en el botón GRÁFICAS, ir a los RESULTADOS POR RUTAS o regresar al menú principal. </t>
  </si>
  <si>
    <t>Gráficas:</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</si>
  <si>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</si>
  <si>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qué nivel se encuentra actualmente y cuantos le faltan para alcanzar el maximo puntaje. </t>
  </si>
  <si>
    <t xml:space="preserve">En la segunda gráfica se presentan las calificaciones obtenidas por cada uno de los 4 grandes componentes que conforman la política. </t>
  </si>
  <si>
    <t xml:space="preserve">En la tercera, se muestra la calificación por categorías. Dado que el número de categorías es muy amplio, éstas se dividieron en varias gráficas, donde cada una representa las categorías que corresponden a cada uno de los componentes. </t>
  </si>
  <si>
    <t>Por último, se muestran los resultados obtenidos por las Rutas de Creación de Valor, tanto a nivel general como detallado.</t>
  </si>
  <si>
    <t xml:space="preserve">En conjunto, estos resultados le permitirán identificar cuales son los temas o rutas que presentan un mayor rezago, o cuya implementación está más retrasada, y así poder centrar su prioridad al momento de diseñar las acciones a implementar. </t>
  </si>
  <si>
    <t>Resultados Rutas:</t>
  </si>
  <si>
    <t>Las rutas de creación de valor son una forma de ver los resultados agrupados para poder generar planes de acción efectivos que prioricen los recursos disponibles.</t>
  </si>
  <si>
    <t>Las rutas son cinco (5), y cada una agrupa algunas de las variables de la Matriz por temas que son prioritarios para la Gestión Estratégica del Talento Humano:
1. Ruta de la felicidad: en la medida en que un servidor esté más contento en su trabajo tendrá más probabilidad de ser más productivo. 
2. Ruta del crecimiento: la responsabilidad de liderar, capacitar y motivar a los servidores es de cada uno de los jefes, y la entidad debe apuntar a empoderarlos para que lideren adecuadamente a su talento humano.
3. Ruta del servicio: todos los servidores públicos tienen la responsabilidad de prestar un excelente servicio al ciudadano, independientemente de la labor que desarrollen.
4. Ruta de la calidad: todos los servidores públicos tienen la responsabilidad de cumplir con todos los requisitos que su labor exige, con la mayor calidad posible.
5. Ruta de la información: en la medida en que la entidad conozca a sus servidores, podrá establecer planes y programas que realmente tengan un impacto en su calidad de vida y en su desempeño.</t>
  </si>
  <si>
    <t>Al diligenciar la Matriz, los resultados de las rutas se generarán automáticamente, así como los resultados de las subrutas que componen cada una de las rutas.</t>
  </si>
  <si>
    <t>Para identificar cuáles variables de la Matriz están relacionadas con cada Ruta de Creación de Valor, puede dirigirse a la hoja "Rutas Filtro".</t>
  </si>
  <si>
    <t>Diseño de Acciones:</t>
  </si>
  <si>
    <t xml:space="preserve">En esta hoja se encuentran las instrucciones para generar un plan de acción con base en el diagnóstico realizado. </t>
  </si>
  <si>
    <t>Rutas filtro:</t>
  </si>
  <si>
    <r>
      <t>En esta hoja se puede identificar cómo están relacionadas las variables de la Matriz con las Rutas de Creación de Valor</t>
    </r>
    <r>
      <rPr>
        <sz val="11"/>
        <color rgb="FFFF0000"/>
        <rFont val="Arial"/>
        <family val="2"/>
      </rPr>
      <t>.</t>
    </r>
  </si>
  <si>
    <t>Referencias:</t>
  </si>
  <si>
    <t>En esta hoja se encuentran las referencias normativas en las que se basa cada variable, las guías técnicas que pueden servir de apoyo para la gestión de cada ítem y algunos documentos que referencian buenas prácticas en materia de gestión estratégica del talento humano.</t>
  </si>
  <si>
    <t>La Política de Gestión Estratégica del Talento Humano al interior del MVCT presenta las siguientes debilidades:</t>
  </si>
  <si>
    <r>
      <t>1.</t>
    </r>
    <r>
      <rPr>
        <b/>
        <sz val="7"/>
        <color rgb="FF333333"/>
        <rFont val="Times New Roman"/>
        <family val="1"/>
      </rPr>
      <t xml:space="preserve">    </t>
    </r>
    <r>
      <rPr>
        <b/>
        <sz val="12"/>
        <color rgb="FF333333"/>
        <rFont val="Arial"/>
        <family val="2"/>
      </rPr>
      <t>Desvinculación asistida y retención del conocimiento generado por el talento humano (62,9)</t>
    </r>
  </si>
  <si>
    <t>Con respecto a los servidores que se retiran de la entidad, no se identifican ni documentan las razones del retiro, ni se analizan sus causas, por lo que se concluye que éstas no se tienen en cuenta para mejorar la gestión del talento humano.
Con respeto a la transferencia del conocimiento no existen mecanismos para transferir el conocimiento. La entidad no ha establecido los mecanismos para transferir el conocimiento de los servidores que se retiran a quienes continúan vinculados. De esta manera no es posible garantizar que quien ejecuta una actividad conozca su propósito y contribuya al cumplimiento de los objetivos institucionales.</t>
  </si>
  <si>
    <r>
      <t>2.</t>
    </r>
    <r>
      <rPr>
        <b/>
        <sz val="7"/>
        <color rgb="FF333333"/>
        <rFont val="Times New Roman"/>
        <family val="1"/>
      </rPr>
      <t xml:space="preserve">    </t>
    </r>
    <r>
      <rPr>
        <b/>
        <sz val="12"/>
        <color rgb="FF333333"/>
        <rFont val="Arial"/>
        <family val="2"/>
      </rPr>
      <t>Calidad de la planeación estratégica del Talento Humano (71,9)</t>
    </r>
  </si>
  <si>
    <r>
      <t xml:space="preserve">El Plan estratégico de Talento Humano de la entidad no identifica los recursos (financieros, humanos, físicos, tecnológicos) necesarios para lograr los objetivos definidos. Adicionalmente, la planeación estratégica del talento humano de la entidad no incorpora </t>
    </r>
    <r>
      <rPr>
        <sz val="12"/>
        <color rgb="FF000000"/>
        <rFont val="Arial"/>
        <family val="2"/>
      </rPr>
      <t xml:space="preserve">programas de desvinculación asistida para pensionados o por otras causales; tampoco establece </t>
    </r>
    <r>
      <rPr>
        <sz val="12"/>
        <color rgb="FF333333"/>
        <rFont val="Arial"/>
        <family val="2"/>
      </rPr>
      <t>estrategias para la vinculación de integrantes de grupos étnicos al ministerio y para los servidores en situación de discapacidad.</t>
    </r>
  </si>
  <si>
    <r>
      <t>3.</t>
    </r>
    <r>
      <rPr>
        <b/>
        <sz val="7"/>
        <color rgb="FF333333"/>
        <rFont val="Times New Roman"/>
        <family val="1"/>
      </rPr>
      <t xml:space="preserve">    </t>
    </r>
    <r>
      <rPr>
        <b/>
        <sz val="12"/>
        <color rgb="FF333333"/>
        <rFont val="Arial"/>
        <family val="2"/>
      </rPr>
      <t>Eficiencia y eficacia de la selección meritocrática del talento humano (77,6)</t>
    </r>
  </si>
  <si>
    <t>En el MVCT no es posible dar cuenta de procesos de selección meritocrática, dado que a la fecha no se ha llevado a cabo ningún concurso de méritos.</t>
  </si>
  <si>
    <r>
      <t>4.</t>
    </r>
    <r>
      <rPr>
        <b/>
        <sz val="7"/>
        <color rgb="FF333333"/>
        <rFont val="Times New Roman"/>
        <family val="1"/>
      </rPr>
      <t xml:space="preserve">    </t>
    </r>
    <r>
      <rPr>
        <b/>
        <sz val="12"/>
        <color rgb="FF333333"/>
        <rFont val="Arial"/>
        <family val="2"/>
      </rPr>
      <t>Desarrollo y bienestar del talento humano en la entidad (81,3)</t>
    </r>
  </si>
  <si>
    <t xml:space="preserve">La entidad no evalúa las conductas asociadas o valores y principios del servicio público establecidos en el código de integridad ni implementada acciones para mejorar los procesos de enseñanza-aprendizaje. </t>
  </si>
  <si>
    <r>
      <t>PEI:</t>
    </r>
    <r>
      <rPr>
        <sz val="12"/>
        <color rgb="FF333333"/>
        <rFont val="Arial"/>
        <family val="2"/>
      </rPr>
      <t xml:space="preserve"> El Plan Estratégico Institucional – PEI solo cuenta con un indicador a cargo del Grupo de talento humano -GTH “Tasa de crecimiento del puntaje asignado a la dimensión de talento humano (TH) a partir del FURAG”. No obstante, el alcance de este indicador en la vigencia 2019 es el levantamiento de su línea base que corresponde a 79.1%. Esta línea base se definió con base en los resultados de la aplicación del Formulario Único de Reporte de Avances de la Gestión - FURAG, a través de la cual se capturan, monitorean y evalúan los avances sectoriales e institucionales en la implementación de las políticas de desarrollo administrativo. </t>
    </r>
  </si>
  <si>
    <r>
      <t>PAI:</t>
    </r>
    <r>
      <rPr>
        <sz val="12"/>
        <color rgb="FF333333"/>
        <rFont val="Arial"/>
        <family val="2"/>
      </rPr>
      <t xml:space="preserve"> A la fecha existen en el Plan de Acción Institucional -PAI las siguientes metas estratégicas a cargo del Grupo de Talento Humano: Reorganizar la planta de personal, Mejorar el ambiente laboral, Formular e implementar los planes de talento humano definidos en el Decreto 612 de 2018, Preparar la convocatoria pública de empleos de carrera, Fortalecer los procesos de inducción y Fortalecer las competencias laborales, conocimientos y aptitudes de los servidores.</t>
    </r>
    <r>
      <rPr>
        <b/>
        <sz val="12"/>
        <color rgb="FF333333"/>
        <rFont val="Arial"/>
        <family val="2"/>
      </rPr>
      <t xml:space="preserve">
</t>
    </r>
    <r>
      <rPr>
        <sz val="12"/>
        <color rgb="FF333333"/>
        <rFont val="Arial"/>
        <family val="2"/>
      </rPr>
      <t>Teniendo en cuenta lo anterior, es conveniente establecer en el marco de la aplicación del autodiagnóstico de la Política de Gestión Estratégica del Talento Humano, cuál de las acciones desarrolladas en el marco de estas metas pueden hacer parte del plan de acción de la política de gestión estratégica del talento humano de la entidad.</t>
    </r>
  </si>
  <si>
    <r>
      <t>PM:</t>
    </r>
    <r>
      <rPr>
        <sz val="12"/>
        <color theme="1"/>
        <rFont val="Arial"/>
        <family val="2"/>
      </rPr>
      <t xml:space="preserve"> A la fecha en el Plan de Mejoramiento del proceso de Gestión del talento humano, se encuentra contemplada como acción de correctiva la organización de todas las historias laborales de los funcionarios y ex funcionarios del MVCT de manera cronológica y con los documentos establecidos por la CIRCULAR No.004 DE 2003, siendo esto insumo, en el marco de la implementación de la política, para contar con la información confiable física y electrónica, de la trazabilidad de cada servidor para la toma de decisiones.</t>
    </r>
    <r>
      <rPr>
        <b/>
        <sz val="12"/>
        <color theme="1"/>
        <rFont val="Arial"/>
        <family val="2"/>
      </rPr>
      <t xml:space="preserve">
</t>
    </r>
    <r>
      <rPr>
        <sz val="12"/>
        <color theme="1"/>
        <rFont val="Arial"/>
        <family val="2"/>
      </rPr>
      <t>Asimismo, como acción de mejora, se precisa que el proceso realizará un formato de informe de actividades para los funcionarios que se retiren parcial o definitivamente de la entidad, lo anterior, con el fin de promover la gestión del conocimiento en la entidad.</t>
    </r>
  </si>
  <si>
    <r>
      <t>PAAC:</t>
    </r>
    <r>
      <rPr>
        <sz val="12"/>
        <color theme="1"/>
        <rFont val="Arial"/>
        <family val="2"/>
      </rPr>
      <t xml:space="preserve"> En el marco del Plan Anticorrupción y de Atención al Ciudadano -PAAC de la vigencia 2019, en el componente de transparencia el Grupo de Talento humano tiene a su cargo las siguientes actividades:
─	Mantener actualizada la publicación de la información sobre la estructura orgánica del MVCT (Circular 001 de 2018-CGDI).
─	Realizar seguimiento a la actualización de las hojas de vida por parte de los servidores públicos de planta del Ministerio en el SIGEP. (Circular 001 de 2018-CGDI).
─	Capacitar y divulgar a los servidores públicos y ciudadanos la información pública reservada y la información pública clasificada de la entidad (Circular 001 de 2018-CGDI).
En los componentes de participación ciudadana y rendición de cuentas tiene a su cargo la siguiente actividad: Mejorar las competencias del equipo de trabajo que lidere el proceso de planeación e implementación de los ejercicios de rendición de cuentas.
En el componente de iniciativas adicionales el Grupo de Talento humano tiene a su cargo las siguientes actividades: 
─	Capacitar a servidores públicos del Ministerio en el PAAC y sus componentes(Circular 001 de 2018-CGDI)
─	Desarrollar actividades periódicas capacitación y Socialización del Código de Integridad (Circular 001 de 2018-CGDI)
Teniendo en cuenta lo anterior, es conveniente establecer en el marco de la aplicación del autodiagnóstico de la Política de Gestión Estratégica del Talento Humano, cuál de las acciones desarrolladas en el marco de estas actividades del PAAC pueden  hacer parte del plan de acción de la política de gestión estratégica del atento humano de la entidad. </t>
    </r>
  </si>
  <si>
    <r>
      <t>Observaciones OCI:</t>
    </r>
    <r>
      <rPr>
        <sz val="12"/>
        <color theme="1"/>
        <rFont val="Arial"/>
        <family val="2"/>
      </rPr>
      <t xml:space="preserve"> Se hace indispensable que el proceso de Gestión del Talento Humano como líder de política defina acciones previas que fortalezcan la Gestión Estratégica del Talento Humano, como:</t>
    </r>
    <r>
      <rPr>
        <b/>
        <sz val="12"/>
        <color theme="1"/>
        <rFont val="Arial"/>
        <family val="2"/>
      </rPr>
      <t xml:space="preserve">
─</t>
    </r>
    <r>
      <rPr>
        <sz val="12"/>
        <color theme="1"/>
        <rFont val="Arial"/>
        <family val="2"/>
      </rPr>
      <t xml:space="preserve">	Garantizar la provisión oportuna y eficaz de los empleos de la entidad con el personal idóneo (Funcionarios y Contratista) independientemente del proceso que tenga a cargo la vinculación.
─	Definir acciones relacionadas con la capacitación, el bienestar, los incentivos, la seguridad y salud en el trabajo, y las que apunten al mejoramiento de la productividad y la satisfacción del servidor público.
─	Comprender las razones de la deserción del empleo público para que la entidad encuentre mecanismos para evitar el retiro de personal calificado.
─	Garantizar que el conocimiento adquirido por el servidor que se retira permanezca en la entidad, teniendo en cuenta lo definido en la dimensión de Gestión del Conocimiento e Innovación.
─	Fortalecer el liderazgo en espacios de desarrollo y crecimiento.
─	Revisar periódicamente el desempeño institucional y de las personas en los diferentes niveles jerárquicos, así como de los gerentes públicos.
─	Retroalimentar constante y permanentemente en todas las vías de comunicación dentro y fuera de la entidad.
─	Hacer análisis de información actualizada, acerca del talento humano, para la toma de decisiones basadas en datos y diseñar estrategias de mejora continua.
─	Revisar la eficacia de las acciones implementadas para analizar si tuvieron el impacto esperado.</t>
    </r>
  </si>
  <si>
    <r>
      <t>Documentación SIG:</t>
    </r>
    <r>
      <rPr>
        <sz val="12"/>
        <color theme="1"/>
        <rFont val="Arial"/>
        <family val="2"/>
      </rPr>
      <t xml:space="preserve"> Sería conveniente la revisión de los procedimientos del proceso de gestión del talento humano, para evaluarlos y ajustarlos de cara a los requerimientos de la implementación de la Política de Gestión Estratégica del Talento Humano.</t>
    </r>
  </si>
  <si>
    <t xml:space="preserve">En conclusión, aunque se evidencia la programación de actividades en el marco del Plan de Acción Institucional –PAI, Plan de mejoramiento del SIG y el Plan Anticorrupción y de Atención al Ciudadano –PAAC, sería conveniente analizar y priorizar la intervención de los siguientes aspectos de cara a la implementación de la Política de Gestión Estratégica del Talento Humano:
</t>
  </si>
  <si>
    <r>
      <t>1.</t>
    </r>
    <r>
      <rPr>
        <sz val="7"/>
        <color theme="1"/>
        <rFont val="Times New Roman"/>
        <family val="1"/>
      </rPr>
      <t xml:space="preserve">    </t>
    </r>
    <r>
      <rPr>
        <sz val="12"/>
        <color theme="1"/>
        <rFont val="Arial"/>
        <family val="2"/>
      </rPr>
      <t xml:space="preserve">Para conservar el conocimiento de los servidores públicos en el marco de la política de GETH se deberían desarrollar acciones como las siguientes: </t>
    </r>
  </si>
  <si>
    <r>
      <t>─</t>
    </r>
    <r>
      <rPr>
        <sz val="7"/>
        <color theme="1"/>
        <rFont val="Times New Roman"/>
        <family val="1"/>
      </rPr>
      <t xml:space="preserve">       </t>
    </r>
    <r>
      <rPr>
        <sz val="12"/>
        <color theme="1"/>
        <rFont val="Arial"/>
        <family val="2"/>
      </rPr>
      <t>Clasificar el conocimiento asociado a la formación, capacitación y experiencia para su análisis respectivo.</t>
    </r>
  </si>
  <si>
    <r>
      <t>─</t>
    </r>
    <r>
      <rPr>
        <sz val="7"/>
        <color theme="1"/>
        <rFont val="Times New Roman"/>
        <family val="1"/>
      </rPr>
      <t xml:space="preserve">       </t>
    </r>
    <r>
      <rPr>
        <sz val="12"/>
        <color theme="1"/>
        <rFont val="Arial"/>
        <family val="2"/>
      </rPr>
      <t>Sistematizar el conocimiento de las personas de acuerdo con la clasificación establecida previamente (formación, capacitación y experiencia).</t>
    </r>
  </si>
  <si>
    <r>
      <t>─</t>
    </r>
    <r>
      <rPr>
        <sz val="7"/>
        <color theme="1"/>
        <rFont val="Times New Roman"/>
        <family val="1"/>
      </rPr>
      <t xml:space="preserve">       </t>
    </r>
    <r>
      <rPr>
        <sz val="12"/>
        <color theme="1"/>
        <rFont val="Arial"/>
        <family val="2"/>
      </rPr>
      <t>Analizar qué personas tienen un conocimiento altamente demandado por la operación de la entidad.</t>
    </r>
  </si>
  <si>
    <r>
      <t>─</t>
    </r>
    <r>
      <rPr>
        <sz val="7"/>
        <color theme="1"/>
        <rFont val="Times New Roman"/>
        <family val="1"/>
      </rPr>
      <t xml:space="preserve">       </t>
    </r>
    <r>
      <rPr>
        <sz val="12"/>
        <color theme="1"/>
        <rFont val="Arial"/>
        <family val="2"/>
      </rPr>
      <t>Diseñar mecanismos, procedimientos y/o procesos para transferir el conocimiento.</t>
    </r>
  </si>
  <si>
    <r>
      <t>─</t>
    </r>
    <r>
      <rPr>
        <sz val="7"/>
        <color theme="1"/>
        <rFont val="Arial"/>
        <family val="2"/>
      </rPr>
      <t xml:space="preserve">       </t>
    </r>
    <r>
      <rPr>
        <sz val="12"/>
        <color theme="1"/>
        <rFont val="Arial"/>
        <family val="2"/>
      </rPr>
      <t>Planear la transferencia  ( actividades formales e informales) del conocimiento entre las personas de la entidad.</t>
    </r>
  </si>
  <si>
    <r>
      <t>─</t>
    </r>
    <r>
      <rPr>
        <sz val="7"/>
        <color theme="1"/>
        <rFont val="Times New Roman"/>
        <family val="1"/>
      </rPr>
      <t xml:space="preserve">       </t>
    </r>
    <r>
      <rPr>
        <sz val="12"/>
        <color theme="1"/>
        <rFont val="Arial"/>
        <family val="2"/>
      </rPr>
      <t>Gestionar los riesgos y controles relacionados con la fuga de capital intelectual.</t>
    </r>
  </si>
  <si>
    <r>
      <t>─</t>
    </r>
    <r>
      <rPr>
        <sz val="7"/>
        <color theme="1"/>
        <rFont val="Times New Roman"/>
        <family val="1"/>
      </rPr>
      <t xml:space="preserve">       </t>
    </r>
    <r>
      <rPr>
        <sz val="12"/>
        <color theme="1"/>
        <rFont val="Arial"/>
        <family val="2"/>
      </rPr>
      <t>Garantizar el cumplimiento de las políticas de seguridad de la información.</t>
    </r>
  </si>
  <si>
    <r>
      <t>─</t>
    </r>
    <r>
      <rPr>
        <sz val="7"/>
        <color theme="1"/>
        <rFont val="Times New Roman"/>
        <family val="1"/>
      </rPr>
      <t xml:space="preserve">       </t>
    </r>
    <r>
      <rPr>
        <sz val="12"/>
        <color theme="1"/>
        <rFont val="Arial"/>
        <family val="2"/>
      </rPr>
      <t>Replicar y/o adaptar buenas prácticas.</t>
    </r>
  </si>
  <si>
    <r>
      <t>2.</t>
    </r>
    <r>
      <rPr>
        <sz val="7"/>
        <color theme="1"/>
        <rFont val="Times New Roman"/>
        <family val="1"/>
      </rPr>
      <t xml:space="preserve">    </t>
    </r>
    <r>
      <rPr>
        <sz val="12"/>
        <color theme="1"/>
        <rFont val="Arial"/>
        <family val="2"/>
      </rPr>
      <t xml:space="preserve">Para evaluar las conductas asociadas o valores y principios del servicio público establecidos en el código de integridad, la entidad debería desarrollar alguno de los siguientes instrumentos: </t>
    </r>
  </si>
  <si>
    <r>
      <t>─</t>
    </r>
    <r>
      <rPr>
        <sz val="7"/>
        <color theme="1"/>
        <rFont val="Times New Roman"/>
        <family val="1"/>
      </rPr>
      <t xml:space="preserve">       </t>
    </r>
    <r>
      <rPr>
        <sz val="12"/>
        <color theme="1"/>
        <rFont val="Arial"/>
        <family val="2"/>
      </rPr>
      <t>Un instrumento para la evaluación de desempeño, en lo concerniente a las conductas comportamentales.</t>
    </r>
  </si>
  <si>
    <r>
      <t>─</t>
    </r>
    <r>
      <rPr>
        <sz val="7"/>
        <color theme="1"/>
        <rFont val="Times New Roman"/>
        <family val="1"/>
      </rPr>
      <t xml:space="preserve">       </t>
    </r>
    <r>
      <rPr>
        <sz val="12"/>
        <color theme="1"/>
        <rFont val="Arial"/>
        <family val="2"/>
      </rPr>
      <t xml:space="preserve">Un instrumento propio de medición de las conductas éticas. </t>
    </r>
  </si>
  <si>
    <r>
      <t>3.</t>
    </r>
    <r>
      <rPr>
        <sz val="7"/>
        <color theme="1"/>
        <rFont val="Times New Roman"/>
        <family val="1"/>
      </rPr>
      <t xml:space="preserve">    </t>
    </r>
    <r>
      <rPr>
        <sz val="12"/>
        <color theme="1"/>
        <rFont val="Arial"/>
        <family val="2"/>
      </rPr>
      <t xml:space="preserve">Para mejorar los procesos de enseñanza-aprendizaje, el MVCT debería implementar acciones como:  </t>
    </r>
  </si>
  <si>
    <r>
      <t>─</t>
    </r>
    <r>
      <rPr>
        <sz val="7"/>
        <color theme="1"/>
        <rFont val="Times New Roman"/>
        <family val="1"/>
      </rPr>
      <t xml:space="preserve">       </t>
    </r>
    <r>
      <rPr>
        <sz val="12"/>
        <color theme="1"/>
        <rFont val="Arial"/>
        <family val="2"/>
      </rPr>
      <t>Planear la participación de la entidad en actividades de capacitación y/o formación.</t>
    </r>
  </si>
  <si>
    <r>
      <t>─</t>
    </r>
    <r>
      <rPr>
        <sz val="7"/>
        <color theme="1"/>
        <rFont val="Times New Roman"/>
        <family val="1"/>
      </rPr>
      <t xml:space="preserve">       </t>
    </r>
    <r>
      <rPr>
        <sz val="12"/>
        <color theme="1"/>
        <rFont val="Arial"/>
        <family val="2"/>
      </rPr>
      <t>Establecer convenios y/o acuerdos con otras organizaciones para fortalecer el conocimiento de la entidad.</t>
    </r>
  </si>
  <si>
    <r>
      <t>─</t>
    </r>
    <r>
      <rPr>
        <sz val="7"/>
        <color theme="1"/>
        <rFont val="Times New Roman"/>
        <family val="1"/>
      </rPr>
      <t xml:space="preserve">       </t>
    </r>
    <r>
      <rPr>
        <sz val="12"/>
        <color theme="1"/>
        <rFont val="Arial"/>
        <family val="2"/>
      </rPr>
      <t>Fortalecer el conocimiento del talento humano desde su propio capital intelectual.</t>
    </r>
  </si>
  <si>
    <r>
      <t>─</t>
    </r>
    <r>
      <rPr>
        <sz val="7"/>
        <color theme="1"/>
        <rFont val="Times New Roman"/>
        <family val="1"/>
      </rPr>
      <t xml:space="preserve">       </t>
    </r>
    <r>
      <rPr>
        <sz val="12"/>
        <color theme="1"/>
        <rFont val="Arial"/>
        <family val="2"/>
      </rPr>
      <t>Diseñar actividades en entornos que permitan enseñar-aprender desde varios enfoques.</t>
    </r>
  </si>
  <si>
    <r>
      <t>─</t>
    </r>
    <r>
      <rPr>
        <sz val="7"/>
        <color theme="1"/>
        <rFont val="Times New Roman"/>
        <family val="1"/>
      </rPr>
      <t xml:space="preserve">       </t>
    </r>
    <r>
      <rPr>
        <sz val="12"/>
        <color theme="1"/>
        <rFont val="Arial"/>
        <family val="2"/>
      </rPr>
      <t>Utilizar la pedagogía para resolver problemas de la entidad.</t>
    </r>
  </si>
  <si>
    <r>
      <t>─</t>
    </r>
    <r>
      <rPr>
        <sz val="7"/>
        <color theme="1"/>
        <rFont val="Times New Roman"/>
        <family val="1"/>
      </rPr>
      <t xml:space="preserve">       </t>
    </r>
    <r>
      <rPr>
        <sz val="12"/>
        <color theme="1"/>
        <rFont val="Arial"/>
        <family val="2"/>
      </rPr>
      <t>Evaluar los productos y servicios antes de ser implementados.</t>
    </r>
  </si>
  <si>
    <r>
      <t>─</t>
    </r>
    <r>
      <rPr>
        <sz val="7"/>
        <color theme="1"/>
        <rFont val="Times New Roman"/>
        <family val="1"/>
      </rPr>
      <t xml:space="preserve">       </t>
    </r>
    <r>
      <rPr>
        <sz val="12"/>
        <color theme="1"/>
        <rFont val="Arial"/>
        <family val="2"/>
      </rPr>
      <t>Asumir retos de la entidad relacionados con la generación de productos y servicios.</t>
    </r>
  </si>
  <si>
    <r>
      <t>─</t>
    </r>
    <r>
      <rPr>
        <sz val="7"/>
        <color theme="1"/>
        <rFont val="Times New Roman"/>
        <family val="1"/>
      </rPr>
      <t xml:space="preserve">       </t>
    </r>
    <r>
      <rPr>
        <sz val="12"/>
        <color theme="1"/>
        <rFont val="Arial"/>
        <family val="2"/>
      </rPr>
      <t>Incentivar la creatividad para generar productos y servicios acordes con las necesidades de los grupos de valor.</t>
    </r>
  </si>
  <si>
    <r>
      <t>─</t>
    </r>
    <r>
      <rPr>
        <sz val="7"/>
        <color theme="1"/>
        <rFont val="Times New Roman"/>
        <family val="1"/>
      </rPr>
      <t xml:space="preserve">       </t>
    </r>
    <r>
      <rPr>
        <sz val="12"/>
        <color theme="1"/>
        <rFont val="Arial"/>
        <family val="2"/>
      </rPr>
      <t>Fomentar la transferencia del conocimiento hacia adentro y hacia afuera de la entidad.</t>
    </r>
  </si>
  <si>
    <r>
      <t>4.</t>
    </r>
    <r>
      <rPr>
        <sz val="7"/>
        <color theme="1"/>
        <rFont val="Times New Roman"/>
        <family val="1"/>
      </rPr>
      <t xml:space="preserve">    </t>
    </r>
    <r>
      <rPr>
        <sz val="12"/>
        <color theme="1"/>
        <rFont val="Arial"/>
        <family val="2"/>
      </rPr>
      <t>Para mejorar la gestión del talento humano:</t>
    </r>
  </si>
  <si>
    <r>
      <t>─</t>
    </r>
    <r>
      <rPr>
        <sz val="7"/>
        <color theme="1"/>
        <rFont val="Times New Roman"/>
        <family val="1"/>
      </rPr>
      <t xml:space="preserve">       </t>
    </r>
    <r>
      <rPr>
        <sz val="12"/>
        <color theme="1"/>
        <rFont val="Arial"/>
        <family val="2"/>
      </rPr>
      <t>Formular indicadores claves que permitan la toma de decisiones.</t>
    </r>
  </si>
  <si>
    <r>
      <t>─</t>
    </r>
    <r>
      <rPr>
        <sz val="7"/>
        <color theme="1"/>
        <rFont val="Times New Roman"/>
        <family val="1"/>
      </rPr>
      <t xml:space="preserve">       </t>
    </r>
    <r>
      <rPr>
        <sz val="12"/>
        <color theme="1"/>
        <rFont val="Arial"/>
        <family val="2"/>
      </rPr>
      <t xml:space="preserve">Generar mecanismos para mejorar la calidad de la planeación estratégica del talento humano, </t>
    </r>
  </si>
  <si>
    <r>
      <t>─</t>
    </r>
    <r>
      <rPr>
        <sz val="7"/>
        <color theme="1"/>
        <rFont val="Arial"/>
        <family val="2"/>
      </rPr>
      <t>     </t>
    </r>
    <r>
      <rPr>
        <sz val="12"/>
        <color theme="1"/>
        <rFont val="Arial"/>
        <family val="2"/>
      </rPr>
      <t>Contar con mecanismos de información confiable para la generación de reportes actualizados acerca de la planta de personal.</t>
    </r>
  </si>
  <si>
    <t>COMPONENTES AUTODIAGNÓSTICOS</t>
  </si>
  <si>
    <t>No. Pregunta FURAG</t>
  </si>
  <si>
    <t>Conocimiento normativo y del entorno</t>
  </si>
  <si>
    <t>Diseño de la Planeación Estratégica (Ítem 13)</t>
  </si>
  <si>
    <t>Planeación Estratégica</t>
  </si>
  <si>
    <t>Gestión de la información (Ítems 5-11)</t>
  </si>
  <si>
    <t>24 - 25</t>
  </si>
  <si>
    <t>Manual de funciones y competencias</t>
  </si>
  <si>
    <t xml:space="preserve"> 26 - 27</t>
  </si>
  <si>
    <t>Provisión del empleo</t>
  </si>
  <si>
    <r>
      <t>28-</t>
    </r>
    <r>
      <rPr>
        <sz val="12"/>
        <color rgb="FFFF0000"/>
        <rFont val="Arial"/>
        <family val="2"/>
      </rPr>
      <t>29-32</t>
    </r>
    <r>
      <rPr>
        <sz val="12"/>
        <color theme="1"/>
        <rFont val="Arial"/>
        <family val="2"/>
      </rPr>
      <t xml:space="preserve"> </t>
    </r>
    <r>
      <rPr>
        <sz val="12"/>
        <color rgb="FFFF0000"/>
        <rFont val="Arial"/>
        <family val="2"/>
      </rPr>
      <t>- 35</t>
    </r>
  </si>
  <si>
    <t>Gestión de la información (Ítems 21-23)</t>
  </si>
  <si>
    <r>
      <t>30-</t>
    </r>
    <r>
      <rPr>
        <sz val="12"/>
        <color rgb="FFFF0000"/>
        <rFont val="Arial"/>
        <family val="2"/>
      </rPr>
      <t>31</t>
    </r>
    <r>
      <rPr>
        <sz val="12"/>
        <color theme="1"/>
        <rFont val="Arial"/>
        <family val="2"/>
      </rPr>
      <t xml:space="preserve"> -36</t>
    </r>
  </si>
  <si>
    <t>Historias laborales (Plan de mejoramiento)</t>
  </si>
  <si>
    <t>Meritocracia</t>
  </si>
  <si>
    <r>
      <t>33-34-</t>
    </r>
    <r>
      <rPr>
        <sz val="12"/>
        <color rgb="FFFF0000"/>
        <rFont val="Arial"/>
        <family val="2"/>
      </rPr>
      <t>37</t>
    </r>
    <r>
      <rPr>
        <sz val="12"/>
        <color theme="1"/>
        <rFont val="Arial"/>
        <family val="2"/>
      </rPr>
      <t>-38-39</t>
    </r>
  </si>
  <si>
    <t>Gestión del desempeño</t>
  </si>
  <si>
    <r>
      <t xml:space="preserve">42 - </t>
    </r>
    <r>
      <rPr>
        <sz val="12"/>
        <color rgb="FFFF0000"/>
        <rFont val="Arial"/>
        <family val="2"/>
      </rPr>
      <t>44</t>
    </r>
    <r>
      <rPr>
        <sz val="12"/>
        <color theme="1"/>
        <rFont val="Arial"/>
        <family val="2"/>
      </rPr>
      <t xml:space="preserve"> - 45</t>
    </r>
  </si>
  <si>
    <t>Conocimiento institucional - Inducción</t>
  </si>
  <si>
    <t>40-43</t>
  </si>
  <si>
    <t>Conocimiento institucional - Reinducción</t>
  </si>
  <si>
    <t>Gestión de la información (Ítem 29)</t>
  </si>
  <si>
    <r>
      <rPr>
        <sz val="12"/>
        <color rgb="FFFF0000"/>
        <rFont val="Arial"/>
        <family val="2"/>
      </rPr>
      <t>41-</t>
    </r>
    <r>
      <rPr>
        <sz val="12"/>
        <color theme="1"/>
        <rFont val="Arial"/>
        <family val="2"/>
      </rPr>
      <t>42</t>
    </r>
  </si>
  <si>
    <t>Gestión de la información (Ítem 30)</t>
  </si>
  <si>
    <t xml:space="preserve">Indicadores </t>
  </si>
  <si>
    <t>Capacitación - Fases</t>
  </si>
  <si>
    <t>47 - 48</t>
  </si>
  <si>
    <t>Temas: Codigo de integridad, Transparencia, Servicio al ciudadano, gestión documental y seguridad digital</t>
  </si>
  <si>
    <t>Capacitación - Ejes</t>
  </si>
  <si>
    <t>Ejes: Gobernanza para la paz, valor publico, gestion del conocimiento</t>
  </si>
  <si>
    <t>Bienestar</t>
  </si>
  <si>
    <t>Administración del T.H</t>
  </si>
  <si>
    <t xml:space="preserve">implementación de programas </t>
  </si>
  <si>
    <t xml:space="preserve">Clima organizacional y cambio cultural </t>
  </si>
  <si>
    <t>C/2años</t>
  </si>
  <si>
    <t>Valores</t>
  </si>
  <si>
    <t>54-55-56-59</t>
  </si>
  <si>
    <t>integridad</t>
  </si>
  <si>
    <t>Contratista</t>
  </si>
  <si>
    <t>proporcion</t>
  </si>
  <si>
    <t>Negociación colectiva</t>
  </si>
  <si>
    <t>sindicatos</t>
  </si>
  <si>
    <t>Gerencia pública</t>
  </si>
  <si>
    <t>Declaraciones de rentas</t>
  </si>
  <si>
    <t>Gestión de la información 65</t>
  </si>
  <si>
    <t>Administración del T.H 66-67</t>
  </si>
  <si>
    <t>Desvinculación asistida</t>
  </si>
  <si>
    <t>52. c</t>
  </si>
  <si>
    <t>Gestión del conocimiento</t>
  </si>
  <si>
    <t>conflicto de interes, mecanismos (pqrs)</t>
  </si>
  <si>
    <t>Para la adecuada gestión de los bienes y servicios de apoyo la entidad:</t>
  </si>
  <si>
    <t>Dispone de espacios de trabajo adecuados a las necesidades de los diferentes procesos y áreas de trabajo de la organización</t>
  </si>
  <si>
    <t>Talento humano</t>
  </si>
  <si>
    <t>¿La entidad dentro de sus políticas de seguridad y salud en el trabajo, toma en cuenta la prevención de riesgos laborales asociados al uso y mantenimiento de bienes y espacios físicos?</t>
  </si>
  <si>
    <t>Si, y cuenta con las evidencias:</t>
  </si>
  <si>
    <t>No</t>
  </si>
  <si>
    <t>Seguridad digital</t>
  </si>
  <si>
    <t>Cuáles de las siguientes herramientas o instrumentos en seguridad digital definidas por el Gobierno Nacional conoce la entidad:</t>
  </si>
  <si>
    <t>Guía para la Administración de los Riesgos de Gestión, Corrupción y Seguridad Digital y el Diseño de Controles en Entidades Públicas.</t>
  </si>
  <si>
    <t>¿Qué acciones ha realizado la entidad para la gestión sistemática y cíclica del riesgo de seguridad digital?</t>
  </si>
  <si>
    <t>Adoptar e implementar la Guía para la Administración de los Riesgos de Gestión, Corrupción y Seguridad Digital y el Diseño de Controles en Entidades Públicas</t>
  </si>
  <si>
    <t>Defensa Juridica</t>
  </si>
  <si>
    <t>¿La entidad cuenta con un plan y/o programa de entrenamiento y actualización para los abogados que llevan la defensa jurídica?</t>
  </si>
  <si>
    <t>Direccionamiento estratégico</t>
  </si>
  <si>
    <t>Seleccione los componentes del Plan Anticorrupción y de Atención al Ciudadano de la entidad a los cuales se les hizo seguimiento:</t>
  </si>
  <si>
    <t>Transparencia y acceso a la Información</t>
  </si>
  <si>
    <t>La entidad cuenta con:</t>
  </si>
  <si>
    <t>Personal que acredite las competencias establecidas en el Decreto 815 de 2018, relacionadas con la orientación al usuario y al ciudadano y en la Resolución 667 de 2018 (catálogo de competencias)</t>
  </si>
  <si>
    <t>Incentivos especiales para el personal de servicio al ciudadano, de acuerdo con lo previsto en el marco normativo vigente (Decreto 1567 de 1998, Ley 909 de 2004, Decreto 894 de 2017 y los que reglamentan sistemas propios de carrera administrativa)</t>
  </si>
  <si>
    <t>Formación específica en temas de servicio al ciudadano.</t>
  </si>
  <si>
    <t>Integridad</t>
  </si>
  <si>
    <t>Con respecto a las peticiones, quejas, reclamos, solicitudes y denuncias (PQRSD), la entidad:</t>
  </si>
  <si>
    <t>Cuenta con mecanismos para facilitar al ciudadano el reporte de posibles conflictos de interés</t>
  </si>
  <si>
    <t>Indique las acciones que la entidad implementó para cualificar la participación ciudadana:</t>
  </si>
  <si>
    <t>Capacitación en temas de participación a los servidores de la entidad</t>
  </si>
  <si>
    <t xml:space="preserve">Clima organizacional </t>
  </si>
  <si>
    <t>¿En las evaluaciones del clima organizacional se mide la percepción de los servidores de la entidad frente a la comunicación interna?</t>
  </si>
  <si>
    <t>Parcialmente, y cuenta con las evidencias:</t>
  </si>
  <si>
    <t>Capacitación</t>
  </si>
  <si>
    <t>La entidad para identificar las necesidades de conocimiento:</t>
  </si>
  <si>
    <t>Diseña espacios de ideación (generación de ideas por parte de los servidores públicos)</t>
  </si>
  <si>
    <t>Recopila información sobre el conocimiento que requieren sus dependencias</t>
  </si>
  <si>
    <t>¿Qué acciones desarrolla la entidad para conservar el conocimiento de los servidores públicos?</t>
  </si>
  <si>
    <t>Clasifica el conocimiento asociado a la formación, capacitación y experiencia para su análisis respectivo</t>
  </si>
  <si>
    <t>Sistematiza el conocimiento de las personas de acuerdo con la clasificación establecida previamente</t>
  </si>
  <si>
    <t>Analiza qué personas tienen un conocimiento altamente demandado por la operación de la entidad</t>
  </si>
  <si>
    <t>Diseña mecanismos, procedimientos y/o procesos para transferir el conocimiento</t>
  </si>
  <si>
    <t>Planea la transferencia del conocimiento entre las personas de la entidad</t>
  </si>
  <si>
    <t>Gestiona los riesgos y controles relacionados con la fuga de capital intelectual</t>
  </si>
  <si>
    <t>Garantiza el cumplimiento de las políticas de seguridad de la información</t>
  </si>
  <si>
    <t>Replica y/o adapta buenas prácticas</t>
  </si>
  <si>
    <t>Otra. ¿Cuál?</t>
  </si>
  <si>
    <t>Ninguna de las anteriores</t>
  </si>
  <si>
    <t>Las acciones para desarrollar la cultura organizacional en la entidad:</t>
  </si>
  <si>
    <t>Impulsan la participación del talento humano en la identificación de necesidades, controles, soluciones y buenas prácticas</t>
  </si>
  <si>
    <t>Mejoran la adaptación de la entidad a lo largo del tiempo frente a cambios del entorno</t>
  </si>
  <si>
    <t>Las distintas formas de comunicación de la entidad le permiten que su talento humano:</t>
  </si>
  <si>
    <t>Comparta su conocimiento y participe en actividades de aprendizaje dentro y fuera de la entidad</t>
  </si>
  <si>
    <t>Informe fácilmente al (a los) responsable(s), sobre aspectos a mejorar en la entidad</t>
  </si>
  <si>
    <t>Participe en eventos difusión y/o fortalecimiento del conocimiento relacionado con el quehacer de la entidad</t>
  </si>
  <si>
    <t>Cuente (oportunamente) con información clara y veraz sobre iniciativas y proyectos de la entidad, que aportan a su trabajo</t>
  </si>
  <si>
    <t>Reconozca el aporte de otros equipos de trabajo</t>
  </si>
  <si>
    <t>Proponga (de manera individual o colectiva) soluciones a problemáticas, dificultades o aspectos por mejorar de la entidad</t>
  </si>
  <si>
    <t>Las acciones implementadas en la entidad para mejorar los procesos de enseñanza-aprendizaje:</t>
  </si>
  <si>
    <t>Planean la participación de la entidad en actividades de capacitación y/o formación</t>
  </si>
  <si>
    <t>Desarrollan herramientas y/o instrumentos para transferir el conocimiento y mejorar su apropiación</t>
  </si>
  <si>
    <t>Organizan actividades formales e informales de difusión del conocimiento</t>
  </si>
  <si>
    <t>Establecen convenios y/o acuerdos con otras organizaciones para fortalecer el conocimiento de la entidad</t>
  </si>
  <si>
    <t>Fortalecen el conocimiento del talento humano desde su propio capital intelectual</t>
  </si>
  <si>
    <t>Diseñan actividades en entornos que permiten enseñar-aprender desde varios enfoques</t>
  </si>
  <si>
    <t>Utilizan la pedagogía para resolver problemas de la entidad</t>
  </si>
  <si>
    <t>Evalúan sus productos y servicios antes de ser implementados</t>
  </si>
  <si>
    <t>Asumen retos de la entidad relacionados con la generación de productos y servicios</t>
  </si>
  <si>
    <t>Incentivan la creatividad para generar productos y servicios acordes con las necesidades de los grupos de valor</t>
  </si>
  <si>
    <t>Fomentan la transferencia del conocimiento hacia adentro y hacia afuera de la entidad</t>
  </si>
  <si>
    <t>La entidad evalúa las conductas asociadas o valores y principios del servicio público -código de integridad, a través de:</t>
  </si>
  <si>
    <t>El instrumento para la evaluación de desempeño, en lo concerniente a las conductas comportamentales</t>
  </si>
  <si>
    <t>Un instrumento propio de medición de las conductas éticas. Especifique cual:</t>
  </si>
  <si>
    <t>Ningún instrumento (no se evalúa)</t>
  </si>
  <si>
    <t>A través de cuál de las siguientes instancias, la entidad da tratamiento al incumplimiento de las normas de conducta y ética:</t>
  </si>
  <si>
    <t>Oficina o grupo interno de control disciplinario o quien haga sus veces</t>
  </si>
  <si>
    <t>Oficina de control interno, auditoría o quien haga sus veces</t>
  </si>
  <si>
    <t>Todas las situaciones que se presenten se envían directamente a la Procuraduría (General o Provincial según aplique)</t>
  </si>
  <si>
    <t>Áreas de talento humano</t>
  </si>
  <si>
    <t>No se ha definido una instancia</t>
  </si>
  <si>
    <t xml:space="preserve">A partir de la política de administración del riesgo, los líderes de los procesos, programas o proyectos: </t>
  </si>
  <si>
    <t>Identifican los procesos susceptibles de posibles actos de corrupción</t>
  </si>
  <si>
    <t xml:space="preserve">La entidad cuenta con una estrategia de comunicación adecuada y efectiva que permite: </t>
  </si>
  <si>
    <t>Promover la transparencia en su gestión y evitar la corrupción</t>
  </si>
  <si>
    <t>Los líderes de proceso, proyectos o programas (o en su defecto el representante legal) en materia de información y comunicación clave para el sistema de control interno:</t>
  </si>
  <si>
    <t>Facilitan canales de comunicación, tales como líneas de denuncia que permiten la comunicación anónima o confidencial, como complemento a los canales normales</t>
  </si>
  <si>
    <t>Los jefes de planeación, líderes de otros sistemas de gestión o comités de riesgos en materia de información y comunicación clave para el sistema de control interno:</t>
  </si>
  <si>
    <t>Apoya el monitoreo de canales de comunicación, incluyendo líneas telefónicas de denuncias</t>
  </si>
  <si>
    <t xml:space="preserve">Los planes de mejoramiento de la entidad han sido eficaces para: </t>
  </si>
  <si>
    <t>Promover una gestión transparente que mitigue los riesgos de corrupción</t>
  </si>
  <si>
    <t>En la entidad, cuáles de los siguientes aspectos evidencian el compromiso de la alta dirección con la integridad y valores del servicio público:</t>
  </si>
  <si>
    <t>Se cuenta con espacios de participación para todo el personal, donde son escuchados por el representante legal y la alta dirección</t>
  </si>
  <si>
    <t>El representante legal y la alta dirección participan en las actividades de socialización de los valores y principios del servicio público -código de integridad</t>
  </si>
  <si>
    <t>El representante legal y la alta dirección evalúan el cumplimiento de los valores y principios del servicio público -código de integridad en los comités o consejos internos</t>
  </si>
  <si>
    <t>Se cuenta con un canal de comunicación directo, donde todos los servidores pueden dar a conocer sus opiniones y/o denuncias</t>
  </si>
  <si>
    <t>Como resultado de la evaluación de clima laboral, se toman las medidas para su mejora</t>
  </si>
  <si>
    <t>Direccionamiento estratégico / Control interno</t>
  </si>
  <si>
    <t>La alta dirección y el comité institucional de coordinación de control interno han definido lineamientos para el sistema de control interno en las siguientes materias:</t>
  </si>
  <si>
    <t>Anticorrupción (fraude y corrupción)</t>
  </si>
  <si>
    <t>Control interno</t>
  </si>
  <si>
    <t>El jefe de control interno o quien haga sus veces, ha podido evidenciar que la política de administración del riesgo definida por el comité institucional de coordinación de control interno contempla:</t>
  </si>
  <si>
    <t>La exposición de la entidad a los riesgos de corrupción y fraude</t>
  </si>
  <si>
    <t>Los riesgos relacionados con corrupción y fraude sean identificados y controlados adecuadamente</t>
  </si>
  <si>
    <t>El jefe de control interno o quien haga sus veces, en materia de ambiente de control:</t>
  </si>
  <si>
    <t>Verifica que los valores y principios del servicio público son apropiados por parte de los servidores y hace recomendaciones en caso de identificar debilidades</t>
  </si>
  <si>
    <t>Para la identificación de riesgos relacionados con fraude y corrupción, la entidad:</t>
  </si>
  <si>
    <t>Analiza las diferentes formas de fraude y corrupción que pueden presentarse</t>
  </si>
  <si>
    <t>Analiza factores como presiones internas o externas que puedan derivar en actos de corrupción</t>
  </si>
  <si>
    <t>Analiza situaciones internas que puedan ser indicios de actos de corrupción</t>
  </si>
  <si>
    <t>Evalúa información proveniente de quejas y denuncias de los usuarios</t>
  </si>
  <si>
    <t>Evalúa información proveniente de quejas y denuncias de los servidores de la entidad</t>
  </si>
  <si>
    <t>No tiene identificados riesgos de fraude y corrupción</t>
  </si>
  <si>
    <t>El jefe de control interno o quien haga sus veces, efectúa las siguientes actividades:</t>
  </si>
  <si>
    <t>Evalúa y alerta oportunamente sobre cambios que afecten la exposición de la entidad a los riesgos de corrupción y fraude</t>
  </si>
  <si>
    <t>Los jefes de planeación, líderes de otros sistemas de gestión o comités de riesgos ejecutan las siguientes acciones:</t>
  </si>
  <si>
    <t>Verifica el diseño y ejecución de los controles que mitigan los riesgos de fraude y corrupción</t>
  </si>
  <si>
    <t>AUTODIAGNÓSTICO DE GESTIÓN ESTRATÉGICA DE TALENTO HUMANO</t>
  </si>
  <si>
    <t>ENTIDAD</t>
  </si>
  <si>
    <t>PUNTAJE FINAL</t>
  </si>
  <si>
    <t>La felicidad nos hace productivos</t>
  </si>
  <si>
    <t>Liderando talento</t>
  </si>
  <si>
    <t>Al servicio de los ciudadanos</t>
  </si>
  <si>
    <t>La cultura de hacer las cosas bien</t>
  </si>
  <si>
    <t>Conociendo el talento</t>
  </si>
  <si>
    <t>Entorno físico</t>
  </si>
  <si>
    <t>Equilibrio de vida</t>
  </si>
  <si>
    <t>Salario emocional</t>
  </si>
  <si>
    <t>Innovación con pasión</t>
  </si>
  <si>
    <t>Cultura de liderazgo</t>
  </si>
  <si>
    <t>Bienestar del talento</t>
  </si>
  <si>
    <t>Liderazgo en valores</t>
  </si>
  <si>
    <t>Servidores que saben lo que hacen</t>
  </si>
  <si>
    <t>Cultura basada en el servicio</t>
  </si>
  <si>
    <t>Cultura que genera logro y bienestar</t>
  </si>
  <si>
    <t>Hacer siempre las cosas bien</t>
  </si>
  <si>
    <t>Cultura de la calidad y la integridad</t>
  </si>
  <si>
    <t>Entendiendo personas a través del uso de los datos</t>
  </si>
  <si>
    <t xml:space="preserve">Componentes </t>
  </si>
  <si>
    <t>Calificación</t>
  </si>
  <si>
    <t>Categoría</t>
  </si>
  <si>
    <t>Actividades de Gestión 
(Variables)</t>
  </si>
  <si>
    <t>Criterio de
Calificación</t>
  </si>
  <si>
    <t>Valoración</t>
  </si>
  <si>
    <t>Periodo de análisis</t>
  </si>
  <si>
    <t>Puntaje 
(0 - 100)</t>
  </si>
  <si>
    <t>Observaciones</t>
  </si>
  <si>
    <t>PLANEACIÓN</t>
  </si>
  <si>
    <t>Conocer y considerar el propósito, las funciones y el tipo de entidad; conocer su entorno; y vincular la planeación estratégica en los diseños de planeación del área.</t>
  </si>
  <si>
    <t>Método adecuado de manejo de la normatividad vigente</t>
  </si>
  <si>
    <t>No se encuentra recopilada ni fácilmente accesible la información estratégica y básica de la entidad</t>
  </si>
  <si>
    <t>Al día</t>
  </si>
  <si>
    <t>Se anexa documento Plan Estrategico Talento Humano 2019</t>
  </si>
  <si>
    <t>Se encuentra recopilada parcialmente la información estratégica y básica de la entidad</t>
  </si>
  <si>
    <t>Está recopilada y organizada la información estratégica y básica de la entidad</t>
  </si>
  <si>
    <t>Está recopilada, organizada y fácilmente accesible la información estratégica y básica de la entidad</t>
  </si>
  <si>
    <t>Está recopilada, organizada y fácilmente accesible la información estratégica y básica de la entidad y se articula con la planeación estratégica de Talento Humano</t>
  </si>
  <si>
    <t xml:space="preserve">Conocer y considerar toda la normatividad aplicable al proceso de TH </t>
  </si>
  <si>
    <t>Lineamientos incluidos en los planes</t>
  </si>
  <si>
    <t>No se encuentra recopilada ni fácilmente accesible la normatividad aplicable al proceso de Talento Humano de la entidad</t>
  </si>
  <si>
    <t>Se anexa documento Plan Estrategico Talento Humano 2019 y normograma actualizado al 5 de julio de 2018</t>
  </si>
  <si>
    <t>Se encuentra recopilada parcialmente la normatividad aplicable al proceso de Talento Humano de la entidad</t>
  </si>
  <si>
    <t>Está recopilada y organizada la normatividad aplicable al proceso de Talento Humano de la entidad</t>
  </si>
  <si>
    <t>Está recopilada, organizada y fácilmente accesible la normatividad aplicable al proceso de Talento Humano de la entidad</t>
  </si>
  <si>
    <t>Está recopilada, organizada y fácilmente accesible la normatividad aplicable al proceso de Talento Humano de la entidad y se tiene en cuenta para la planeación estratégica de Talento Humano</t>
  </si>
  <si>
    <t>Conocer y considerar los lineamientos institucionales macro relacionados con la entidad, emitidos por Función Pública, CNSC, ESAP o Presidencia de la República.</t>
  </si>
  <si>
    <t>Evidencia de articulación de la planeación del área con la planeación estratégica</t>
  </si>
  <si>
    <t>No se encuentran recopilados ni fácilmente accesibles los lineamientos institucionales macro aplicables al proceso de Talento Humano de la entidad</t>
  </si>
  <si>
    <t>Se encuentran recopilados parcialmente los lineamientos institucionales macro aplicables al proceso de Talento Humano de la entidad</t>
  </si>
  <si>
    <t>Están recopilados y organizados los lineamientos institucionales macro aplicables al proceso de Talento Humano de la entidad</t>
  </si>
  <si>
    <t>ANEXAR LINK WEB</t>
  </si>
  <si>
    <t>Están recopilados, organizados y fácilmente accesibles los lineamientos institucionales macro aplicables al proceso de Talento Humano de la entidad</t>
  </si>
  <si>
    <t>Están recopilados, organizados y fácilmente accesibles los lineamientos institucionales macro aplicables al proceso de Talento Humano de la entidad y se tienen en cuenta para la planeación estratégica de Talento Humano</t>
  </si>
  <si>
    <t xml:space="preserve">Conocer el acto administrativo de creación de la entidad y sus modificaciones y conocer los actos administrativos de creación o modificación de planta de personal vigentes </t>
  </si>
  <si>
    <t>Verificación del acto administrativo de creación y modificaciones, y Verificación del acto administrativo de planta de personal y modificaciones</t>
  </si>
  <si>
    <t>No se encuentran recopilados ni fácilmente accesibles los actos administrativos de creación o modificación de planta de personal</t>
  </si>
  <si>
    <t xml:space="preserve">
Se anexa documento Plan Estrategico Talento Humano 2019 y normograma actualizado al 5 de julio de 2018 donde se encuentra la Ley 1444 de 2011 y esta se encuentra publicada en el siguiente link:
http://portal.minvivienda.local/_layouts/15/osssearchresults.aspx?u=http%3A%2F%2Fportal%2Eminvivienda%2Elocal&amp;k=ley%201444%20de%202011
Artículo 11: Escinción Ministerio de Ambiente, Vivienda y Desarrollo Territorial.
Artículo 14: Creación Del Ministerio de Vivienda, Ciudad  y Territorio.
Artículo 18 Literal b: se determinan los objetivos y la estructura orgánica de los Ministerios creados por esta Ley y la integración de los sectores administrativos respectivos.
http://portal.minvivienda.local/sobre-el-ministerio/talento-humano
</t>
  </si>
  <si>
    <t>Se encuentran recopilados parcialmente los actos administrativos de creación o modificación de planta de personal</t>
  </si>
  <si>
    <t>Están recopilados y organizados los actos administrativos de creación o modificación de planta de personal</t>
  </si>
  <si>
    <t>Están recopilados, organizados y fácilmente accesibles los actos administrativos de creación o modificación de planta de personal</t>
  </si>
  <si>
    <t>Están recopilados, organizados y fácilmente accesibles los actos administrativos de creación o modificación de planta de personal y se tienen en cuenta para la toma de decisiones</t>
  </si>
  <si>
    <t>Gestión de la información</t>
  </si>
  <si>
    <t>Gestionar la información en el SIGEP</t>
  </si>
  <si>
    <t>Hojas de vida y vinculación del 100% de los servidores públicos y contratistas de la Entidad</t>
  </si>
  <si>
    <t>La valoración en este ítem corresponderá al porcentaje de servidores y contratistas con hojas de vida y vinculación completa al SIGEP, garantizando la depuración de la información de manera que el sistema refleje la realidad al día de la planta de personal y contratos de prestación de servicios</t>
  </si>
  <si>
    <t>Una parte ls hace TH funcioarios y otra Contratos</t>
  </si>
  <si>
    <t>ANEXAR EL REPORTE DEL SIGEP CON CORTE A JULIO DE LOS FUNCIONARIOS Y LOS CONTRATISTAS AVERIGUAR QUE PASO CON EL REPORTE</t>
  </si>
  <si>
    <r>
      <t xml:space="preserve">Contar con un mecanismo de información que permita visualizar en tiempo real la planta de personal y generar reportes, articulado con la nómina o independiente, diferenciando:
- </t>
    </r>
    <r>
      <rPr>
        <b/>
        <sz val="10"/>
        <color rgb="FF002060"/>
        <rFont val="Arial"/>
        <family val="2"/>
      </rPr>
      <t>Planta global y planta estructural, por grupos internos de trabajo</t>
    </r>
  </si>
  <si>
    <t>Incluido</t>
  </si>
  <si>
    <t>No se cuenta con mecanismos para identificar los empleos de la planta de personal ni los grupos internos de trabajo</t>
  </si>
  <si>
    <t>BASE DE DATO EN EXCEL DENOMINADA: BASE PLANTA MVCT - 07 JULIO 2019 Y REPORTE DE ESTUDIO DE MERCADO DE AQUISICION DE SOFTWARE (ANA MARÍA)</t>
  </si>
  <si>
    <t>Se cuenta con información parcial acerca de los empleos de la planta de personal y los grupos internos de trabajo</t>
  </si>
  <si>
    <t>Se cuenta con un mecanismo que permite identificar los empleos que pertenecen a la planta global y a la planta estructural y los grupos internos de trabajo</t>
  </si>
  <si>
    <t>Se cuenta con un mecanismo digital que permite identificar los empleos que pertenecen a la planta global y a la planta estructural y los grupos internos de trabajo</t>
  </si>
  <si>
    <t>Se cuenta con un mecanismo digital que permite identificar los empleos que pertenecen a la planta global y a la planta estructural y los grupos internos de trabajo; así como generar reportes inmediatos</t>
  </si>
  <si>
    <r>
      <t xml:space="preserve">Contar con un mecanismo de información que permita visualizar en tiempo real la planta de personal y generar reportes, articulado con la nómina o independiente, diferenciando:
- </t>
    </r>
    <r>
      <rPr>
        <b/>
        <sz val="10"/>
        <color rgb="FF002060"/>
        <rFont val="Arial"/>
        <family val="2"/>
      </rPr>
      <t>Tipos de vinculación, nivel, código, grado</t>
    </r>
  </si>
  <si>
    <t>Caracterización actualizada periódicamente</t>
  </si>
  <si>
    <t>No se cuenta con mecanismos para identificar a los servidores por su tipo de vinculación, nivel, código y grado</t>
  </si>
  <si>
    <t>Se cuenta con información parcial acerca de los servidores por su tipo de vinculación, nivel, código y grado</t>
  </si>
  <si>
    <t>Se cuenta con un mecanismo que permite identificar a los servidores por su tipo de vinculación, nivel, código y grado</t>
  </si>
  <si>
    <t>Se cuenta con un mecanismo digital que permite identificar los empleos que pertenecen a la planta global y a la planta estructural, los grupos internos de trabajo y el tipo de vinculación, nivel, código y grado</t>
  </si>
  <si>
    <t>Se cuenta con un mecanismo digital que permite identificar los empleos que pertenecen a la planta global y a la planta estructural, los grupos internos de trabajo y el tipo de vinculación,  nivel, código y grado; así como generar reportes inmediatos y confiables</t>
  </si>
  <si>
    <r>
      <t xml:space="preserve">Contar con un mecanismo de información que permita visualizar en tiempo real la planta de personal y generar reportes, articulado con la nómina o independiente, diferenciando:
- </t>
    </r>
    <r>
      <rPr>
        <b/>
        <sz val="10"/>
        <color rgb="FF002060"/>
        <rFont val="Arial"/>
        <family val="2"/>
      </rPr>
      <t>Antigüedad en el Estado, nivel académico y género</t>
    </r>
  </si>
  <si>
    <t>No se cuenta con mecanismos para identificar la antigüedad de los servidores, el nivel académico y el género</t>
  </si>
  <si>
    <t>Se cuenta con información parcial acerca de la antigüedad de los servidores, el nivel académico y el género</t>
  </si>
  <si>
    <t>Se cuenta con un mecanismo que permite identificar la antigüedad de los servidores, el nivel académico y el género</t>
  </si>
  <si>
    <t>Se cuenta con un mecanismo digital que permite identificar la antigüedad de los servidores, el nivel académico y el género</t>
  </si>
  <si>
    <t>Se cuenta con un mecanismo digital que permite identificar la antigüedad de los servidores, el nivel académico y el género; así como generar reportes inmediatos y confiables</t>
  </si>
  <si>
    <r>
      <t>Contar con un mecanismo de información que permita visualizar en tiempo real la planta de personal y generar reportes, articulado con la nómina o independiente, diferenciando:
-</t>
    </r>
    <r>
      <rPr>
        <b/>
        <sz val="10"/>
        <color rgb="FF002060"/>
        <rFont val="Arial"/>
        <family val="2"/>
      </rPr>
      <t xml:space="preserve"> Cargos en vacancia definitiva o temporal por niveles</t>
    </r>
  </si>
  <si>
    <t>No se cuenta con mecanismos para identificar los empleos que se encuentran en vacancia definitiva o temporal por niveles</t>
  </si>
  <si>
    <t>Se cuenta con información parcial acerca de los empleos que se encuentran en vacancia definitiva o temporal por niveles</t>
  </si>
  <si>
    <t>Se cuenta con un mecanismo que permite identificar los empleos que se encuentran en vacancia definitiva o temporal por niveles</t>
  </si>
  <si>
    <t>Se cuenta con un mecanismo digital que permite identificar los empleos que se encuentran en vacancia definitiva o temporal por niveles</t>
  </si>
  <si>
    <t>Se cuenta con un mecanismo digital que permite identificar los empleos que se encuentran en vacancia definitiva o temporal por niveles; así como generar reportes inmediatos y confiables</t>
  </si>
  <si>
    <r>
      <t xml:space="preserve">Contar con un mecanismo de información que permita visualizar en tiempo real la planta de personal y generar reportes, articulado con la nómina o independiente, diferenciando:
</t>
    </r>
    <r>
      <rPr>
        <b/>
        <sz val="10"/>
        <color rgb="FF002060"/>
        <rFont val="Arial"/>
        <family val="2"/>
      </rPr>
      <t>- Perfiles de Empleos</t>
    </r>
  </si>
  <si>
    <t>No se cuenta con mecanismos para identificar los perfiles de todos los empleos de la planta de personal</t>
  </si>
  <si>
    <t>Se cuenta con información parcial acerca de los perfiles de todos los empleos de la planta de personal</t>
  </si>
  <si>
    <t>Se cuenta con un mecanismo que permite identificar los perfiles de todos los empleos de la planta de personal</t>
  </si>
  <si>
    <t>Se cuenta con un mecanismo digital que permite identificar los perfiles de todos los empleos de la planta de personal, diferenciando requisitos de estudios y experiencia, equivalencias y conocimientos requeridos</t>
  </si>
  <si>
    <t>Se cuenta con un mecanismo digital que permite identificar los perfiles de todos los empleos de la planta de personal, diferenciando requisitos de estudios y experiencia, equivalencias y conocimientos requeridos, y que genera reportes confiables y oportunos por cada característica</t>
  </si>
  <si>
    <r>
      <t xml:space="preserve">Contar con un mecanismo de información que permita visualizar en tiempo real la planta de personal y generar reportes, articulado con la nómina o independiente, diferenciando:
</t>
    </r>
    <r>
      <rPr>
        <b/>
        <sz val="10"/>
        <color rgb="FF002060"/>
        <rFont val="Arial"/>
        <family val="2"/>
      </rPr>
      <t>- Personas en situación de discapacidad, prepensionados, cabezas de familia, pertenecientes a grupos étnicos o con fuero sindical</t>
    </r>
  </si>
  <si>
    <t>No se cuenta con mecanismos para identificar las personas en situación de discapacidad, de prepensión, cabezas de familia, pertenecientes a grupos étnicos o con fuero sindical</t>
  </si>
  <si>
    <t>Se cuenta con información parcial acerca de las personas een situación de discapacidad, de prepensión, cabezas de familia, pertenecientes a grupos étnicos o con fuero sindical</t>
  </si>
  <si>
    <t>Se cuenta con un mecanismo que permite identificar las personas en situación de discapacidad, de prepensión, cabezas de familia, pertenecientes a grupos étnicos o con fuero sindical</t>
  </si>
  <si>
    <t>Se cuenta con un mecanismo digital que permite identificar las personas en situación de discapacidad, de prepensión, cabezas de familia, pertenecientes a grupos étnicos o con fuero sindical</t>
  </si>
  <si>
    <t>Se cuenta con un mecanismo digital que permite identificar las personas en situación de discapacidad, de prepensión, cabezas de familia, pertenecientes a grupos étnicos o con fuero sindical; así como generar reportes inmediatos y confiables</t>
  </si>
  <si>
    <t>Recopilar y analizar la información proveniente de los siguientes diagnósticos:
- Matriz GETH
- Rutas de creación de Valor
- Necesidades de capacitación
- Necesidades de bienestar
- Análisis de la caracterización del talento humano
- Resultados de la evaluación de desempeño
- Medición de clima organizacional
- Detección de riesgo psicosocial
- Encuesta de ambiente y desempeño institucional (EDI - DANE)
- Acuerdos sindicales
- Riesgos del proceso de Talento Humano
- Otros diagnósticos</t>
  </si>
  <si>
    <t>Información recopilada y analizada</t>
  </si>
  <si>
    <t>No se cuenta con diagnósticos</t>
  </si>
  <si>
    <t>PLAN DE CAPACITACION (NECESIDADES, CAPACITACION, BIENESTAR) MEDICION DESEMPEÑO, MEDICION DE CLIMA, RIESGO SICOSOCIAL, ACUERDO SINDICAL</t>
  </si>
  <si>
    <t>Validar el porcentaje ya que me daria el 41% x la medicion de clima, El Grupo de Talento Humano cuenta con los siguientes diagnósticos:
1. Necesidades de Capacitación (se anexa el documento del Plan de Capacitación Institucional 2019).
2. Necesidades de Bienestar (se anexa el documeto del Plan de Bienestar Social 2019).
3. Resultados de la evaluación de desempeño (averiguar si esta el informe).
4. Detección de riesgo psicosocial (averiguar con Ligia y Yina si tienen un informe).
5. Acuerdos sindicales (avances de los acuerdos).
EN LOS ANEXOS HARIA FALTA EL DE MEDICION DE DESEMPEÑO, CLIMA LABORAL, RIESGO PSICOSOCIAL Y ACUERDO SINDICAL.
VALIDAR SI EL ARCHIVO DE LA PLANTA SERVIRIA PARA EL ANALISIS DE LA CARACTERIZACION DEL TALENTO HUMANO JUYNTO CON EL PLAN ESTRATEGICO DE TALENTO HUMANO</t>
  </si>
  <si>
    <t>Se cuenta con el 25% de los diagnósticos y con su información analizada</t>
  </si>
  <si>
    <t>Se cuenta con el 50% de los diagnósticos y con su información analizada</t>
  </si>
  <si>
    <t>Se cuenta con el 75% de los diagnósticos y con su información analizada</t>
  </si>
  <si>
    <t>Se cuenta con el 100% de los diagnósticos y con su información analizada</t>
  </si>
  <si>
    <t>Diseñar la planeación estratégica del talento humano, que contemple:</t>
  </si>
  <si>
    <t>Plan estratégico de talento humano</t>
  </si>
  <si>
    <t>No se elabora un plan estratégico de talento humano</t>
  </si>
  <si>
    <t>1 año</t>
  </si>
  <si>
    <t>SE ANEXA DECRETO 612 Y borrador documento</t>
  </si>
  <si>
    <t>Se elaboran planes para los diferentes temas de talento humano que no se encuentran articulados</t>
  </si>
  <si>
    <t>Se elabora un plan estratégico integral y articulado de talento humano, vinculado con el Plan de Acción Institucional</t>
  </si>
  <si>
    <t>Se elabora un plan estratégico integral y articulado de talento humano vinculado con el Plan de Acción Institucional y se ejecutan sus actividades</t>
  </si>
  <si>
    <t>Se elabora un plan estratégico integral y articulado de talento humano, vinculado con el Plan de Acción Institucional, se ejecutan sus actividades y se evalúa su eficacia</t>
  </si>
  <si>
    <t>13A</t>
  </si>
  <si>
    <t>Plan anual de vacantes y Plan de Previsión de Recursos Humanos que prevea y programe los recursos necesarios para proveer las vacantes mediante concurso</t>
  </si>
  <si>
    <t>Programación presupuestal con recursos contemplados para concursos</t>
  </si>
  <si>
    <t>No se elabora un plan anual de vacantes / plan de previsión de recursos humanos</t>
  </si>
  <si>
    <t>incluir el plan dentro del doc. General x 4 añios, plan estrategico de talento humano y en el documento del cuatrenio esos planes van integrados</t>
  </si>
  <si>
    <t>Se elabora un plan anual de vacantes / plan de previsión de recursos humanos que no se incluye en el plan estratégico de talento humano</t>
  </si>
  <si>
    <t>El plan estratégico de talento humano incluye un plan anual de vacantes / plan de previsión de recursos humanos</t>
  </si>
  <si>
    <t>El plan estratégico de talento humano incluye un plan anual de vacantes / plan de previsión de recursos humanos que programa los recursos para concursos</t>
  </si>
  <si>
    <t>El plan estratégico de talento humano incluye un plan anual de vacantes / plan de previsión de recursos humanos que programa los recursos para concursos y que se ejecuta oportunamente</t>
  </si>
  <si>
    <t>13B</t>
  </si>
  <si>
    <t>Plan Institucional de Capacitación</t>
  </si>
  <si>
    <t>No se elabora un plan institucional de capacitación</t>
  </si>
  <si>
    <t>Se elabora un plan institucional de capacitación que no se incluye en el plan estratégico de talento humano</t>
  </si>
  <si>
    <t>El plan estratégico de talento humano incluye un Plan Institucional de Capacitación</t>
  </si>
  <si>
    <t>El plan estratégico de talento humano incluye un Plan Institucional de Capacitación que se ejecuta de acuerdo con lo planificado</t>
  </si>
  <si>
    <t>El plan estratégico de talento humano incluye un Plan Institucional de Capacitación que se ejecuta de acuerdo con lo planificado y al que se le evalúa la eficacia de su implementación</t>
  </si>
  <si>
    <t>13C</t>
  </si>
  <si>
    <t>Plan de bienestar e incentivos</t>
  </si>
  <si>
    <t>No se elabora un plan de bienestar e incentivos</t>
  </si>
  <si>
    <t>Se elabora un plan de bienestar e incentivos que no se incluye en el plan estratégico de talento humano</t>
  </si>
  <si>
    <t>El plan estratégico de talento humano incluye un Plan de Bienestar e Incentivos</t>
  </si>
  <si>
    <t>El plan estratégico de talento humano incluye un Plan de Bienestar e Incentivos que se ejecuta de acuerdo con lo planificado</t>
  </si>
  <si>
    <t>El plan estratégico de talento humano incluye un Plan de Bienestar e Incentivos que se ejecuta de acuerdo con lo planificado y al que se le evalúa la eficacia de su implementación</t>
  </si>
  <si>
    <t>13D</t>
  </si>
  <si>
    <t>Plan de seguridad y salud en el trabajo</t>
  </si>
  <si>
    <t>No se elabora un plan de seguridad y salud en el trabajo</t>
  </si>
  <si>
    <t>Se elabora un plan de seguridad y salud en el trabajo que no se incluye en el plan estratégico de talento humano</t>
  </si>
  <si>
    <t>El plan estratégico de talento humano incluye un Plan de Seguridad y Salud en el Trabajo</t>
  </si>
  <si>
    <t>El plan estratégico de talento humano incluye un Plan de Seguridad y Salud en el Trabajo que se ejecuta de acuerdo con lo planificado</t>
  </si>
  <si>
    <t>El plan estratégico de talento humano incluye un Plan de Seguridad y Salud en el Trabajo que se ejecuta de acuerdo con lo planificado y al que se le evalúa la eficacia de su implementación</t>
  </si>
  <si>
    <t>12E</t>
  </si>
  <si>
    <t>Monitoreo y seguimiento del SIGEP</t>
  </si>
  <si>
    <t>No se planea el monitoreo y seguimiento del SIGEP</t>
  </si>
  <si>
    <t>en este item se hara consulta a funcion publica si opera para planta y contratistas (informe trimestral reporte) ARTICULAR CON LA 5, MONITOREO</t>
  </si>
  <si>
    <t>Se planea un monitoreo y seguimiento del SIGEP que no se incluye en el plan estratégico de talento humano</t>
  </si>
  <si>
    <t>El plan estratégico de talento humano incluye el monitoreo y seguimiento del SIGEP</t>
  </si>
  <si>
    <t>El plan estratégico de talento humano incluye el monitoreo y seguimiento del SIGEP que se ejecuta de acuerdo con lo planificado</t>
  </si>
  <si>
    <t>El plan estratégico de talento humano incluye el monitoreo y seguimiento del SIGEP que se ejecuta de acuerdo con lo planificado y al que se le evalúa la eficacia de su implementación</t>
  </si>
  <si>
    <t>13F</t>
  </si>
  <si>
    <t>Evaluación de desempeño</t>
  </si>
  <si>
    <t>No se planea el proceso de evaluación del desempeño</t>
  </si>
  <si>
    <t>PETH actual , normatividad, procedimientos</t>
  </si>
  <si>
    <t>Se planea el proceso de evaluación del desempeño pero no se incluye en el plan estratégico de talento humano</t>
  </si>
  <si>
    <t>El plan estratégico de talento humano incluye el proceso de Evaluación del Desempeño</t>
  </si>
  <si>
    <t>El plan estratégico de talento humano incluye el proceso de Evaluación del Desempeño, y se ejecuta de acuerdo con las fases planificadas</t>
  </si>
  <si>
    <t>El plan estratégico de talento humano incluye el proceso de Evaluación del Desempeño, se ejecuta de acuerdo con las fases planificadas y se evalúa la eficacia de su implementación</t>
  </si>
  <si>
    <t>13G</t>
  </si>
  <si>
    <t>Inducción y reinducción</t>
  </si>
  <si>
    <t>No se planea la inducción y reinducción</t>
  </si>
  <si>
    <t>programscion induccion y reinduccion, actividades de induccion, plan Estrategico 2018, reinduccion diciembre 2018</t>
  </si>
  <si>
    <t>Se planea la inducción y reinducción pero no se incluye en el plan estratégico de talento humano</t>
  </si>
  <si>
    <t>El plan estratégico de talento humano incluye la Inducción y Reinducción</t>
  </si>
  <si>
    <t>El plan estratégico de talento humano incluye la Inducción y Reinducción y se ejecuta de acuerdo con lo planificado</t>
  </si>
  <si>
    <t>El plan estratégico de talento humano incluye la Inducción y Reinducción, se ejecuta de acuerdo con lo planificado y se le evalúa la eficacia de su implementación</t>
  </si>
  <si>
    <t>13H</t>
  </si>
  <si>
    <t>Medición, análisis y mejoramiento del clima organizacional</t>
  </si>
  <si>
    <t>No se planea la medición, análisis y mejoramiento del clima organizacional</t>
  </si>
  <si>
    <t>Pai -Mejorar el ambiente laboral, hacer seguimiento y medición</t>
  </si>
  <si>
    <t>Se planea la medición, análisis y mejoramiento del clima organizacional pero no se incluye en el plan estratégico de talento humano</t>
  </si>
  <si>
    <t>El plan estratégico de talento humano incluye el tema de Clima organizacional</t>
  </si>
  <si>
    <t>El plan estratégico de talento humano incluye el tema de Clima organizacional y se ejecuta de acuerdo con lo planificado</t>
  </si>
  <si>
    <t>El plan estratégico de talento humano incluye el tema de Clima organizacional,  se ejecuta de acuerdo con lo planificado y se evalúa la eficacia de su implementación</t>
  </si>
  <si>
    <t>Contar con un manual de funciones y competencias ajustado a las directrices vigentes</t>
  </si>
  <si>
    <t>Manual de funciones y competencias ajustado a las directrices vigentes</t>
  </si>
  <si>
    <t>No se cuenta con un manual de funciones y competencias ajustado a las directrices vigentes</t>
  </si>
  <si>
    <t>Manual de funciones se encuentra actualizado en el  link de publicacion web ministerio:
http://portal.minvivienda.local/sobre-el-ministerio/talento-humano</t>
  </si>
  <si>
    <t>Se elabora un manual de funciones y competencias que no se encuentra totalmente ajustado a las directrices vigentes</t>
  </si>
  <si>
    <t>Existe un manual de funciones que incluye las funciones y los perfiles de todos los empleos de la entidad por núcleos básicos del conocimiento, así como las competencias del Decreto 1083 de 2015</t>
  </si>
  <si>
    <t>Existe un manual de funciones que incluye las funciones y los perfiles de todos los empleos de la entidad por núcleos básicos del conocimiento, así como las competencias del Decreto 1083 de 2015, actualizado y abierto para consulta de toda la Entidad</t>
  </si>
  <si>
    <t>Existe un manual de funciones que incluye las funciones y los perfiles de todos los empleos de la entidad por núcleos básicos del conocimiento, así como las competencias del Decreto 1083 de 2015 y competencias funcionales, actualizado y abierto para consulta de toda la Entidad</t>
  </si>
  <si>
    <t>Arreglo institucional</t>
  </si>
  <si>
    <t>Contar con un área estratégica para la gerencia del TH</t>
  </si>
  <si>
    <t>Área de Talento Humano incluida en el nivel estratégico de la estructura de la entidad</t>
  </si>
  <si>
    <t xml:space="preserve">El área de Talento Humano no participa en el direccionamiento estratégico de la entidad ni lo involucra en su planeación </t>
  </si>
  <si>
    <t xml:space="preserve">Plan Estrategico Institucional, Comité de gestion y desempeño resolucion de la conformacion del comité </t>
  </si>
  <si>
    <t>ANEXAR LAS ACTAS COMO EVIDENCIA</t>
  </si>
  <si>
    <t>El área de Talento Humano acata y recoge el direccionamiento estratégico de la entidad</t>
  </si>
  <si>
    <t>El área de Talento Humano involucra en su planeación el direccionamiento estratégico de la entidad</t>
  </si>
  <si>
    <t>El área de Talento Humano involucra el direccionamiento estratégico de la entidad y participa en la planeación estratégica de la entidad</t>
  </si>
  <si>
    <t>El área de Talento Humano involucra el direccionamiento estratégico de la entidad, participa en la planeación estratégica de la entidad y se ubica en un nivel estratégico en la institución</t>
  </si>
  <si>
    <t>INGRESO</t>
  </si>
  <si>
    <t>Proveer las vacantes en forma temporal oportunamente mediante encargo</t>
  </si>
  <si>
    <t>Tiempo de cubrimiento de vacantes temporales mediante encargo</t>
  </si>
  <si>
    <t>El tiempo promedio de cubrimiento de vacantes en forma temporal mediante encargo es de 6 meses o mas</t>
  </si>
  <si>
    <t>El tiempo promedio de cubrimiento de vacantes en forma temporal mediante encargo es de 4 meses o mas</t>
  </si>
  <si>
    <t>El tiempo promedio de cubrimiento de vacantes en forma temporal mediante encargo es de 3 meses o mas</t>
  </si>
  <si>
    <t>El tiempo promedio de cubrimiento de vacantes en forma temporal mediante encargo es de 2 meses o menos</t>
  </si>
  <si>
    <t>El tiempo promedio de cubrimiento de vacantes en forma temporal mediante encargo es de 1 mes o menos</t>
  </si>
  <si>
    <t>Proveer las vacantes en forma definitiva oportunamente, de acuerdo con el Plan Anual de Vacantes</t>
  </si>
  <si>
    <t>Proporción de provisionales sobre el total de servidores</t>
  </si>
  <si>
    <t>Proporción de provisionales mayor al 30% de la planta total</t>
  </si>
  <si>
    <t>Proporción de provisionales menor o igual al 30% de la planta total</t>
  </si>
  <si>
    <t>Proporción de provisionales menor o igual al 20% de la planta total</t>
  </si>
  <si>
    <t>Proporción de provisionales menor o igual al 15% de la planta total</t>
  </si>
  <si>
    <t>Proporción de provisionales menor o igual al 10% de la planta total</t>
  </si>
  <si>
    <t>Proveer las vacantes en forma temporal oportunamente mediante nombramientos provisionales</t>
  </si>
  <si>
    <t>Tiempo promedio de provisión de vacantes temporales mediante provisionalidad</t>
  </si>
  <si>
    <t>El tiempo promedio de cubrimiento de vacantes en forma temporal mediante provisionalidad es de 6 meses o mas</t>
  </si>
  <si>
    <t>Informe (desvinculacion, publicacion, provision) construir estadistica 2019</t>
  </si>
  <si>
    <t>El tiempo promedio de cubrimiento de vacantes en forma temporal mediante provisionalidad es de 4 meses o mas</t>
  </si>
  <si>
    <t>El tiempo promedio de cubrimiento de vacantes en forma temporal mediante provisionalidad es de 3 meses o mas</t>
  </si>
  <si>
    <t>RAFAEL</t>
  </si>
  <si>
    <t>El tiempo promedio de cubrimiento de vacantes en forma temporal mediante provisionalidad es de 2 mes o menos</t>
  </si>
  <si>
    <t>El tiempo promedio de cubrimiento de vacantes en forma temporal mediante provisionalidad es de 1 mes o menos</t>
  </si>
  <si>
    <t>Contar con las listas de elegibles vigentes en su entidad hasta su vencimiento</t>
  </si>
  <si>
    <t>Verificación de listas de elegibles vigentes para la Entidad</t>
  </si>
  <si>
    <t>La entidad no ha realizado concursos para proveer vacantes en forma definitiva en los últimos años</t>
  </si>
  <si>
    <t>No se ha utilzado el Banco de Listas de Elegibles como alternativa para proveer empleos en forma definitiva</t>
  </si>
  <si>
    <t>Cuando surge una vacante se verifica con la CNSC si hay lista de elegibles vigente para ese empleo</t>
  </si>
  <si>
    <t>Cuando surge una vacante, se utilizan las listas de elegibles vigentes de acuerdo con la información de la CNSC</t>
  </si>
  <si>
    <t>Cuando surge una vacante, se utilizan las listas de elegibles vigentes de acuerdo con la información de la CNSC o se procede a la provisión temporal de forma rápida y oportuna con personal competente</t>
  </si>
  <si>
    <t>Contar con mecanismos para verificar si existen servidores de carrera administrativa con derecho preferencial para ser encargados</t>
  </si>
  <si>
    <t>Mecanismo adecuado para verificar derechos preferenciales</t>
  </si>
  <si>
    <t>No se verifica si hay servidores con derecho preferencial para ocupar vacantes en encargo</t>
  </si>
  <si>
    <t>solicitar a Rafael estudio de tiempo de servicio</t>
  </si>
  <si>
    <t>anexar el archivo de planta para colocarnos un 80 ya que este es el analisis que realiza Rafael</t>
  </si>
  <si>
    <t>Se verifica si hay servidores con derecho preferencial para ocupar vacantes de manera aleatoria</t>
  </si>
  <si>
    <t>Cuando se genera una vacante de carrera, se acude a las historias laborales para revisar posibles servidores con derecho preferencial</t>
  </si>
  <si>
    <t>Existe un mecanismo interno más ágil que la revisión de las historias laborales para verificar si existen servidores de carrera con derecho preferencial para una eventual vacante de carrera</t>
  </si>
  <si>
    <t>Existe un mecanismo digital ágil y confiable para verificar si existen servidores de carrera con derecho preferencial para una eventual vacante de carrera, que genera reportes oportunos y verificables</t>
  </si>
  <si>
    <t>Contar con la trazabilidad electrónica y física de la historia laboral de cada servidor</t>
  </si>
  <si>
    <t>Historia laboral electrónica y física de cada servidor</t>
  </si>
  <si>
    <t>Las historias laborales no tienen una organización específica</t>
  </si>
  <si>
    <t>Se anexa el archivo del Formato Unico de Inventario Documental (FUID) de los servidores públicos activos y  retirados</t>
  </si>
  <si>
    <t>Las historias laborales están organizadas con base en una metodología propia de la entidad</t>
  </si>
  <si>
    <t>Las historias laborales se encuentran organizadas de acuerdo con las tablas de retención documental</t>
  </si>
  <si>
    <t>Existen registros electrónicos de las hojas de vida que permiten contar con información oportuna y confiable</t>
  </si>
  <si>
    <t>La información electrónica de la hoja de vida de cada servidor incluye los datos personales, los estudios, la experiencia y demás datos relevantes para la toma de decisiones</t>
  </si>
  <si>
    <t>Registrar y analizar las vacantes y los tiempos de cubrimiento, especialmente de los gerentes públicos</t>
  </si>
  <si>
    <t>Mecanismo para registrar los tiempos de cubrimiento de vacantes establecido</t>
  </si>
  <si>
    <t>No se cuenta con un mecanismo para registrar y analizar las vacantes y los tiempos de cubrimiento, especialmente de los gerentes públicos</t>
  </si>
  <si>
    <t>Se realizan conteos de vacantes y de los tiempos de cubrimiento que se actualizan solo cuando se solicitan reportes</t>
  </si>
  <si>
    <t>Se cuenta con un mecanismo para identificar las vacantes en tiempo real, especialmente de los gerentes públicos</t>
  </si>
  <si>
    <t>Se cuenta con un mecanismo para identificar las vacantes en tiempo real, especialmente de los gerentes públicos, que permite conocer el tiempo de cubrimiento de las vacantes</t>
  </si>
  <si>
    <t>Se cuenta con un mecanismo para identificar las vacantes en tiempo real, especialmente de los gerentes públicos, que permite conocer el tiempo de cubrimiento de las vacantes y genera alertas para su cubrimiento oportuno</t>
  </si>
  <si>
    <t>Coordinar lo pertinente para que los servidores públicos de las entidades del orden nacional presenten la Declaración de Bienes y Rentas entre el 1° de abril y el 31 de mayo de cada vigencia; y los del orden territorial entre el 1° de junio y el 31 de julio de cada vigencia.</t>
  </si>
  <si>
    <t>Porcentaje de servidores que presentaron la Declaración Juramentada de Bienes y Rentas en el plazo estipulado</t>
  </si>
  <si>
    <t>Del 0% al 20% de los servidores públicos presentaron la Declaración de Bienes y Rentas en el plazo estipulado</t>
  </si>
  <si>
    <t>Reporte sigep 31 de mayo de 2019 (informe)</t>
  </si>
  <si>
    <t>ANEXAR EVIDENCIA</t>
  </si>
  <si>
    <t>Del 21% al 40% de los servidores públicos presentaron la Declaración de Bienes y Rentas en el plazo estipulado</t>
  </si>
  <si>
    <t>Del 41% al 60% de los servidores públicos presentaron la Declaración de Bienes y Rentas en el plazo estipulado</t>
  </si>
  <si>
    <t>Del 61% al 80% de los servidores públicos presentaron la Declaración de Bienes y Rentas en el plazo estipulado</t>
  </si>
  <si>
    <t>Del 81% al 100% de los servidores públicos presentaron la Declaración de Bienes y Rentas en el plazo estipulado</t>
  </si>
  <si>
    <t>Contar con mecanismos para evaluar competencias para los candidatos a cubrir vacantes temporales o de libre nombramiento y remoción.</t>
  </si>
  <si>
    <t>Mecanismo para evaluar competencias establecido mediante resolución/convenio</t>
  </si>
  <si>
    <t>No se evalúan competencias para los candidatos a cubrir vacantes temporales o de libre nombramiento y remoción</t>
  </si>
  <si>
    <t>existe un mecanismo que cpontempla….ANEXAR Memorando solicitud y respuesta Funcion Pública -para los participantes que obliga la norma, no hay planta temporal</t>
  </si>
  <si>
    <t>ANEXAR EVIDENCIA DEL MEMORANDO Y DE LA RESPUESTA DEL DAFP CUANDO SE ENVIA N A  PRUEBAS</t>
  </si>
  <si>
    <t>Se evalúan competencias para algunas vacantes pero no para todas</t>
  </si>
  <si>
    <t>Se evaluan competencias mediante el acompañamiento de Función Pública</t>
  </si>
  <si>
    <t>Se evaluan competencias mediante el acompañamiento de Función Pública o de otra entidad competente</t>
  </si>
  <si>
    <t>Se evaluan competencias para todos los aspirantes mediante el acompañamiento de Función Pública o de otra entidad competente</t>
  </si>
  <si>
    <t xml:space="preserve">Enviar oportunamente las solicitudes de inscripción o de actualización en carrera administrativa a la CNSC </t>
  </si>
  <si>
    <t>Trámite oportuno de las solicitudes de inscripción o actualización de carrera administrativa ante la CNSC</t>
  </si>
  <si>
    <t>No se envían solicitudes de inscripción o de actualización en carrera administrativa a la CNSC</t>
  </si>
  <si>
    <t>no se ha realizado concurso</t>
  </si>
  <si>
    <t>REVISAR LOS RETIROS DE LOS FUNCIONARIOS DE CA YA QUE SE DEBE ENVIAR UNA ACTUALIZACION A LA CNSC PARA SOLICITAR LA CANCELACION DEL REGISTRO PUBLICO DE CARRERA Y CON ESTO TENDRIAMOS UN AVANCE (CASO DE LUZ MERY, JORGE SOSA, MARTHA VARGAS Y AIDA LADINO)</t>
  </si>
  <si>
    <t>Se envian algunas de las solicitudes de inscripción o de actualización en carrera administrativa a la CNSC</t>
  </si>
  <si>
    <t>Se envian oportunamente algunas de las solicitudes de inscripción o de actualización en carrera administrativa a la CNSC</t>
  </si>
  <si>
    <t>Se envian oportunamente y en su totalidad las solicitudes de inscripción o de actualización en carrera administrativa a la CNSC</t>
  </si>
  <si>
    <t>Se envian oportunamente y en su totalidad las solicitudes de inscripción o de actualización en carrera administrativa a la CNSC, y se hace el seguimiento y el registro correspondiente</t>
  </si>
  <si>
    <t>Verificar que se realice adecuadamente la evaluación de periodo de prueba a los servidores nuevos de carrera administrativa, de acuerdo con la normatividad vigente</t>
  </si>
  <si>
    <t>Evaluaciones de periodo de prueba adecuada y oportunamente realizadas</t>
  </si>
  <si>
    <t>No se realizan las evaluaciones de periodo de prueba</t>
  </si>
  <si>
    <t>no se han recibido</t>
  </si>
  <si>
    <t>Se realizan las evaluaciones de periodo de prueba pero no siempre dentro de los plazos establecidos</t>
  </si>
  <si>
    <t>Se realiza oportunamente la evaluación de periodo de prueba</t>
  </si>
  <si>
    <t>La fijación de compromisos para la evaluación de periodo de prueba se realiza antes del primer mes de vinculación</t>
  </si>
  <si>
    <t>Los resultados de la evaluación de periodo de prueba se utilizan como insumo para el plan de capacitación o el plan de mejoramiento individual</t>
  </si>
  <si>
    <t>Conocimiento institucional</t>
  </si>
  <si>
    <t>Realizar inducción a todo servidor público que se vincule a la entidad</t>
  </si>
  <si>
    <t>Evidencia de inducción de los servidores públicos</t>
  </si>
  <si>
    <t>No se realiza inducción a los servidores públicos nuevos</t>
  </si>
  <si>
    <t>Acta de Induccion (estadistica de induccion 2019)</t>
  </si>
  <si>
    <t>REVISAR ACTAS DE POSESION, ACTAS DE INDUCCION (LIBRO DE POSESIONES) PARA MIRAR EL TIEMPO</t>
  </si>
  <si>
    <t>Se realiza inducción a algunos servidores públicos nuevos, o no se realiza en los plazos establecidos</t>
  </si>
  <si>
    <t>Se realiza oportunamente la inducción de servidores públicos (antes de tres meses de posesionados)</t>
  </si>
  <si>
    <t>Se realiza la inducción antes de que el servidor público cumpla un mes de vinculación</t>
  </si>
  <si>
    <t>Se realiza la inducción antes de que el servidor público cumpla un mes de vinculación y se evalúa su eficacia</t>
  </si>
  <si>
    <t>DESARROLLO</t>
  </si>
  <si>
    <t>Realizar reinducción a todos los servidores máximo cada dos años</t>
  </si>
  <si>
    <t>Evidencia de reinducción de los servidores públicos</t>
  </si>
  <si>
    <t>No se realiza reinducción a los servidores públicos</t>
  </si>
  <si>
    <t>2 años</t>
  </si>
  <si>
    <t>La reinducción se realizó en el mes de diciembre del 2018  y se anexa el pantallazo de la convocatoria y la proxima se realizará en la vigencia 2020. , revisar reporte Chamilo de los que participaron en la reinduccion</t>
  </si>
  <si>
    <t>REVISAR REPORTE DE PARTICIPACION PARA CONFIRMAR EL 80%</t>
  </si>
  <si>
    <t>Eventualmente se han reallizado reinducciones a los servidores públicos</t>
  </si>
  <si>
    <t>Se realiza la reinducción a mas tardar cada dos años</t>
  </si>
  <si>
    <t>Se realiza la reinducción a mas tardar cada dos años con la participación del 100% de los servidores</t>
  </si>
  <si>
    <t>Se realiza la reinducción a mas tardar cada dos años con la participación del 100% de los servidores y se evalúa su eficacia</t>
  </si>
  <si>
    <t>Llevar registros apropiados del número de gerentes públicos que hay en la entidad, así como de su movilidad</t>
  </si>
  <si>
    <t>Mecanismo que registra los gerentes públicos</t>
  </si>
  <si>
    <t>No existen registros de los gerentes públicos y de su movilidad</t>
  </si>
  <si>
    <t>BASE DE DATO EN EXCEL DENOMINADA: BASE PLANTA MVCT - 07 JULIO 2019 DONDE SE PUEDE FILTRAR EN LA COLUMNA R,  LA INFORMACION ACERCA DE LOS GERENTES PÚBLICOS CON SU CARACTERIZACIÓN CON EL FIN DE GENERAR REPORTES CON LA INFORMACION REQUERIDA QUE EN LA BASE DE DATOS SE ENCUENTRA</t>
  </si>
  <si>
    <t>,</t>
  </si>
  <si>
    <t>Existen registros parciales o incompletos sobre los gerentes públicos</t>
  </si>
  <si>
    <t>Se registra el número de gerentes públicos</t>
  </si>
  <si>
    <t>Se registra el número de gerentes públicos, con la correspondiente caracterización (descripción de sus perfiles y datos generales)</t>
  </si>
  <si>
    <t>Se registra el número de gerentes públicos, con la correspondiente caracterización (descripción de sus perfiles y datos generales), y se pueden generar reportes con cualquier información requerida</t>
  </si>
  <si>
    <t>Contar con información confiable y oportuna sobre indicadores claves como rotación de personal (relación entre ingresos y retiros), movilidad del personal (encargos, comisiones de servicio, de estudio, reubicaciones y estado actual de situaciones administrativas), ausentismo (enfermedad, licencias, permisos), prepensionados, cargas de trabajo por empleo y por dependencia, personal afrodescendiente y LGBTI</t>
  </si>
  <si>
    <t>Indicadores actualizados y confiables</t>
  </si>
  <si>
    <t>No se cuenta con información sobre indicadores claves</t>
  </si>
  <si>
    <t>Se cuenta con información parcial o incompleta sobre indicadores claves</t>
  </si>
  <si>
    <t>Se cuenta con la información sobre indicadores claves</t>
  </si>
  <si>
    <t>Se cuenta con la información sobre indicadores claves de manera digital</t>
  </si>
  <si>
    <t>Se cuenta con la información sobre indicadores claves de manera digital, y se pueden generar reportes confiables de manera inmediata</t>
  </si>
  <si>
    <t>Movilidad:
Contar con información confiable sobre los Servidores que dados sus conocimientos y habilidades, potencialmente puedan ser reubicados en otras dependencias, encargarse en otro empleo o se les pueda comisionar para desempeñar cargos de libre nombramiento y remoción.</t>
  </si>
  <si>
    <t>Información actualizada, completa y confiable</t>
  </si>
  <si>
    <t>No se cuenta con información sobre servidores con expectativas de movilidad</t>
  </si>
  <si>
    <t>BASE DE DATO EN EXCEL DENOMINADA: BASE PLANTA MVCT - 07 JULIO 2019 DONDE SE ENCUENTRA LA INFORMACION DE CONOCIMIENTOS Y HABILIDADES DE LOS CARGOS DE LNR PARA QUE LOS FILTREN PERO NO ES DIGITAL</t>
  </si>
  <si>
    <t>Se cuenta con información parcial o incompleta sobre servidores con expectativas de movilidad</t>
  </si>
  <si>
    <t>Se cuenta con la información sobre servidores con expectativas de movilidad</t>
  </si>
  <si>
    <t>Se cuenta con la información sobre servidores con expectativas de movilidad de manera digital</t>
  </si>
  <si>
    <t>Se cuenta con la información sobre servidores con expectativas de movilidad de manera digital y se pueden generar reportes confiables de manera inmediata</t>
  </si>
  <si>
    <t>Llevar registros de todas las actividades de bienestar y capacitación realizadas, y contar con información sistematizada sobre número de asistentes y servidores que participaron en las actividades, incluyendo familiares.</t>
  </si>
  <si>
    <t>Registros organizados de las actividades en información sistematizada</t>
  </si>
  <si>
    <t>No se llevan registros de las actividades ni de los asistentes a las actividades de bienestar y capacitación</t>
  </si>
  <si>
    <t>ANEXAR ARCHIVO CON REGISTRO DE ASISTENCIA DE LAS ACTIVIDADES DE CAPACITACION Y BIENESTAR</t>
  </si>
  <si>
    <t>Se llevan registros incompletos o parciales de las actividades de bienestar y capacitación</t>
  </si>
  <si>
    <t>Se llevan los registros de las actividades y asistentes a las actividades de bienestar y capacitación</t>
  </si>
  <si>
    <t>Se llevan los registros de las actividades y asistentes a las actividades de bienestar y capacitación y se encuentran sistematizados</t>
  </si>
  <si>
    <t>Se llevan los registros de las actividades y asistentes a las actividades de bienestar y capacitación, se encuentran sistematizados y pueden generar cualquier reporte requerido con esta información</t>
  </si>
  <si>
    <t>Adopción mediante acto administrativo del sistema de evaluación del desempeño y los acuerdos de gestión</t>
  </si>
  <si>
    <t>Sistema de evaluación de desempeño y de acuerdos de gestión adoptados mediante acto administrativo</t>
  </si>
  <si>
    <t>No se ha revisado ni analizado la adopción del sistema de evaluación de desempeño y de las directrices de acuerdos de gestión</t>
  </si>
  <si>
    <t>Actualmente el MVCT tiene adoptado el Sistema Tipo de Evaluación del Desempeño Laboral el cuál es regulado por la CNSC. En cuanto a los Geretes Públicos, la Entidad tiene adoptado lo dispuesto en la Guiía Metodológica para la Gestión del Rendimiento  de los Gerentes Públicos, documento emitido por el DAFP. Teniendo en cuenta lo anterioir, la Entidad tiene adoptado dichos sistemas por resolución pero no las encontre</t>
  </si>
  <si>
    <t>Se ha contemplado la adopción del sistema de evaluación del desempeño pero no se ha ejecutado</t>
  </si>
  <si>
    <t>Se ha revisado y analizado la adopción del sistema de evaluación de desempeño y de las directrices de acuerdos de gestión y se han preparado los actos administrativos</t>
  </si>
  <si>
    <t>El sistema de evaluación de desempeño y los acuerdos de gestión fueron adoptados mediante acto administrativo</t>
  </si>
  <si>
    <t>Se ha revisado la eficacia del sistema de evaluación del desempeño y de los acuerdos de gestión</t>
  </si>
  <si>
    <t>Se ha facilitado el proceso de acuerdos de gestión implementando la normatividad vigente y haciendo las capacitaciones correspondientes</t>
  </si>
  <si>
    <t>Acuerdos de gestión concertados y evaluados</t>
  </si>
  <si>
    <t>No se ha implementado la normatividad vigente sobre acuerdos de gestión</t>
  </si>
  <si>
    <t>capacitacion semestral de medicion y evaluaion de desempeño</t>
  </si>
  <si>
    <t>AVERIGUAR SI SE HA REGISTRADO LA IFORMACION A LOS GERENTES PUBLICOS</t>
  </si>
  <si>
    <t>Se han iniciado la sensibilización y la capacitación a los gerentes públicos sobre acuerdos de gestión</t>
  </si>
  <si>
    <t>Se han adoptado y suministrado a los gerentes públicos los instrumentos adoptados para la suscripción de los acuerdos de gestión</t>
  </si>
  <si>
    <t>Se ha registrado la información de la evaluación de los acuerdos de gestión</t>
  </si>
  <si>
    <t>Se han implementado mejoras en las capacidades de los gerentes públicos como resultado de los acuerdos de gestión</t>
  </si>
  <si>
    <t>Llevar a cabo las labores de evaluación de desempeño de conformidad con la normatividad vigente y llevar los registros correspondientes, en sus respectivas fases.</t>
  </si>
  <si>
    <t>Registro de evaluaciones de desempeño</t>
  </si>
  <si>
    <t>No se realiza la evaluación de desempeño en la entidad</t>
  </si>
  <si>
    <t>Se realizan algunas fases del proceso de evaluación de desempeño en la entidad</t>
  </si>
  <si>
    <t>Se ha realizado en su totalidad el proceso de evaluación del desempeño, con todas sus fases</t>
  </si>
  <si>
    <t>Se cuenta con información confiable y en tiempo real de las calificaciones de desempeño de todos los servidores evaluados</t>
  </si>
  <si>
    <t>Se cuenta con información confiable y en tiempo real de las calificaciones de desempeño de todos los servidores evaluados y se ha elaborado un análisis de los resultados obtenidos como insumo para la mejora</t>
  </si>
  <si>
    <t>Establecer y hacer seguimiento a los planes de mejoramiento individual teniendo en cuenta:</t>
  </si>
  <si>
    <t>No. de Planes de mejoramiento establecidos sobre total de servidores</t>
  </si>
  <si>
    <t>No se han establecido y hecho seguimiento a los planes de mejoramiento individual de los servidores públicos</t>
  </si>
  <si>
    <t>seguimiento plan de mejoramiento</t>
  </si>
  <si>
    <t>Se han establecido y hecho seguimiento a los planes de mejoramiento individual de menos del 40% de los servidores públicos</t>
  </si>
  <si>
    <t>Se han establecido y hecho seguimiento a los planes de mejoramiento individual de menos del 60% de los servidores públicos</t>
  </si>
  <si>
    <t>Se han establecido y hecho seguimiento a los planes de mejoramiento individual de menos del 80% de los servidores públicos</t>
  </si>
  <si>
    <t>Se han establecido y hecho seguimiento a los planes de mejoramiento individual de todos los servidores públicos</t>
  </si>
  <si>
    <t>36A</t>
  </si>
  <si>
    <t>Evaluación del desempeño</t>
  </si>
  <si>
    <t>No se han realizado planes de mejoramiento individual en la entidad</t>
  </si>
  <si>
    <t>informe plan de mejoramiento de la evaluacion, resultados evaluacion</t>
  </si>
  <si>
    <t>Se elaboran planes de mejoramiento individual pero no han tenido en cuenta como insumo la evaluación del desempeño</t>
  </si>
  <si>
    <t>Los planes de mejoramiento individual han tenido en cuenta como insumo la evaluación del desempeño</t>
  </si>
  <si>
    <t>Los planes de mejoramiento individual han tenido en cuenta como insumo la evaluación del desempeño y se han registrado actividades en respuesta a ese insumo</t>
  </si>
  <si>
    <t>Los planes de mejoramiento individual han tenido en cuenta como insumo la evaluación del desempeño, se han registrado actividades en respuesta a ese insumo y se han revisado para verificar la mejora</t>
  </si>
  <si>
    <t>36B</t>
  </si>
  <si>
    <t>Diagnóstico de necesidades de capacitación realizada por Talento Humano</t>
  </si>
  <si>
    <t>planes de mejoramiento</t>
  </si>
  <si>
    <t>Se elaboran planes de mejoramiento individual pero no han tenido en cuenta como insumo un diagnóstico de necesidades de capacitación</t>
  </si>
  <si>
    <t>Los planes de mejoramiento individual han tenido en cuenta como insumo un diagnóstico de necesidades de capacitación</t>
  </si>
  <si>
    <t>Los planes de mejoramiento individual han tenido en cuenta como insumo un diagnóstico de necesidades de capacitación y se han registrado actividades en respuesta a ese insumo</t>
  </si>
  <si>
    <t>Los planes de mejoramiento individual han tenido en cuenta como insumo un diagnóstico de necesidades de capacitación, se han registrado actividades en respuesta a ese insumo y se han revisado para verificar la mejora</t>
  </si>
  <si>
    <t>Establecer mecanismos de evaluación periódica del desempeño en torno al servicio al ciudadano diferentes a las obligatorias.</t>
  </si>
  <si>
    <t>Mecanismos establecidos</t>
  </si>
  <si>
    <t>No se han analizado mecanismos alternativos de evaluación periódica del desempeño en torno al servicio al ciudadano</t>
  </si>
  <si>
    <t>Se han analizado mecanismos alternativos de evaluación periódica del desempeño en torno al servicio al ciudadano</t>
  </si>
  <si>
    <t>Se ha determinado al menos un mecanismo viable de evaluación periódica del desempeño en torno al servicio al ciudadano</t>
  </si>
  <si>
    <t>Se han implementado mecanismos alternativos de evaluación periódica del desempeño en torno al servicio al ciudadano</t>
  </si>
  <si>
    <t>Se han implementado y evaluado mecanismos alternativos de evaluación periódica del desempeño en torno al servicio al ciudadano</t>
  </si>
  <si>
    <t>Elaborar el plan institucional de capacitación (Formulación del Programa Institucional de Aprendizaje) teniendo en cuenta los siguientes elementos:</t>
  </si>
  <si>
    <t>Plan de capacitación establecido mediante resolución</t>
  </si>
  <si>
    <t>No se elaboró el Plan Institucional de Capacitación (Formulación del Programa Institucional de Aprendizaje)</t>
  </si>
  <si>
    <t>Se anexa el documento del Plan Institucional de Capacitacion PIC vigencia 2019 (RESOLUCION DE ADOPCION) Informe evaluacion 2018 informe final</t>
  </si>
  <si>
    <t>SI SE ESTA EVALUANDO EL 2019 NO DEBERIA ESTAR EN EL 100% YA QUE AUN NO SE HAN EJECUTADO EL 100% Y NO SE EN QUE ESTADO SE ENCUENTRA.COMO EVIDENCIA ANEXAR EL PLAN CON LA RESOLUCION DE ADOPCION</t>
  </si>
  <si>
    <t>Se elaboró el Plan Institucional de Capacitación (Formulación del Programa Institucional de Aprendizaje) pero no se ha expedido mediante acto administrativo</t>
  </si>
  <si>
    <t>Se elaboró el Plan Institucional de Capacitación (Formulación del Programa Institucional de Aprendizaje) mediante acto administrativo</t>
  </si>
  <si>
    <t>Se elaboró el Plan Institucional de Capacitación (Formulación del Programa Institucional de Aprendizaje) mediante acto administrativo y se ejecutaron el 100% de las actividades con la evidencia documentada correspondiente</t>
  </si>
  <si>
    <t>Se elaboró el Plan Institucional de Capacitación (Formulación del Programa Institucional de Aprendizaje) mediante acto administrativo, se ejecutaron el 100% de las actividades con la evidencia documentada correspondiente y se evaluó su eficacia</t>
  </si>
  <si>
    <t>38A</t>
  </si>
  <si>
    <t>Diagnóstico de necesidades de la entidad y de los gerentes públicos</t>
  </si>
  <si>
    <t>Tenido en cuenta</t>
  </si>
  <si>
    <t>El PIC no se basó en un diagnóstico de necesidades de la entidad</t>
  </si>
  <si>
    <t>Se anexa el documento del Plan Institucional de Capacitacion PIC vigencia 2019, donde se evidencia la fase del diagnóstico en la pagina 37 a la 42 revisar 2018</t>
  </si>
  <si>
    <t>REVISANDO EL DOCUMENTO DEL PIC ADOPTADO NO SE CONTO CON LA PARTICIPACION ACTIVA DE LOS SERVIDORES PÚBLICOS NI DE LOS GERENTES PÚBLICOS, PERO SUGIERO QUE SE REVISEN LOS ARCHIVOS DE LUZ MERY PARA SABER CUANTOS FUNCIONARIOS LA DILIGENCIARON Y ESTAR SEGUROS DE LA CALIFICACION Y PODER ANEXAR LA EVIDENCIA</t>
  </si>
  <si>
    <t>El PIC se basó en un diagnóstico parcial de necesidades de la entidad</t>
  </si>
  <si>
    <t>El PIC se basó en un diagnóstico de necesidades de la entidad que contó con la participación activa de los servidores públicos</t>
  </si>
  <si>
    <t>El PIC se basó en un diagnóstico completo de necesidades de la entidad y de los gerentes públicos</t>
  </si>
  <si>
    <t>Se puede elaborar la trazabilidad del PIC por cada actividad en respuesta a necesidades diagnosticadas</t>
  </si>
  <si>
    <t>38B</t>
  </si>
  <si>
    <t>Orientaciones de la alta dirección</t>
  </si>
  <si>
    <t>El PIC no incluyó orientaciones documentadas de la alta dirección</t>
  </si>
  <si>
    <t>pic 2018 e informe final y gestion 2019</t>
  </si>
  <si>
    <t>EN EL DOCUMENTO DEL PIC NO ENCONTRE NADA Y NO ESTA PUBLICADA LA RESOLICION DE ADOPCION</t>
  </si>
  <si>
    <t>El PIC incluyó orientaciones de la alta dirección</t>
  </si>
  <si>
    <t>El PIC incluyó orientaciones documentadas de la alta dirección</t>
  </si>
  <si>
    <t>El PIC incluyó orientaciones documentadas de la alta dirección, y se ejecutaron las acciones solicitadas</t>
  </si>
  <si>
    <t>El PIC incluyó orientaciones documentadas de la alta dirección, se ejecutaron las acciones solicitadas y se evaluó su eficacia</t>
  </si>
  <si>
    <t>38C</t>
  </si>
  <si>
    <t>Oferta del sector Función Pública</t>
  </si>
  <si>
    <t>El PIC no tuvo en cuenta la oferta del sector Función Pública</t>
  </si>
  <si>
    <t>Se anexa el documento del Plan Institucional de Capacitacion PIC vigencia 2019 y en la pagina 45 del  se conto con la oferta de la red inteinstitucional de capacitación * pic 2018 e informe final y gestion 2019</t>
  </si>
  <si>
    <t>El PIC tuvo en cuenta algunas propuestas del sector Función Pública</t>
  </si>
  <si>
    <t>El PIC tuvo en cuenta la oferta del sector Función Pública</t>
  </si>
  <si>
    <t>El PIC tuvo en cuenta la oferta del sector Función Pública y participó en actividades ofertadas</t>
  </si>
  <si>
    <t>El PIC tuvo en cuenta la oferta del sector Función Pública, participó en actividades ofertadas y se evaluó la eficacia de esas actividades</t>
  </si>
  <si>
    <t>Desglosándolo en las siguientes fases:</t>
  </si>
  <si>
    <t>38D</t>
  </si>
  <si>
    <t>Elaboración del diagnóstico de necesidades de aprendizaje organizacional</t>
  </si>
  <si>
    <t>Incluida</t>
  </si>
  <si>
    <t>El PIC no incluyó esta fase</t>
  </si>
  <si>
    <t>Se anexa el documento del Plan Institucional de Capacitacion PIC vigencia 2019, donde se evidencia la fase del diagnóstico en la pagina 37 a la 42</t>
  </si>
  <si>
    <t>El PIC planeó pero no ejecutó esta fase</t>
  </si>
  <si>
    <t>El PIC incluyó esta fase</t>
  </si>
  <si>
    <t>El PIC incluyó esta fase y fue documentada</t>
  </si>
  <si>
    <t>El PIC incluyó esta fase, que fue documentada, se evaluó y generó mejoras</t>
  </si>
  <si>
    <t>38E</t>
  </si>
  <si>
    <t>Formulación del componente de capacitación del Plan Estratégico de Talento Humano</t>
  </si>
  <si>
    <t>tener en cuenta 2019</t>
  </si>
  <si>
    <t>NO ENCONTRE ESTA FASE EN EL DOCUMENTO DEL PIC PUBLICADO X LO QUE NO OBTENDRIAMOS 60%</t>
  </si>
  <si>
    <t>38F</t>
  </si>
  <si>
    <t>Diseño y aplicación de los programas de aprendizaje: inducción, entrenamiento y capacitación</t>
  </si>
  <si>
    <t>Se anexa el documento del Plan Institucional de Capacitacion PIC vigencia 2019, donde se evidencia la fase del diagnóstico en la pagina  30 A LA 33</t>
  </si>
  <si>
    <t>38G</t>
  </si>
  <si>
    <t>Seguimiento y evaluación de los programas de aprendizaje</t>
  </si>
  <si>
    <t>Se anexa el documento del Plan Institucional de Capacitacion PIC vigencia 2019, donde se evidencia la fase del diagnóstico en la pagina  49 A LA 52 formato ght f 16</t>
  </si>
  <si>
    <t>Incluyendo contenidos que impacten las tres dimensiones de las competencias (ser, hacer y saber) en cada uno de los siguientes ejes temáticos, de acuerdo con el Diagnóstico de Necesidades de Aprendizaje Organizacional:</t>
  </si>
  <si>
    <t>38H</t>
  </si>
  <si>
    <t>Gobernanza para la Paz</t>
  </si>
  <si>
    <t>No se elaboró un Plan de Capacitación</t>
  </si>
  <si>
    <t>Se anexa el documento del Plan Institucional de Capacitacion PIC vigencia 2019, donde se evidencia la fase del diagnóstico en la pagina   29 Y 42</t>
  </si>
  <si>
    <t>El Plan de Capacitación no incluyó actividades para este eje temático</t>
  </si>
  <si>
    <t>Se incluyó el eje temático de Gobernanza para la Paz en el Plan de Capacitación</t>
  </si>
  <si>
    <t>Se incluyó el eje temático de Gobernanza para la Paz en el Plan de Capacitación, se realizaron actividades relacionadas con este eje y se evaluaron</t>
  </si>
  <si>
    <t>Se incluyó el eje temático de Gobernanza para la Paz en el Plan de Capacitación, se realizaron actividades relacionadas con este eje, se evaluaron y se revisó su eficacia</t>
  </si>
  <si>
    <t>38I</t>
  </si>
  <si>
    <t>Gestión del Conocimiento</t>
  </si>
  <si>
    <t>Se incluyó el eje temático de Gestión del Conocimiento en el Plan de Capacitación</t>
  </si>
  <si>
    <t>Se incluyó el eje temático de Gestión del Conocimiento en el Plan de Capacitación, se realizaron actividades relacionadas con este eje y se evaluaron</t>
  </si>
  <si>
    <t>Se incluyó el eje temático de Gestión del Conocimiento en el Plan de Capacitación, se realizaron actividades relacionadas con este eje, se evaluaron y se revisó su eficacia</t>
  </si>
  <si>
    <t>38J</t>
  </si>
  <si>
    <t>Creación de Valor Público</t>
  </si>
  <si>
    <t>Se anexa el documento del Plan Institucional de Capacitacion PIC vigencia 2019, donde se evidencia la fase del diagnóstico en la pagina   29 ,30 Y 42</t>
  </si>
  <si>
    <t>Se incluyó el eje temático de Creación de Valor Público en el Plan de Capacitación</t>
  </si>
  <si>
    <t>Se incluyó el eje temático de Creación de Valor Público en el Plan de Capacitación, se realizaron actividades relacionadas con este eje y se evaluaron</t>
  </si>
  <si>
    <t>Se incluyó el eje temático de Creación de Valor Público en el Plan de Capacitación, se realizaron actividades relacionadas con este eje, se evaluaron y se revisó su eficacia</t>
  </si>
  <si>
    <t>38K</t>
  </si>
  <si>
    <t>Otras temáticas establecidas por la normatividad vigente (gestión documental, derecho de acceso a la información, etc)</t>
  </si>
  <si>
    <t>El Plan Institucional de Capacitación no incluyó estos temas</t>
  </si>
  <si>
    <t>Se anexa el documento del Plan Institucional de Capacitacion PIC vigencia 2019, donde se evidencia la fase del diagnóstico en la pagina  43 A LA 45</t>
  </si>
  <si>
    <t>El Plan Institucional de Capacitación incluyó estos temas pero no ejecutó las actividades</t>
  </si>
  <si>
    <t>El Plan Institucional de Capacitación incluyó estos temas y ejecutó las actividades correspondientes</t>
  </si>
  <si>
    <t>El Plan Institucional de Capacitación incluyó estos temas, ejecutó las actividades correspondientes y las evaluó</t>
  </si>
  <si>
    <t>El Plan Institucional de Capacitación incluyó estos temas, ejecutó las actividades correspondientes, las evaluó y se implementaron mejoras</t>
  </si>
  <si>
    <t>Desarrollar el programa de bilingüismo en la entidad</t>
  </si>
  <si>
    <t>Proporción de servidores en Bilingüismo sobre el total de servidores</t>
  </si>
  <si>
    <t>La entidad no conoce el programa de Bilingüismo</t>
  </si>
  <si>
    <t>colocar programa bilinguismo 2018 - 2019 informe final Angie</t>
  </si>
  <si>
    <t>NO TENGO CONOCIMIENTO SI SE HA HECHO LA DIVULGACION Y SI ACTUALMNENTE ESTA EL PROGRAMA ACTIVO</t>
  </si>
  <si>
    <t>La entidad conoce el programa de Bilingüismo pero no lo ha divulgado a sus servidores</t>
  </si>
  <si>
    <t>Se ha divulgado el programa de Bilingüismo en la entidad</t>
  </si>
  <si>
    <t>Hay un diagnóstico documentado de personas interesadas en el programa de Bilingüismo en la entidad</t>
  </si>
  <si>
    <t>Hay al menos un 20% de las personas interesadas, participando en el programa de Bilingüismo</t>
  </si>
  <si>
    <t xml:space="preserve">Bienestar </t>
  </si>
  <si>
    <t>Elaborar el plan de bienestar e incentivos, teniendo en cuenta los siguientes elementos:</t>
  </si>
  <si>
    <t>Plan de bienestar e incentivos elaborado</t>
  </si>
  <si>
    <t>No se elaboró Plan de Bienestar e Incentivos en la entidad</t>
  </si>
  <si>
    <t>El Plan de Bienestar Social e Incentivos 2019 se elaboró y se encuentra publicado en el link de transparencia y acceso a la información pública:
http://portal.minvivienda.local/Documents/PLAN%20DE%20BIENESTAR%20SOCIAL%202019.pdf
adjuntar cierre 2018 y acumulado 2019</t>
  </si>
  <si>
    <t>Se consideraron aspectos a incluir en el Plan de Bienestar e incentivos, pero no se elaboró</t>
  </si>
  <si>
    <t>Se elaboró el Plan de Bienestar e Incentivos</t>
  </si>
  <si>
    <t>Se elaboró el Plan de Bienestar e Incentivos y se realizaron todas las actividades en él incluidas</t>
  </si>
  <si>
    <t>Se elaboró el Plan de Bienestar e Incentivos, se realizaron todas las actividades en él incluidas y se evaluaron e implementaron mejoras</t>
  </si>
  <si>
    <t>40A</t>
  </si>
  <si>
    <t>Incentivos para los gerentes públicos</t>
  </si>
  <si>
    <t>Página 24 del Plan de Bienestar Social e Incentivos 2019 que se encuentra publicado en el link de transparencia y acceso a la información pública:
http://portal.minvivienda.local/Documents/PLAN%20DE%20BIENESTAR%20SOCIAL%202019.pdf</t>
  </si>
  <si>
    <t>El Plan de Bienestar e Incentivos no tuvo en cuenta este tema</t>
  </si>
  <si>
    <t>Se incluyeron incentivos para los gerentes públicos en el Plan de Bienestar e Incentivos</t>
  </si>
  <si>
    <t>Se incluyeron incentivos para los gerentes públicos en el Plan de Bienestar e Incentivos y se articularon con los acuerdos de gestión</t>
  </si>
  <si>
    <t>Se incluyeron incentivos para los gerentes públicos en el Plan de Bienestar e Incentivos, se articularon con los acuerdos de gestión y se mejoraron para la vigencia siguiente</t>
  </si>
  <si>
    <t>40B</t>
  </si>
  <si>
    <t>Equipos de trabajo (pecuniarios)</t>
  </si>
  <si>
    <t>Se incluyeron incentivos para los equipos de trabajo en el Plan de Bienestar e Incentivos</t>
  </si>
  <si>
    <t>Se incluyeron incentivos para los equipos de trabajo en el Plan de Bienestar e Incentivos y se otorgaron</t>
  </si>
  <si>
    <t>Se incluyeron incentivos para los equipos de trabajo en el Plan de Bienestar e Incentivos, se otorgaron y los resultados se implementaron en la entidad</t>
  </si>
  <si>
    <t>40C</t>
  </si>
  <si>
    <t>Empleados de carrera y de libre nombramiento y remoción (No pecuniarios)</t>
  </si>
  <si>
    <t>Páginas 23 y  24 del Plan de Bienestar Social e Incentivos 2019 que se encuentra publicado en el link de transparencia y acceso a la información pública:
http://portal.minvivienda.local/Documents/PLAN%20DE%20BIENESTAR%20SOCIAL%202019.pdf</t>
  </si>
  <si>
    <t>Se incluyeron incentivos para los empleados de carrera y de libre en el Plan de Bienestar e Incentivos</t>
  </si>
  <si>
    <t>Se incluyeron incentivos para los empleados de carrera y de libre en el Plan de Bienestar e Incentivos y se otorgaron</t>
  </si>
  <si>
    <t>Se incluyeron incentivos para los equipos de trabajo en el Plan de Bienestar e Incentivos, se otorgaron y se publicó el mecanismo de selección para toda la Entidad</t>
  </si>
  <si>
    <t>40D</t>
  </si>
  <si>
    <t>Criterios del área de Talento Humano</t>
  </si>
  <si>
    <t>Se anexa el memorando dirigido a todos los funcionarios del MVCT para el diligenciamiento de la encuesta de bienestar y el pantallazo de su publicación, tambien se anexa el link del documento del Plan de Bienestar  con la tabulación de los resultados de dichas encuestas, las cuales se encuentran en la página 28 del mismo:
http://portal.minvivienda.local/Documents/PLAN%20DE%20BIENESTAR%20SOCIAL%202019.pdf
Adicionalmente, los criterios del area de talento humano se basan en el diagnostico de necesidades de los funcionarios que diligenciaron la encuesta y conforme al presupuesto asignado para la vigencia se priorizan las actividades a ejecutar
ppropuesta de taalento humano y lo encuestado</t>
  </si>
  <si>
    <t>Se tuvieron en cuenta criterios del área de Talento Humano en el Plan de Bienestar e Incentivos</t>
  </si>
  <si>
    <t>Se tuvieron en cuenta criterios del área de Talento Humano en el Plan de Bienestar e Incentivos y estos criterios están documentados</t>
  </si>
  <si>
    <t>Se tuvieron en cuenta criterios del área de Talento Humano en el Plan de Bienestar e Incentivos, están documentados y fueron divulgados a toda la Entidad</t>
  </si>
  <si>
    <t>40E</t>
  </si>
  <si>
    <t>Decisiones de la alta dirección</t>
  </si>
  <si>
    <t>Se anexa la Resolución de adopción del Plan de Bienestar Social e Incentivos 2019 , donde se puede evidenciar en la página 4 que las actividades de la encuesta se tabularon y se priorizaron aquellas de mayor cobertura e impacto, las cuales se socializaron con la Comisión de Personal y el Comité Institucional de Gestión y Desempeño.
Acta y resolucion del Comite de gestion y desempeño cuando se aprobó el plan</t>
  </si>
  <si>
    <t>Se tuvieron en cuenta decisiones de la alta dirección en el Plan de Bienestar e Incentivos</t>
  </si>
  <si>
    <t>Se tuvieron en cuenta decisiones de la alta dirección en el Plan de Bienestar e Incentivos y estas decisiones están documentados</t>
  </si>
  <si>
    <t>Se tuvieron en cuenta decisiones de la alta dirección en el Plan de Bienestar e Incentivos, están documentadas y se han incorporado en cada vigencia</t>
  </si>
  <si>
    <t>40F</t>
  </si>
  <si>
    <t>Diagnóstico de necesidades con base en un instrumento de recolección de información aplicado a los servidores públicos de la entidad</t>
  </si>
  <si>
    <t>Se anexa el archivo de la tabulación de las encuestas recibidas donde en la hoja de calculo denominada MUESTRA, se encuentra la cantidad de servidores públicos a los cuales fue enviado el instrumento de medición y los que respondieron y el porcentaje de participación que fue del 31,13%.
Encuesta y convocatoria</t>
  </si>
  <si>
    <t>Se elaboró un diagnóstico de necesidades como insumo para el Plan de Bienestar e Incentivos</t>
  </si>
  <si>
    <t>Se elaboró un diagnóstico de necesidades como insumo para el Plan de Bienestar e Incentivos y fue respondido por al menos el 30% de los servidores de la Entidad</t>
  </si>
  <si>
    <t>Se elaboró un diagnóstico de necesidades como insumo para el Plan de Bienestar e Incentivos y fue respondido por al menos el 50% de los servidores de la Entidad</t>
  </si>
  <si>
    <t>Incluyendo los siguientes temas:</t>
  </si>
  <si>
    <t>40G</t>
  </si>
  <si>
    <t>Deportivos, recreativos y vacacionales</t>
  </si>
  <si>
    <t>Desde la página 7 del Plan de Bienestar Social e Incentivos 2019 que se encuentra publicado en el link de transparencia y acceso a la información pública estan los componentes:
http://portal.minvivienda.local/Documents/PLAN%20DE%20BIENESTAR%20SOCIAL%202019.pdf
Cronograma plan de bienestar 2019</t>
  </si>
  <si>
    <t>El Plan de Bienestar e Incentivos no incluyó este tema</t>
  </si>
  <si>
    <t>Se incluyeron actividades deportivas, recreativas y vacacionales en el plan de bienestar e incentivos</t>
  </si>
  <si>
    <t>Se incluyeron actividades deportivas, recreativas y vacacionales en el plan de bienestar e incentivos, se realizaron las actividades y se evaluaron</t>
  </si>
  <si>
    <t>Se incluyeron actividades deportivas, recreativas y vacacionales en el plan de bienestar e incentivos, se realizaron las actividades, se evaluaron y se incorporaron mejoras</t>
  </si>
  <si>
    <t>40H</t>
  </si>
  <si>
    <t>Artísticos y culturales</t>
  </si>
  <si>
    <t>Desde la página 7 del Plan de Bienestar Social e Incentivos 2019 que se encuentra publicado en el link de transparencia y acceso a la información pública estan los componentes:
http://portal.minvivienda.local/Documents/PLAN%20DE%20BIENESTAR%20SOCIAL%202019.pdf
Cronograma</t>
  </si>
  <si>
    <t>Se incluyeron actividades artísticas y culturales en el plan de bienestar e incentivos</t>
  </si>
  <si>
    <t>Se incluyeron actividades artísticas y culturales en el plan de bienestar e incentivos, se realizaron las actividades y se evaluaron</t>
  </si>
  <si>
    <t>Se incluyeron actividades artísticas y culturales en el plan de bienestar e incentivos, se realizaron las actividades, se evaluaron y se incorporaron mejoras</t>
  </si>
  <si>
    <t>40I</t>
  </si>
  <si>
    <t>Promoción y prevención de la salud</t>
  </si>
  <si>
    <t>Se incluyeron actividades de promoción y prevención de la salud en el plan de bienestar e incentivos</t>
  </si>
  <si>
    <t>Se incluyeron actividades de promoción y prevención de la salud en el plan de bienestar e incentivos, se realizaron las actividades y se evaluaron</t>
  </si>
  <si>
    <t>Se incluyeron actividades de promoción y prevención de la salud en el plan de bienestar e incentivos, se realizaron las actividades, se evaluaron y se incorporaron mejoras</t>
  </si>
  <si>
    <t>40J</t>
  </si>
  <si>
    <t>Educación en artes y artesanías</t>
  </si>
  <si>
    <t>Se incluyeron actividades de educación en artes y artesanías en el plan de bienestar e incentivos</t>
  </si>
  <si>
    <t>Se incluyeron actividades de educación en artes y artesanías en el plan de bienestar e incentivos, se realizaron las actividades y se evaluaron</t>
  </si>
  <si>
    <t>Se incluyeron actividades de educación en artes y artesanías en el plan de bienestar e incentivos, se realizaron las actividades, se evaluaron y se incorporaron mejoras</t>
  </si>
  <si>
    <t>40K</t>
  </si>
  <si>
    <t>Promoción de programas de vivienda</t>
  </si>
  <si>
    <t>Se incluyeron actividades de promoción de programas de vivienda en el plan de bienestar e incentivos</t>
  </si>
  <si>
    <t>Se incluyeron actividades de promoción de programas de vivienda en el plan de bienestar e incentivos, se realizaron las actividades y se evaluaron</t>
  </si>
  <si>
    <t>Se incluyeron actividades de promoción de programas de vivienda en el plan de bienestar e incentivos, se realizaron las actividades, se evaluaron y se incorporaron mejoras</t>
  </si>
  <si>
    <t>40L</t>
  </si>
  <si>
    <t>Cambio organizacional</t>
  </si>
  <si>
    <t>Se incluyeron actividades relacionadas con cambio organizacional en el plan de bienestar e incentivos</t>
  </si>
  <si>
    <t>Se incluyeron actividades relacionadas con cambio organizacional en el plan de bienestar e incentivos, se realizaron las actividades y se evaluaron</t>
  </si>
  <si>
    <t>Se incluyeron actividades relacionadas con cambio organizacional en el plan de bienestar e incentivos, se realizaron las actividades, se evaluaron y se incorporaron mejoras</t>
  </si>
  <si>
    <t>40M</t>
  </si>
  <si>
    <t>Adaptación laboral</t>
  </si>
  <si>
    <t>Desde la página 7 del Plan de Bienestar Social e Incentivos 2019 que se encuentra publicado en el link de transparencia y acceso a la información pública estan los componentes:
http://portal.minvivienda.local/Documents/PLAN%20DE%20BIENESTAR%20SOCIAL%202019.pdf</t>
  </si>
  <si>
    <t>Se incluyeron actividades relacionadas con adaptación laboral en el plan de bienestar e incentivos</t>
  </si>
  <si>
    <t>Se incluyeron actividades relacionadas con adaptación laboral en el plan de bienestar e incentivos, se realizaron las actividades y se evaluaron</t>
  </si>
  <si>
    <t>Se incluyeron actividades relacionadas con adaptación laboral en el plan de bienestar e incentivos, se realizaron las actividades, se evaluaron y se incorporaron mejoras</t>
  </si>
  <si>
    <t>40N</t>
  </si>
  <si>
    <t>Preparación a los prepensionados para el retiro del servicio</t>
  </si>
  <si>
    <t>Se incluyeron actividades de preparación a los prepensionados en el plan de bienestar e incentivos</t>
  </si>
  <si>
    <t>Se incluyeron actividades de preparación a los prepensionados en el plan de bienestar e incentivos, se realizaron las actividades y se evaluaron</t>
  </si>
  <si>
    <t>Se incluyeron actividades de preparación a los prepensionados en el plan de bienestar e incentivos, se realizaron las actividades, se evaluaron y se incorporaron mejoras</t>
  </si>
  <si>
    <t>40O</t>
  </si>
  <si>
    <t>Cultura organizacional</t>
  </si>
  <si>
    <t>Se incluyeron actividades relacionadas con cultura organizacional en el plan de bienestar e incentivos</t>
  </si>
  <si>
    <t>Se incluyeron actividades relacionadas con cultura organizacional en el plan de bienestar e incentivos, se realizaron las actividades y se evaluaron</t>
  </si>
  <si>
    <t>Se incluyeron actividades relacionadas con cultura organizacional en el plan de bienestar e incentivos, se realizaron las actividades, se evaluaron y se incorporaron mejoras</t>
  </si>
  <si>
    <t>40P</t>
  </si>
  <si>
    <t>Programas de incentivos</t>
  </si>
  <si>
    <t>Se incluyó el Programa de Incentivos en el plan de bienestar e incentivos</t>
  </si>
  <si>
    <t>Se incluyó el Programa de Incentivos en el plan de bienestar e incentivos, se realizaron las actividades y se evaluaron</t>
  </si>
  <si>
    <t>Se incluyó el Programa de Incentivos en el plan de bienestar e incentivos, se realizaron las actividades, se evaluaron y se incorporaron mejoras</t>
  </si>
  <si>
    <t>40Q</t>
  </si>
  <si>
    <t xml:space="preserve">Trabajo en equipo
</t>
  </si>
  <si>
    <t>Se incluyeron actividades relacionadas con trabajo en equipo en el plan de bienestar e incentivos</t>
  </si>
  <si>
    <t>Se incluyeron actividades relacionadas con trabajo en equipo en el plan de bienestar e incentivos, se realizaron las actividades y se evaluaron</t>
  </si>
  <si>
    <t>Se incluyeron actividades relacionadas con trabajo en equipo en el plan de bienestar e incentivos, se realizaron las actividades, se evaluaron y se incorporaron mejoras</t>
  </si>
  <si>
    <t>40R</t>
  </si>
  <si>
    <t>Educación formal (primaria, secundaria y media, superior)</t>
  </si>
  <si>
    <t>Desde la página 7 del Plan de Bienestar Social e Incentivos 2019 que se encuentra publicado en el link de transparencia y acceso a la información pública estan los componentes:
http://portal.minvivienda.local/Documents/PLAN%20DE%20BIENESTAR%20SOCIAL%202019.pdf
Cronograma
Actos adtivos auxilios educativos</t>
  </si>
  <si>
    <t>Se incluyeron programas de Educación formal en el plan de bienestar e incentivos</t>
  </si>
  <si>
    <t>Se incluyeron programas de Educación formal en el plan de bienestar e incentivos, se realizaron las actividades y se evaluaron</t>
  </si>
  <si>
    <t>Se incluyeron programas de Educación formal en el plan de bienestar e incentivos, se realizaron las actividades, se evaluaron y se hizo multiplicación de la capacitación</t>
  </si>
  <si>
    <t>Desarrollar el programa de entorno laboral saludable en la entidad.</t>
  </si>
  <si>
    <t>Proporción de servidores impactados por el programa sobre el total de servidores</t>
  </si>
  <si>
    <t>No se ha desarrollado el programa de entorno laboral saludable en la entidad</t>
  </si>
  <si>
    <t>http://www.minvivienda.gov.co/Documents/PLAN%20DE%20SEGURIDAD%20Y%20SALUD%20EN%20EL%20TRABAJO%202019.pdf
cronograma actividades</t>
  </si>
  <si>
    <t>La entidad conoce el programa de entorno laboral saludable pero no lo ha divulgado a sus servidores</t>
  </si>
  <si>
    <t>La entidad se ha capacitado en el programa de entorno laboral saludable</t>
  </si>
  <si>
    <t>Se implementó el programa de entorno laboral saludable</t>
  </si>
  <si>
    <t>Se implementó el programa de entorno laboral saludable, se evaluó y se incorporaron mejoras</t>
  </si>
  <si>
    <t>Día del Servidor Público:
Programar actividades de capacitación y jornadas de reflexión institucional dirigidas a fortalecer el sentido de pertenencia, la eficiencia, la adecuada prestación del servicio, los valores y la ética del servicio en lo público y el buen gobierno. Así mismo, adelantar actividades que exalten la labor del servidor público.</t>
  </si>
  <si>
    <t>Porcentaje de servidores participantes en actividades relacionadas con el Día del Servidor Público</t>
  </si>
  <si>
    <t>No se adelantan actividades en el marco del Día del Servidor Público</t>
  </si>
  <si>
    <t>convocatorias, campañas, asistencia</t>
  </si>
  <si>
    <t>Se realizan actividades en el marco del Día del Servidor Público que involucran la participación de entre el 1% y el 25% de los servidores</t>
  </si>
  <si>
    <t>Se realizan actividades en el marco del Día del Servidor Público que involucran la participación de entre el 26% y el 50% de los servidores</t>
  </si>
  <si>
    <t>Se realizan actividades en el marco del Día del Servidor Público que involucran la participación de entre el 51% y el 75% de los servidores</t>
  </si>
  <si>
    <t>Se realizan actividades en el marco del Día del Servidor Público que involucran la participación de entre el 76% y el 100% de los servidores</t>
  </si>
  <si>
    <t>Incorporar al menos una buena práctica en lo concerniente a los programas de Bienestar e Incentivos.</t>
  </si>
  <si>
    <t>Buena práctica de bienestar e incentivos incluida en el último año</t>
  </si>
  <si>
    <t>No se han incorporado buenas prácticas relacionadas con programas de Bienestar e Incentivos</t>
  </si>
  <si>
    <t>programa apoyo social, Ipes, fotos</t>
  </si>
  <si>
    <t>Se han analizado posibles buenas prácticas a incorporar</t>
  </si>
  <si>
    <t>Se estableció contacto con la entidad donde se produce la buena práctica que se pretende incorporar</t>
  </si>
  <si>
    <t>Se incorporó una buena práctica relacionada con Bienestar e Incentivos</t>
  </si>
  <si>
    <t>Se incorporó una buena práctica relacionada con Bienestar e Incentivos, y se evaluó su impacto</t>
  </si>
  <si>
    <t>Administración del talento humano</t>
  </si>
  <si>
    <t>Desarrollar el programa de Estado Joven en la entidad.</t>
  </si>
  <si>
    <t>Proporción de pasantes en Estado Joven sobre el total de servidores</t>
  </si>
  <si>
    <t>No se ha implementado el programa de Estado Joven en la entidad</t>
  </si>
  <si>
    <t>evidencias Angie y el niño de comunicaciones, convenio, informes de seguimiento y final</t>
  </si>
  <si>
    <t>La entidad conoce el programa Estado Joven pero no lo ha divulgado a sus servidores</t>
  </si>
  <si>
    <t>La entidad se ha capacitado en el programa Estado Joven</t>
  </si>
  <si>
    <t>Se implementó el programa de Estado Joven en la entidad</t>
  </si>
  <si>
    <t>Se implementó el programa de Estado Joven en la entidad y se midió el impacto logrado</t>
  </si>
  <si>
    <t>Divulgar e implementar el programa Servimos en la entidad</t>
  </si>
  <si>
    <t>Alcance de la divulgación de Servimos y porcentaje de beneficios implementados con los servidores</t>
  </si>
  <si>
    <t>No se ha desarrollado el programa Servimos en la entidad</t>
  </si>
  <si>
    <t>La entidad conoce el programa Servimos pero no lo ha divulgado a sus servidores</t>
  </si>
  <si>
    <t>La entidad se ha capacitado en el programa Servimos</t>
  </si>
  <si>
    <t>Se ha realizado la divulgación del programa Servimos y se ha logrado hasta un 5 % de servidores que usan las alianzas</t>
  </si>
  <si>
    <t>Se ha realizado la divulgación del programa Servimos y se ha logrado que más de un 5% de servidores usen las alianzas</t>
  </si>
  <si>
    <t>Desarrollar el programa de teletrabajo en la entidad</t>
  </si>
  <si>
    <t>Proporción de servidores en teletrabajo sobre el total de servidores</t>
  </si>
  <si>
    <t>No se ha implementado el programa de Teletrabajo</t>
  </si>
  <si>
    <t>informe teletrabajo, pacto evidencias proporcion de teletrabajables por planta ocupada</t>
  </si>
  <si>
    <t>La entidad conoce el programa de Teletrabajo pero no lo ha divulgado a sus servidores</t>
  </si>
  <si>
    <t>La entidad se ha capacitado en el programa de Teletrabajo</t>
  </si>
  <si>
    <t>Se firmó el pacto por el Teletrabajo</t>
  </si>
  <si>
    <t>Se firmó el pacto por el Teletrabajo y hay al menos un 1% de servidores en esta modalidad</t>
  </si>
  <si>
    <t>Desarrollar el proceso de dotación de vestido y calzado de labor en la entidad</t>
  </si>
  <si>
    <t>Dotaciones gestionadas y entregadas a todo el personal que la requiere por norma en los plazos estipuladas</t>
  </si>
  <si>
    <t>No se ha desarrollado el proceso de dotación de vestido y calzado de labor en la entidad</t>
  </si>
  <si>
    <t>Se ha entregado dotación de manera parcial a algunos servidores</t>
  </si>
  <si>
    <t>Se ha entregado la dotación completa a todos los servidores que lo requieren</t>
  </si>
  <si>
    <t>Se ha entregado la dotación completa, gestionada a través de Colombia compra eficiente, a todos los servidores que lo requieren</t>
  </si>
  <si>
    <t>Se ha entregado la dotación completa, gestionada a través de Colombia compra eficiente, a todos los servidores que lo requieren, en los plazos estipulados</t>
  </si>
  <si>
    <t>Desarrollar el programa de horarios flexibles en la entidad.</t>
  </si>
  <si>
    <t>Proporción de servidores con horario flexible sobre el total de servidores</t>
  </si>
  <si>
    <t>No se ha implementado el programa de horarios flexibles en la entidad</t>
  </si>
  <si>
    <t xml:space="preserve">Se anexa el pantallazo del memorando sobre el programa de horarios flexibles vigencia 2019, indicador de funcionarios,  resolucion, circular, </t>
  </si>
  <si>
    <t>La entidad conoce el programa de Horarios Flexibles pero no lo ha divulgado a sus servidores</t>
  </si>
  <si>
    <t xml:space="preserve">La entidad se ha capacitado en el programa de Horarios Flexibles </t>
  </si>
  <si>
    <t>Se implementó el programa de horarios flexibles en la entidad</t>
  </si>
  <si>
    <t>Se implementó el programa de horarios flexibles en la entidad y se midió el impacto logrado</t>
  </si>
  <si>
    <t>Tramitar las situaciones administrativas y llevar registros estadísticos de su incidencia.</t>
  </si>
  <si>
    <t>Registro de situaciones administrativas, clasificadas, con incidencia</t>
  </si>
  <si>
    <t>Se tramitan las situaciones administrativas pero no hay registros de su incidencia</t>
  </si>
  <si>
    <t>CREAR INDICADORES</t>
  </si>
  <si>
    <t>SOBRE LAS SITUCIONES DE INCAPACIDAD ESTA INFORMACION LA TIENE LIGIA Y YINA</t>
  </si>
  <si>
    <t>Se tramitan las situaciones administrativas y se llevan registros diarios de su incidencia</t>
  </si>
  <si>
    <t>Se analizan los registros de situaciones administrativas y se elabora un informe con recomendaciones para la alta dirección</t>
  </si>
  <si>
    <t>Es posible obtener reportes confiables y oportunos sobre las situaciones administrativas en la entidad</t>
  </si>
  <si>
    <t>Se implementan acciones de mejora para optimizar el trámite de las situaciones administrativas en la entidad</t>
  </si>
  <si>
    <t>Realizar las elecciones de los representantes de los empleados ante la comisión de personal y conformar la comisión</t>
  </si>
  <si>
    <t>Realización de elecciones de los representantes de los empleados ante la Comisión de Personal y conformación de la Comisión</t>
  </si>
  <si>
    <t>La entidad no ha conformado la Comisión de Personal</t>
  </si>
  <si>
    <t>http://nuestranet.minvivienda.local/Participacion/Comites/Paginas/ComisionPersonal.aspx</t>
  </si>
  <si>
    <t>AVERIGUAR SI SE HAN ENVIADO LOS INFORMES A LA CNSC PARA SUBIR EL PUNTAJE</t>
  </si>
  <si>
    <t>La entidad conformó la Comisión de Personal pero no ha realizado elecciones de los representantes de los empleados</t>
  </si>
  <si>
    <t>La entidad conformó la Comisión de Personal y ha realizado elecciones de los representantes de los empleados</t>
  </si>
  <si>
    <t>La entidad conformó la Comisión de Personal y ha realizado elecciones de los representantes de los empleados en los plazos estipulados</t>
  </si>
  <si>
    <t>La entidad conformó la Comisión de Personal, ha realizado elecciones de los representantes de los empleados en los plazos estipulados, y envía los informes de sus actividades a la CNSC periódicamente</t>
  </si>
  <si>
    <t>Tramitar la nómina y llevar los registros estadísticos correspondientes.</t>
  </si>
  <si>
    <t>Evidencia de nómina tramitada y registros estadísticos</t>
  </si>
  <si>
    <t>Se tramita la nómina en la entidad</t>
  </si>
  <si>
    <t>cronograma de nomina 2019 y captura de trasmision de pago</t>
  </si>
  <si>
    <t>Se tramita la nómina de manera oportuna</t>
  </si>
  <si>
    <t>Se tramita la nómina oportunamente pero no hay registros que permitan consultar rápidamente las variables de nómina</t>
  </si>
  <si>
    <t>Se tramita la nómina oportunamente y se llevan registros de todas las variables</t>
  </si>
  <si>
    <t>Se tramita la nómina oportunamente, se llevan registros de todas las variables y se hacen análisis periódicos para tomar decisiones</t>
  </si>
  <si>
    <t>Clima organizacional y cambio cultural</t>
  </si>
  <si>
    <t>Realizar mediciones de clima laboral (cada dos años máximo), y la correspondiente intervención de mejoramiento que permita corregir:</t>
  </si>
  <si>
    <t>Evidencia de mediciones periódicas de clima, y estrategia de intervención</t>
  </si>
  <si>
    <t>No se han realizado mediciones de clima organizacional en la entidad</t>
  </si>
  <si>
    <t>Se han realizado mediciones de clima organizacional en plazos mayores a los establecidos</t>
  </si>
  <si>
    <t>Se han realizado mediciones de clima organizacional opotunamente pero no se han realizado acciones de mejora</t>
  </si>
  <si>
    <t>Se han realizado oportunamente las mediciones de clima pero no se han realizado intervenciones suficientes para el mejoramiento</t>
  </si>
  <si>
    <t>Se han realizado oportunamente las mediciones de clima y se han hecho intervenciones que han producido un impacto</t>
  </si>
  <si>
    <t>52A</t>
  </si>
  <si>
    <t>El conocimiento de la orientación organizacional</t>
  </si>
  <si>
    <t xml:space="preserve">No se han realizado oportunamente mediciones de clima </t>
  </si>
  <si>
    <t>Se ha considerado realizar medición de clima laboral</t>
  </si>
  <si>
    <t>Se realizó medición de clima laboral pero no se incluyó este aspecto</t>
  </si>
  <si>
    <t>Se incluyó este aspecto en la medición de clima</t>
  </si>
  <si>
    <t>Se intervino este aspecto y se produjo un mejoramiento</t>
  </si>
  <si>
    <t>52B</t>
  </si>
  <si>
    <t>El estilo de dirección</t>
  </si>
  <si>
    <t>VALIDAR CON EL JEFE LOS RESULTADOS DE LA ENCUESTA GREAT PLACE TO WORK</t>
  </si>
  <si>
    <t>52C</t>
  </si>
  <si>
    <t>La comunicación e integración</t>
  </si>
  <si>
    <t>52D</t>
  </si>
  <si>
    <t>El trabajo en equipo</t>
  </si>
  <si>
    <t>52E</t>
  </si>
  <si>
    <t>La capacidad profesional</t>
  </si>
  <si>
    <t>52F</t>
  </si>
  <si>
    <t>El ambiente físico</t>
  </si>
  <si>
    <t xml:space="preserve">Establecer las prioridades en las situaciones que atenten o lesionen la moralidad, incluyendo actividades pedagógicas e  informativas sobre temas asociados con la integridad, los deberes y las  responsabilidades en la función pública, generando un cambio cultural </t>
  </si>
  <si>
    <t xml:space="preserve">Acciones pedagógicas e informativas y uso de la infraestructura de integridad institucional (códigos, comités, canales de denuncia y seguimiento)  </t>
  </si>
  <si>
    <t>No se ha considerado analizar las situaciones que impacten la moralidad</t>
  </si>
  <si>
    <t>Se han empezado a detectar y documentar las situaciones de riesgo para la moralidad y la ética en la entidad</t>
  </si>
  <si>
    <t>Se han analizado las situaciones de riesgo para la moralidad y la ética en la entidad</t>
  </si>
  <si>
    <t>Se han emprendido acciones pedagógicas e informativas sobre los temas asociados con la integridad, los deberes y las responsabilidades</t>
  </si>
  <si>
    <t>Se ha generado un cambio cultural orientado a garantizar la moralidad, la ética y la responsabilidad en el ejercicio de la función pública</t>
  </si>
  <si>
    <t>Promover y mantener la participación de los servidores en la evaluación de la gestión (estratégica y operativa) para la identificación de oportunidades de mejora y el aporte de ideas innovadoras</t>
  </si>
  <si>
    <t>Acciones para promover y mantener la participación de los servidores en la evaluación de la gestión y en la identificación de oportunidades de mejora e ideas innovadoras</t>
  </si>
  <si>
    <t>No se han realizado acciones para promover y mantener la participación de los servidores en la evaluación de la gestión ni en la identificación de oportunidades de mejora e ideas innovadoras</t>
  </si>
  <si>
    <t>Se han realizado acciones para promover y mantener la participación de los servidores en la evaluación de la gestión y en la identificación de oportunidades de mejora e ideas innovadoras</t>
  </si>
  <si>
    <t>Se realizan periódicamente acciones para promover y mantener la participación de los servidores en la evaluación de la gestión y en la identificación de oportunidades de mejora e ideas innovadoras</t>
  </si>
  <si>
    <t>Se realizan periódicamente acciones para promover y mantener la participación de los servidores en la evaluación de la gestión y en la identificación de oportunidades de mejora e ideas innovadoras, y las ideas resultantes se han implementado</t>
  </si>
  <si>
    <t>Se realizan periódicamente acciones para promover y mantener la participación de los servidores en la evaluación de la gestión y en la identificación de oportunidades de mejora e ideas innovadoras, y las ideas resultantes se han implementado y han dado resultados efectivos</t>
  </si>
  <si>
    <t>Implementar las disposiciones sobre discapacidad establecidas en el Decreto 1083 de 2015 (Decreto 2011 de 2017)</t>
  </si>
  <si>
    <t>Implementación de la normatividad vigente sobre discapacidad</t>
  </si>
  <si>
    <t>No se ha implementado lo establecido en el Capítulo 2 del Título 12 de la Parte 2 del Libro 2 del Decreto 1083 de 2015 (Decreto 2011 de 2017)</t>
  </si>
  <si>
    <t xml:space="preserve">Se ha establecido el mínimo de cargos que serán desempeñados por personas con discapacidad de acuerdo con la cantidad de empleos de la entidad </t>
  </si>
  <si>
    <t>Se ha establecido el mínimo de cargos que serán desempeñados por personas con discapacidad y se ha promovido al interior de la entidad el uso de alternativas y programas como el teletrabajo y horarios flexibles para este tipo de población</t>
  </si>
  <si>
    <t>Se reporta en el SIGEP en el primer bimestre de cada año el cumplimiento del porcentaje de vinculación de servidores con discapacidad</t>
  </si>
  <si>
    <t>Se cumple con el porcentaje establecido de cargos desempeñados por personas con discapacidad, se reporta oportunamente en el SIGEP y se promueve el uso de programas como el teletrabajo y horarios flexibles para este tipo de población</t>
  </si>
  <si>
    <t>Implementar el Código de Integridad, en articulación con la identificación de los valores y principios institucionales; avanzar en su divulgación e interiorización por parte de los todos los servidores y garantizar su cumplimiento en el ejercicio de sus funciones</t>
  </si>
  <si>
    <t>Código de integridad implementado, interiorización de los servidores y cumplimiento en sus funciones</t>
  </si>
  <si>
    <t>No se ha implementado el Código de Integridad ni se han identificado los valores y principios institucionales</t>
  </si>
  <si>
    <t>Se han realizado ejercicios de identificación de los valores y principios institucionales</t>
  </si>
  <si>
    <t>Se ha iniciado la implementación del Código de Integridad y se han generado espacios participativos para la identificación de los valores y principios institucionales</t>
  </si>
  <si>
    <t>Se ha implementado el Código de Integridad, se han generado espacios participativos para la identificación de los valores institucionales, y se han divulgado e interiorizado en los servidores de la entidad</t>
  </si>
  <si>
    <t>Se implementó el Código de Integridad, se han generado espacios participativos para la identificación de los valores institucionales, se han divulgado e interiorizado en los servidores de la entidad y se garantiza su cumplimiento en el ejercicio de sus funciones</t>
  </si>
  <si>
    <t>Contratistas</t>
  </si>
  <si>
    <t>Proporción de contratistas con relación a los servidores de planta</t>
  </si>
  <si>
    <t>Porcentaje de contratistas con relación a los servidores de planta</t>
  </si>
  <si>
    <t>Los contratistas representan proporcionalmente mas del 30% de los funcionarios de planta</t>
  </si>
  <si>
    <t>sigep planta y contratistas y estasdistica</t>
  </si>
  <si>
    <t>Los contratistas representan proporcionalmente menos del 30% de los funcionarios de planta</t>
  </si>
  <si>
    <t>Los contratistas representan proporcionalmente menos del 25% de los funcionarios de planta</t>
  </si>
  <si>
    <t>Los contratistas representan proporcionalmente menos del 20% de los funcionarios de planta</t>
  </si>
  <si>
    <t>Los contratistas representan proporcionalmente menos del 10% de los funcionarios de planta</t>
  </si>
  <si>
    <t>Negociar las condiciones de trabajo con sindicatos y asociaciones legalmente constituidas en el marco de la normatividad vigente.</t>
  </si>
  <si>
    <t>Registro de negociaciones colectivas sobre número de sindicatos</t>
  </si>
  <si>
    <t>No se ha negociado con los sindicatos en los plazos estipulados en la normatividad vigente</t>
  </si>
  <si>
    <t>Plazo establecido en la negociación</t>
  </si>
  <si>
    <t>acuerdo sindical</t>
  </si>
  <si>
    <t>Se ha negociado con los sindicatos pero no en los plazos estipulados por la normatividad vigente</t>
  </si>
  <si>
    <t>Se ha negociado con los sindicatos sin llegar a acuerdos concretos</t>
  </si>
  <si>
    <t>Se ha negociado con los sindicatos en los plazos estipulados por la normatividad vigente, llegando a acuerdos</t>
  </si>
  <si>
    <t>Se han implementado oportunamente los acuerdos concertados con los sindicatos</t>
  </si>
  <si>
    <t>Gerencia Pública</t>
  </si>
  <si>
    <t>Implementar mecanismos para evaluar y desarrollar competencias directivas y gerenciales como liderazgo, planeación, toma de decisiones, dirección y desarrollo de personal y conocimiento del entorno, entre otros.</t>
  </si>
  <si>
    <t>Mecanismos implementados para evaluar competencias de los gerentes públicos</t>
  </si>
  <si>
    <t>No se ha considerado implementar mecanismos para evaluar y desarrollar competencias directivas</t>
  </si>
  <si>
    <t>pruebas presentadas funcion publica</t>
  </si>
  <si>
    <t>Se han analizado diferentes alternativas de mecanismos para evaluar competencias de los gerentes públicos</t>
  </si>
  <si>
    <t>Se ha implementado al menos una alternativa de mecanismo para evaluar competencias de los gerentes públicos</t>
  </si>
  <si>
    <t>Existen al menos dos mecanismos para evaluar competencias de los gerentes públicos</t>
  </si>
  <si>
    <t>Existen al menos dos mecanismos para evaluar competencias de los gerentes públicos que se utilizan para los procesos de selección</t>
  </si>
  <si>
    <t>Promover la rendición de cuentas por parte de los gerentes (o directivos) públicos.</t>
  </si>
  <si>
    <t>Estrategias implementadas para promover la rendición de cuentas de gerentes o directivos públicos</t>
  </si>
  <si>
    <t>No se ha considerado implementar mecanismos para promover la rendición de cuentas por parte de los gerentes (o directivos) públicos.</t>
  </si>
  <si>
    <t>Se han analizado diferentes alternativas de mecanismos para promover la rendición de cuentas por parte de los gerentes (o directivos) públicos.</t>
  </si>
  <si>
    <t>Se ha implementado al menos una alternativa de mecanismo para promover la rendición de cuentas por parte de los gerentes públicos</t>
  </si>
  <si>
    <t>Existen al menos dos mecanismos para promover la rendición de cuentas por parte de los gerentes públicos</t>
  </si>
  <si>
    <t>Existen al menos dos mecanismos para promover la rendición de cuentas por parte de los gerentes públicos y se mide su eficacia</t>
  </si>
  <si>
    <t xml:space="preserve">Propiciar mecanismos que faciliten la gestión de los conflictos por parte de los gerentes, de manera que tomen decisiones de forma objetiva y se eviten connotaciones negativas para la gestión. </t>
  </si>
  <si>
    <t>Estrategias implementadas para facilitar la gestión de conflictos por parte de los  gerentes o directivos públicos</t>
  </si>
  <si>
    <t>No se ha considerado implementar mecanismos para facilitar la gestión de los conflictos por parte de los gerentes</t>
  </si>
  <si>
    <t>NO TENGO CONOCIMIENTO</t>
  </si>
  <si>
    <t>Se han analizado diferentes alternativas de mecanismos facilitar la gestión de los conflictos por parte de los gerentes</t>
  </si>
  <si>
    <t>Se ha implementado al menos una alternativa de mecanismo para facilitar la gestión de los conflictos por parte de los gerentes públicos</t>
  </si>
  <si>
    <t>Existen al menos dos mecanismos para facilitar la gestión de los conflictos por parte de los gerentes públicos</t>
  </si>
  <si>
    <t>Existen al menos dos mecanismos para facilitar la gestión de los conflictos por parte de los gerentes públicos y se evalúa su eficacia</t>
  </si>
  <si>
    <t>Desarrollar procesos de reclutamiento que garanticen una amplia concurrencia de candidatos idóneos para el acceso a los empleos gerenciales (o directivos).</t>
  </si>
  <si>
    <t xml:space="preserve">Estrategias implementadas para garantizar amplia concurrencia de candidatos en los procesos de selección de gerentes </t>
  </si>
  <si>
    <t>No se ha considerado implementar mecanismos para desarrollar procesos de reclutamiento que garanticen una amplia concurrencia de candidatos idóneos para el acceso a los empleos gerenciales (o directivos)</t>
  </si>
  <si>
    <t>Se han analizado diferentes alternativas de mecanismos para desarrollar procesos de reclutamiento para el acceso a los empleos gerenciales (o directivos)</t>
  </si>
  <si>
    <t>Se ha implementado al menos una alternativa de reclutamiento de candidatos a gerentes públicos</t>
  </si>
  <si>
    <t>Existen al menos dos mecanismos de reclutamiento de candidatos a gerentes públicos</t>
  </si>
  <si>
    <t>Existen al menos dos mecanismos de reclutamiento de candidatos a gerentes públicos y se evalúa su eficacia</t>
  </si>
  <si>
    <t>Implementar mecanismos o instrumentos para intervenir el desempeño de gerentes (o directivos) inferior a lo esperado (igual o inferior a 75%), mediante un plan de mejoramiento.</t>
  </si>
  <si>
    <t>Estrategias implementadas para gestionar el bajo desempeño de gerentes públicos</t>
  </si>
  <si>
    <t>No se ha considerado Implementar mecanismos o instrumentos para intervenir el desempeño de gerentes (o directivos) inferior a lo esperado</t>
  </si>
  <si>
    <t>a la fecha no se ha presentado casos de evaluacion sobre 75%</t>
  </si>
  <si>
    <t xml:space="preserve">Se han analizado diferentes alternativas de mecanismos para Implementar mecanismos o instrumentos para intervenir el desempeño de gerentes (o directivos) inferior a lo esperado </t>
  </si>
  <si>
    <t>Existe al menos una estrategia para gestionar el desempeño inferior a lo esperado en los gerentes públicos</t>
  </si>
  <si>
    <t>Existen al menos dos estrategias para gestionar el desempeño inferior a lo esperado en los gerentes públicos</t>
  </si>
  <si>
    <t>Existen al menos dos estrategias para gestionar el desempeño inferior a lo esperado en los gerentes públicos y se evalúa su eficacia</t>
  </si>
  <si>
    <t>Brindar oportunidades para que los servidores públicos de carrera desempeñen cargos gerenciales (o directivos).</t>
  </si>
  <si>
    <t>Porcentaje de servidores de carrera encargados o comisionados en empleos gerenciales</t>
  </si>
  <si>
    <t>No se ha considerado brindar oportunidades para que los servidores públicos de carrera desempeñen cargos gerenciales (o directivos)</t>
  </si>
  <si>
    <t>Se ha analizado la posibilidad de brindar oportunidades para que los servidores públicos de carrera desempeñen cargos gerenciales (o directivos)</t>
  </si>
  <si>
    <t>Al menos un 1% de los funcionarios de carrera han tenido la oportunidad de desempeñar un empleo de LNR en encargo o comisión</t>
  </si>
  <si>
    <t>Al menos un 2% de los funcionarios de carrera han tenido la oportunidad de desempeñar un empleo de LNR en encargo o comisión</t>
  </si>
  <si>
    <t>Al menos un 3% de los funcionarios de carrera han tenido la oportunidad de desempeñar un empleo de LNR en encargo o comisión</t>
  </si>
  <si>
    <t>RETIRO</t>
  </si>
  <si>
    <t>Contar con cifras de retiro de servidores y su correspondiente análisis por modalidad de retiro.</t>
  </si>
  <si>
    <t>Cifras sobre retiro de servidores clasificadas y analizadas</t>
  </si>
  <si>
    <t>No se cuenta con estadísticas de retiro</t>
  </si>
  <si>
    <t>Se ha analizado la posibilidad de recolectar estadísticas de retiro</t>
  </si>
  <si>
    <t>Se han establecido mecanismos para recolectar estadísticas de retiro</t>
  </si>
  <si>
    <t>Se cuenta con estadísticas de retiro</t>
  </si>
  <si>
    <t>Se cuenta con estadísticas de retiro y análisis de las cifras</t>
  </si>
  <si>
    <t>Realizar entrevistas de retiro para identificar las razones por las que los servidores se retiran de la entidad.</t>
  </si>
  <si>
    <t>Registros de entrevistas de retiro y análisis agrupado</t>
  </si>
  <si>
    <t>No se realizan entrevistas de retiro</t>
  </si>
  <si>
    <t>Se han establecido metodologías para realizar estadísticas de retiro</t>
  </si>
  <si>
    <t>Se hacen entrevistas de retiro aleatorias a algunos exservidores</t>
  </si>
  <si>
    <t>Se realizan entrevistas de retiro pero no hay un documento de análisis de causas de retiro</t>
  </si>
  <si>
    <t>Se llevan registros de entrevistas de retiro y existe un documento de análisis de causas de retiro que genera insumos para la provisión del talento humano</t>
  </si>
  <si>
    <t>Elaborar un informe acerca de las razones de retiro que genere insumos para el plan estratégico del talento humano.</t>
  </si>
  <si>
    <t>Informe consolidado de razones de retiro</t>
  </si>
  <si>
    <t>No existe informe consolidado de las razones de retiro de los servidores públicos</t>
  </si>
  <si>
    <t>Se han analizado metodologías para realizar informes de retiro de los servidores públicos</t>
  </si>
  <si>
    <t>Se realizan informes de las razones de retiro de los servidores públicos</t>
  </si>
  <si>
    <t>Hay un informe de las razones de retiro pero su análisis no genera insumos para el plan de previsión</t>
  </si>
  <si>
    <t>El informe de las razones de retiro genera insumos aplicados al plan de previsión</t>
  </si>
  <si>
    <t>Contar con programas de reconocimiento de la trayectoria laboral  y agradecimiento por el servicio prestado a las personas que se desvinculan</t>
  </si>
  <si>
    <t>Programas de reconocimiento de la trayectoria laboral  y agradecimiento por el servicio prestado a las personas que se desvinculan</t>
  </si>
  <si>
    <t>La entidad no realiza programas de reconocimiento de la trayectoria laboral  y agradecimiento por el servicio prestado a las personas que se desvinculan</t>
  </si>
  <si>
    <t>La entidad ha analizado la viabilidad de implementar programas de reconocimiento de la trayectoria laboral  y agradecimiento por el servicio prestado a las personas que se desvinculan</t>
  </si>
  <si>
    <t>La entidad realiza algunas actividades de reconocimiento de la trayectoria laboral  y agradecimiento por el servicio prestado a las personas que se desvinculan</t>
  </si>
  <si>
    <t>La entidad realiza actividades de reconocimiento de la trayectoria laboral  y agradecimiento por el servicio prestado a la totalidad de las personas que se desvinculan</t>
  </si>
  <si>
    <t>La entidad realiza actividades de reconocimiento de la trayectoria laboral  y agradecimiento por el servicio prestado a la totalidad de las personas que se desvinculan y evalúa el impacto de estas actividades</t>
  </si>
  <si>
    <t>Brindar apoyo sociolaboral y emocional a las personas que se desvinculan por pensión, por reestructuración o por finalización del nombramiento en provisionalidad, de manera que se les facilite enfrentar el cambio, mediante un Plan de Desvinculación Asistida</t>
  </si>
  <si>
    <t>Programas de desvinculación asistida</t>
  </si>
  <si>
    <t>La entidad no cuenta con programas de desvinculación asistida</t>
  </si>
  <si>
    <t>La entidad ha analizado la viabilidad de implementar programas de desvinculación asistida</t>
  </si>
  <si>
    <t>La entidad realiza algunas actividades de desvinculación asistida</t>
  </si>
  <si>
    <t>La entidad realiza actividades de programas de desvinculación asistida a la totalidad de las personas que se desvinculan por pensión, por reestructuración o por finalización del nombramiento provisional</t>
  </si>
  <si>
    <t>La entidad realiza actividades de programas de desvinculación asistida a la totalidad de las personas que se desvinculan por pensión, por reestructuración o por finalización del nombramiento provisional  y evalúa el impacto de estas actividades</t>
  </si>
  <si>
    <t>Contar con mecanismos para transferir el conocimiento de los servidores que se retiran de la Entidad a quienes continúan vinculados</t>
  </si>
  <si>
    <t xml:space="preserve">Mecanismos implementados para gestionar el conocimiento que dejan los servidores que se desvinculan </t>
  </si>
  <si>
    <t>La entidad no cuenta con mecanismos para gestionar el conocimiento que dejan los servidores que se desvinculan</t>
  </si>
  <si>
    <t>La entidad ha analizado la viabilidad de implementar mecanismos para gestionar el conocimiento que dejan los servidores que se desvinculan</t>
  </si>
  <si>
    <t>La entidad ha implementado algunos mecanismos para gestionar el conocimiento que dejan los servidores que se desvinculan</t>
  </si>
  <si>
    <t>La entidad ha implementado mecanismos para gestionar el conocimiento que dejan los servidores que se desvinculan con la totalidad de las personas que se retiran</t>
  </si>
  <si>
    <t>La entidad ha implementado mecanismos para gestionar el conocimiento que dejan los servidores que se desvinculan con la totalidad de las personas que se retiran, y evalúa el impacto de la implementación de esos mecanismos</t>
  </si>
  <si>
    <t>RESULTADOS GESTIÓN ESTRATÉGICA DEL TALENTO HUMANO</t>
  </si>
  <si>
    <t>1. Calificación total:</t>
  </si>
  <si>
    <t>Niveles</t>
  </si>
  <si>
    <t xml:space="preserve">2. Calificación por componentes: </t>
  </si>
  <si>
    <t>Variable</t>
  </si>
  <si>
    <t>Rangos</t>
  </si>
  <si>
    <t>Puntaje actual</t>
  </si>
  <si>
    <t>3. Calificación por categorías:</t>
  </si>
  <si>
    <t>Categorías del Componente 1:</t>
  </si>
  <si>
    <t>Categorías</t>
  </si>
  <si>
    <t>Categorías del Componente 2</t>
  </si>
  <si>
    <t>Categorías del Componente 3:</t>
  </si>
  <si>
    <t>Categorías del Componente 4:</t>
  </si>
  <si>
    <t>4. Calificación por Rutas de Creación de Valor:</t>
  </si>
  <si>
    <t>rutas</t>
  </si>
  <si>
    <t>nivel</t>
  </si>
  <si>
    <t>puntaje</t>
  </si>
  <si>
    <t>Ruta de la Felicidad</t>
  </si>
  <si>
    <t>Ruta del Crecimiento</t>
  </si>
  <si>
    <t>Ruta del Servicio</t>
  </si>
  <si>
    <t>Ruta de la Calidad</t>
  </si>
  <si>
    <t>Ruta del Análisis de datos</t>
  </si>
  <si>
    <t>4. Desagregación de la Rutas de Creación de Valor:</t>
  </si>
  <si>
    <t>Rutas</t>
  </si>
  <si>
    <t>Subrutas</t>
  </si>
  <si>
    <t>Equilibrio laboral-personal</t>
  </si>
  <si>
    <t>Innovación</t>
  </si>
  <si>
    <t>Ruta de la calidad</t>
  </si>
  <si>
    <t>Cultura de la calidad y la integridad </t>
  </si>
  <si>
    <t>Ruta del Análisis de Datos</t>
  </si>
  <si>
    <t>Entender a las personas a través de los datos </t>
  </si>
  <si>
    <t>RESULTADOS GESTIÓN ESTRATÉGICA DE TALENTO HUMANO</t>
  </si>
  <si>
    <t>RUTAS DE CREACIÓN DE VALOR</t>
  </si>
  <si>
    <t>RUTA DE LA FELICIDAD
La felicidad nos hace productivos</t>
  </si>
  <si>
    <t>- Ruta para mejorar el entorno físico del trabajo para que todos se sientan a gusto en su puesto</t>
  </si>
  <si>
    <t>- Ruta para facilitar que las personas tengan el tiempo suficiente para tener una vida equilibrada: trabajo, ocio, familia, estudio</t>
  </si>
  <si>
    <t>- Ruta para implementar incentivos basados en salario emocional</t>
  </si>
  <si>
    <t>- Ruta para generar innovación con pasión</t>
  </si>
  <si>
    <t xml:space="preserve">RUTA DEL CRECIMIENTO
Liderando talento
 </t>
  </si>
  <si>
    <t>RUTA DEL CRECIMIENTO
Liderando talento</t>
  </si>
  <si>
    <t>- Ruta para implementar una cultura del liderazgo, el trabajo en equipo y el reconocimiento</t>
  </si>
  <si>
    <t>- Ruta para implementar una cultura de liderazgo preocupado por el bienestar del talento a pesar de que está orientado al logro</t>
  </si>
  <si>
    <t>- Ruta para implementar un liderazgo basado en valores</t>
  </si>
  <si>
    <t>- Ruta de formación para capacitar servidores que saben lo que hacen</t>
  </si>
  <si>
    <t>RUTA DEL SERVICIO
Al servicio de los ciudadanos </t>
  </si>
  <si>
    <t>- Ruta para implementar una cultura basada en el servicio</t>
  </si>
  <si>
    <t>- Ruta para implementar una cultura basada en el logro y la generación de bienestar</t>
  </si>
  <si>
    <t>RUTA DE LA CALIDAD
La cultura de hacer las cosas bien</t>
  </si>
  <si>
    <t>- Ruta para generar rutinas de trabajo basadas en “hacer siempre las cosas bien”</t>
  </si>
  <si>
    <t>- Ruta para generar una cultura de la calidad y la integridad </t>
  </si>
  <si>
    <t>RUTA DEL
ANÁLISIS DE DATOS
Conociendo el talento</t>
  </si>
  <si>
    <t>RUTA DEL ANÁLISIS DE DATOS
Conociendo el talento</t>
  </si>
  <si>
    <t>- Ruta para entender a las personas a través del uso de los datos </t>
  </si>
  <si>
    <t>FORMATO DE PLAN DE ACCIÓN - GESTIÓN ESTRATÉGICA DEL TALENTO HUMANO</t>
  </si>
  <si>
    <t>Pasos</t>
  </si>
  <si>
    <t>Se muestra la Ruta de Creación de Valor con menor puntaje</t>
  </si>
  <si>
    <t>Nombre de la Ruta de Creación de Valor
 con menor puntaje</t>
  </si>
  <si>
    <t>Variables resultantes</t>
  </si>
  <si>
    <t>Alternativas de mejora</t>
  </si>
  <si>
    <t>Mejoras a Implementar
(Incluir plazo de la implementación)</t>
  </si>
  <si>
    <t>Monitoreo a
las acciones implementadas</t>
  </si>
  <si>
    <t>Seguimiento a
las acciones implementadas</t>
  </si>
  <si>
    <t>Evaluación de la eficacia de
las acciones implementadas</t>
  </si>
  <si>
    <t>Diseñar la planeación estratégica del talento humano, que contemple: Plan de bienestar e incentivos</t>
  </si>
  <si>
    <t xml:space="preserve">1) Formular un Plan Estratégico de TH que incluya y articule todos los planes del Decreto 612 de 2018 (Incluye cronograma de actividades). 
2) Definir los mecanismos de evaluación de los planes que conforman el PETH
</t>
  </si>
  <si>
    <t xml:space="preserve">Seleccione en la hoja "Resultados" las SubRutas en las que haya obtenido puntajes más bajos </t>
  </si>
  <si>
    <t>Subrutas con menores puntajes (máximo tres)</t>
  </si>
  <si>
    <t>Ruta para implementar un liderazgo basado en valores</t>
  </si>
  <si>
    <t>Ruta para generar innovación con pasión</t>
  </si>
  <si>
    <t>Ruta para implementar una cultura del liderazgo, el trabajo en equipo y el reconocimiento</t>
  </si>
  <si>
    <t xml:space="preserve">Realizar mediciones de clima laboral (cada dos años máximo), y la correspondiente intervención de mejoramiento que permita corregir:
-El conocimiento de la orientación organizacional
-El estilo de dirección
-La comunicación e integración
-El trabajo en equipo
-La capacidad profesional
-El ambiente físico
</t>
  </si>
  <si>
    <t>Realizar medición del clima organizacional del MVCT</t>
  </si>
  <si>
    <t>Identifique en la hoja "Rutas Filtro" las Subrutas
 seleccionadas en los puntos anteriores</t>
  </si>
  <si>
    <t>En la hoja "Rutas Filtro", filtre las tres Subrutas seleccionadas en el paso anterior para encontrar las variables que impactan en estas rutas, e identifique las variables que son comunes</t>
  </si>
  <si>
    <t>De las variables encontradas, identifique aquellas en las que sería pertinente y viable iniciar mejoras en el corto plazo. Transcríbalas en la columna No. 5: "Variables resultantes"</t>
  </si>
  <si>
    <t>Diseñe alternativas de mejora en las variables identificadas (lluvia de ideas).
Si es necesario, solicite apoyo de la Dirección de Empleo Público DAFP</t>
  </si>
  <si>
    <t>De las alternativas existentes, identifique las que va a implementar y en qué plazo
las a va a realizar. Si es necesario, solicite apoyo del DAFP</t>
  </si>
  <si>
    <t>Evalúe la eficacia de las acciones implementadas. Este paso se realiza
después de finalizar la implementación de las acciones.</t>
  </si>
  <si>
    <t>Recalifique la hoja de autodiagnóstico y establezca 
el nivel del mejoramiento efectuado</t>
  </si>
  <si>
    <t xml:space="preserve">RUTA DE LA FELICIDAD - La felicidad nos hace productivos </t>
  </si>
  <si>
    <t>RUTA DE LA CALIDAD - La cultura de hacer las cosas bien</t>
  </si>
  <si>
    <t>RUTA DE LA INFORMACIÓN - Conociendo el talento</t>
  </si>
  <si>
    <t>Ruta para mejorar el entorno físico del trabajo para que todos se sientan a gusto en su puesto</t>
  </si>
  <si>
    <t>Ruta para facilitar que las personas tengan el tiempo suficiente para tener una vida equilibrada: trabajo, ocio, familia, estudio</t>
  </si>
  <si>
    <t>Ruta para implementar incentivos basados en salario emocional</t>
  </si>
  <si>
    <t>Ruta para implementar una cultura de liderazgo preocupado por el bienestar del talento a pesar de que está orientado al logro</t>
  </si>
  <si>
    <t>Ruta de formación para capacitar servidores que saben lo que hacen</t>
  </si>
  <si>
    <t>Ruta para implementar una cultura basada en el servicio</t>
  </si>
  <si>
    <t>Ruta para implementar una cultura basada en el logro y la generación de bienestar</t>
  </si>
  <si>
    <t>Ruta para generar rutinas de trabajo basadas en “hacer siempre las cosas bien”</t>
  </si>
  <si>
    <t>Ruta para generar una cultura de la calidad y la integridad </t>
  </si>
  <si>
    <t>Ruta para entender a las personas a través del uso de los datos </t>
  </si>
  <si>
    <t>RELACIÓN CONCEPTUAL DE LAS VARIABLES DE LA MATRIZ GETH CON LAS RUTAS DE CREACIÓN DE VALOR</t>
  </si>
  <si>
    <t>MAPA DE RUTAS</t>
  </si>
  <si>
    <t>Ruta del Anállisis de Datos</t>
  </si>
  <si>
    <t>Actividades de Gestión
(Variables)</t>
  </si>
  <si>
    <t>X</t>
  </si>
  <si>
    <t>Contar con un mecanismo de información que permita visualizar en tiempo real la planta de personal y generar reportes, articulado con la nómina o independiente, diferenciando:</t>
  </si>
  <si>
    <t>Planta global y planta estructural, por grupos internos de trabajo</t>
  </si>
  <si>
    <t>Tipos de vinculación, Nivel, código, grado</t>
  </si>
  <si>
    <t>Antigüedad en el Estado, nivel académico y género</t>
  </si>
  <si>
    <t>Cargos en vacancia definitiva o temporal por niveles</t>
  </si>
  <si>
    <t>Perfiles de Empleos</t>
  </si>
  <si>
    <t>Personas en situación de discapacidad, prepensionados, cabezas de familia, pertenecientes a grupos étnicos o con fuero sindical</t>
  </si>
  <si>
    <t>13E</t>
  </si>
  <si>
    <t>Se ha facilitado el proceso de acuerdos de gestión elaborando los formatos y haciendo las capacitaciones correspondientes</t>
  </si>
  <si>
    <t>Llevar a cabo las labores de evaluación de desempeño y llevar los registros correspondientes, en sus respectivas fases.</t>
  </si>
  <si>
    <t>Incluyendo en el Plan de Bienestar e Incentivos los siguientes temas:</t>
  </si>
  <si>
    <t>Trabajo en equipo</t>
  </si>
  <si>
    <t>Espacios participativos, interiorización de los servidores y cumplimiento en sus funciones</t>
  </si>
  <si>
    <t>Promocionar la rendición de cuentas por parte de los gerentes (o directivos) públicos.</t>
  </si>
  <si>
    <t>COMPONENTES</t>
  </si>
  <si>
    <t>CATEGORÍAS</t>
  </si>
  <si>
    <t>ACTIVIDADES DE GESTIÓN</t>
  </si>
  <si>
    <t>PUNTAJE</t>
  </si>
  <si>
    <t>GUÍAS Y NORMAS TÉCNICAS</t>
  </si>
  <si>
    <t>BUENAS PRÁCTICAS E INNOVACIÓN</t>
  </si>
  <si>
    <t>NORMATIVIDAD</t>
  </si>
  <si>
    <t>Guía de Gestión Estratégica del Talento Humano</t>
  </si>
  <si>
    <t>BID: Al servicio del ciudadano: una década de reformas del servicio civil en América Latina (2004–13), pg. 64 y siguientes</t>
  </si>
  <si>
    <t>Ley 909 de 2004, Artículo 15, 17</t>
  </si>
  <si>
    <t>Ley 909 de 2004, Artículo 15</t>
  </si>
  <si>
    <t>OCDE: La implementación del Buen Gobierno, pg. 294, 303
Tendencias Globales en Capital Humano 2017, Reescribiendo las reglas para la era digital. Deloitte University Press, 2017</t>
  </si>
  <si>
    <t>Ley 909 de 2004, Artículo 15
Decreto 1083 de 2015, Artículo 2.2.17.1 y siguientes</t>
  </si>
  <si>
    <t>OCDE: La implementación del Buen Gobierno, pg. 294, 303</t>
  </si>
  <si>
    <t>Ley 909 de 2004, Artículo 15, 17
Ley 489 de 1998, Artículo 115</t>
  </si>
  <si>
    <t>OCDE: La implementación del Buen Gobierno, pg. 294</t>
  </si>
  <si>
    <t>Ley 909 de 2004, Artículo 15, 19
Decreto 1083 de 2015, Artículo 2.2.2.3.1 y siguientes, 2.2.2.4.1 y siguientes, 2.2.2.5.1 y siguientes</t>
  </si>
  <si>
    <t>OCDE: La implementación del Buen Gobierno, pg. 294, 303, 342
Tendencias Globales en Capital Humano 2017, Reescribiendo las reglas para la era digital. Deloitte University Press, 2017</t>
  </si>
  <si>
    <t>OCDE: La implementación del Buen Gobierno, pg. 304
Tendencias Globales en Capital Humano 2017, Reescribiendo las reglas para la era digital. Deloitte University Press, 2017
Tendencias Globales en Capital Humano 2016, La nueva organización: un diseño diferente. Deloitte University Press, 2016</t>
  </si>
  <si>
    <t>Ley 909 de 2004, Artículo 15, 17
Decreto 1083 de 2015 (Decreto 612 de 2018) Artículo 2.2.22.3.14</t>
  </si>
  <si>
    <t xml:space="preserve">       Plan anual de vacantes  y Plan de Previsión de Recursos Humanos que prevea y programe los recursos necesarios para proveer las vacantes mediante concurso</t>
  </si>
  <si>
    <t>Ley 909 de 2004, Artículo 15, 17; Circular 5 de 2016 de la CNSC
Decreto 1083 de 2015 (Decreto 612 de 2018) Artículo 2.2.22.3.14</t>
  </si>
  <si>
    <t xml:space="preserve">       Plan Institucional de Capacitación</t>
  </si>
  <si>
    <t>Ley 909 de 2004, Artículo 15
Decreto 1567 de 1998, Artículos 2 al 12
Decreto 894 de 2017, Artículos 1 y 2
Decreto 1083 de 2015 (Decreto 612 de 2018) Artículo 2.2.22.3.14</t>
  </si>
  <si>
    <t xml:space="preserve">       Plan de bienestar e incentivos</t>
  </si>
  <si>
    <t>Ley 489 de 1998, Artículo 26
Decreto 1083 de 2015, Artículo 2.2.10.1 y siguientes
Decreto 894 de 2017, Artículos 1 y 2
Decreto 1083 de 2015 (Decreto 612 de 2018) Artículo 2.2.22.3.14</t>
  </si>
  <si>
    <t xml:space="preserve">       Plan de seguridad y salud en el trabajo</t>
  </si>
  <si>
    <t>w</t>
  </si>
  <si>
    <t>Decreto 1295 de 1994
Ley 1562 de 2012
Decreto 1072 de 2015
Decreto 171 de 2016
Decreto 1083 de 2015 (Decreto 612 de 2018) Artículo 2.2.22.3.14</t>
  </si>
  <si>
    <t xml:space="preserve">       Monitoreo y seguimiento del SIGEP</t>
  </si>
  <si>
    <t>Decreto 1083 de 2015, Artículo 2.2.17.1 y siguientes
Decreto 1083 de 2015 (Decreto 648 de 2017), Artículo 2.2.5.1.9</t>
  </si>
  <si>
    <t xml:space="preserve">       Evaluación de desempeño</t>
  </si>
  <si>
    <t>Ley 909 de 2004, Artículo 15, 37, 38, 39, 40, 50
Decreto 1083 de 2015, Artículo 2.2.8.1.1 y siguientes, 2.2.13.1.6 y siguientes
Acuerdo 565 de 2016</t>
  </si>
  <si>
    <t xml:space="preserve">       Inducción y reinducción</t>
  </si>
  <si>
    <t>Decreto 1083 de 2015, Artículo 2.2.10.5
Decreto 1567 de 1998, Artículo 7, 11
Circular 100-10 del 21 de noviembre de 2014</t>
  </si>
  <si>
    <t xml:space="preserve">       Medición, análisis y mejoramiento del clima organizacional</t>
  </si>
  <si>
    <t>Ley 489 de 1998, Artículo 17
Decreto 1083 de 2015, Artículo 2.2.10.7</t>
  </si>
  <si>
    <t>Guía para Establecer o Modificar el Manual Funciones y Competencias Laborales</t>
  </si>
  <si>
    <t>OCDE, La implementación del buen gobierno, pg. 306, 308</t>
  </si>
  <si>
    <t>Ley 909 de 2004, Artículo 15, 19
Decreto 1083 de 2015, Artículo 2.2.2.2.1, 2.2.2.3.1 y siguientes, 2.2.2.6.1 y siguientes, 2.2.4.1 y siguientes, 2.2.4.9
Decreto 1083 de 2015 (Decreto 648 de 2017), Artículo 2.2.5.1.5
Decreto 815 de 2018</t>
  </si>
  <si>
    <t>Tendencias Globales en Capital Humano 2016, La nueva organización: un diseño diferente. Deloitte University Press, 2016
Tendencias Globales en Capital Humano 2018, El auge de la empresa social. Deloitte University Press, 2018</t>
  </si>
  <si>
    <t>Ley 909 de 2004, Artículo 24
Decreto 1083 de 2015, Artículo 2.2.1.1.3, 2.2.1.2.6, 2.2.6.1 y siguientes
Decreto 1083 de 2015 (Decreto 648 de 2017), Capítulos 2 y 3, Artículo 2.2.5.4.7, 2.2.5.5.41, 2.2.5.5.42, 2.2.5.5.43</t>
  </si>
  <si>
    <t>Decreto 1083 de 2015, 2.2.6.1 y siguientes
Decreto 1083 de 2015 (Decreto 648 de 2017), Capítulos 2 y 3</t>
  </si>
  <si>
    <t>Ley 909 de 2004, Artículo 25
Decreto 1083 de 2015, Artículo 2.2.1.1.3, 2.2.1.2.6
Decreto 1083 de 2015 (Decreto 648 de 2017), Capítulos 2 y 3</t>
  </si>
  <si>
    <t>Ley 909 de 2004, Artículo 27 y siguientes
Decreto 1083 de 2015, Artículo 2.2.1.1.3, 2.2.1.2.6, 2.2.6.1 y siguientes
Decreto 1083 de 2015 (Decreto 648 de 2017), Art. 2.2.5.3.2</t>
  </si>
  <si>
    <t>Decreto 1083 de 2015 (Decreto 648 de 2017), Capítulos 2 y 3</t>
  </si>
  <si>
    <t>Tendencias Globales en Capital Humano 2017, Reescribiendo las reglas para la era digital. Deloitte University Press, 2017
Tendencias Globales en Capital Humano 2016, La nueva organización: un diseño diferente. Deloitte University Press, 2016</t>
  </si>
  <si>
    <t>Ley 909 de 2004, Artículo 15
Ley 1712 de 2014</t>
  </si>
  <si>
    <t>Decreto 1083 de 2015 Artículo 2.2.16.1
Decreto 484 de 2017
http://www.funcionpublica.gov.co/eva/es/declaracion-bienes-rentas</t>
  </si>
  <si>
    <t>OCDE: La implementación del Buen Gobierno, pg. 317 a 320, 366
BID: Al servicio del ciudadano: una década de reformas del servicio civil en América Latina (2004–13), pg. 92 y siguientes</t>
  </si>
  <si>
    <t>Ley 909 de 2004, Artículo 27 y siguientes
Decreto 1083 de 2015, Artículo 2.2.4.1 y siguientes, 2.2.13.2.1 y siguientes</t>
  </si>
  <si>
    <t>Decreto 1083 de 2015, Artículo 2.2.7.3</t>
  </si>
  <si>
    <t>OCDE: La implementación del Buen Gobierno, pg. 294, 315, 328</t>
  </si>
  <si>
    <t>Decreto 1083 de 2015, Artículo 2.2.6.25, 2.2.6.28 y siguientes, 2.2.8.2.1
Decreto 1083 de 2015 (Decreto 648 de 2017), Artículo 2.2.5.5.49
Acuerdo 565 de 2016</t>
  </si>
  <si>
    <t>Decreto 1567 de 1998, Artículo 7, 11
Circular 100-10 del 21 de noviembre de 2014
Resolución 390 de 2017</t>
  </si>
  <si>
    <t>Decreto 1567 de 1998, Artículo 7
Circular 100-10 del 21 de noviembre de 2014
Resolución 390 de 2017</t>
  </si>
  <si>
    <t>Decreto 1083 de 2015 (Decreto 648 de 2017), Capítulo 4</t>
  </si>
  <si>
    <t>OCDE: La implementación del Buen Gobierno, pg. 294, 301
Tendencias Globales en Capital Humano 2017, Reescribiendo las reglas para la era digital. Deloitte University Press, 2017</t>
  </si>
  <si>
    <t>Tendencias Globales en Capital Humano 2017, Reescribiendo las reglas para la era digital. Deloitte University Press, 2017
Tendencias Globales en Capital Humano 2016, La nueva organización: un diseño diferente”. Deloitte University Press, 2016</t>
  </si>
  <si>
    <t>Guía metodológica para la gestión del rendimiento de los gerentes públicos</t>
  </si>
  <si>
    <t>OCDE, La implementación del buen gobierno, pg. 353
BID: Al servicio del ciudadano: una década de reformas del servicio civil en América Latina (2004–13), pg. 64 y siguientes</t>
  </si>
  <si>
    <t>Ley 909 de 2004, Artículo 50
Decreto 1083 de 2015, Artículo 2.2.13.1.6 y siguientes
Acuerdo 565 de 2016</t>
  </si>
  <si>
    <t>OCDE, La implementación del buen gobierno, pg. 353, 355
BID: Al servicio del ciudadano: una década de reformas del servicio civil en América Latina (2004–13), pg. 64 y siguientes
Tendencias Globales en Capital Humano 2017, Reescribiendo las reglas para la era digital. Deloitte University Press, 2017</t>
  </si>
  <si>
    <t>Decreto 1083 de 2015, Artículo 2.2.8.1.1 y siguientes
Acuerdo 565 de 2016</t>
  </si>
  <si>
    <t>Tendencias Globales en Capital Humano 2016, La nueva organización: un diseño diferente. Deloitte University Press, 2016</t>
  </si>
  <si>
    <t>Decreto 943 de 2014
Circular 100-003 de 2011</t>
  </si>
  <si>
    <t xml:space="preserve">       Evaluación del desempeño</t>
  </si>
  <si>
    <t xml:space="preserve">       Diagnóstico de necesidades de capacitación realizada por Talento Humano</t>
  </si>
  <si>
    <t>Plan Nacional de Formación y Capacitación para el Desarrollo y la Profesionalización del Servidor Público 
Guía Metodológica para la implementación del Plan Nacional de Formación y Capacitación (PNFC) - Profesionalización y Desarrollo de los Servidores Públicos</t>
  </si>
  <si>
    <t>OCDE: La implementación del Buen Gobierno, pg. 337, 338
BID: Al servicio del ciudadano: una década de reformas del servicio civil en América Latina (2004–13), pg. 64 y siguientes
Tendencias Globales en Capital Humano 2017, Reescribiendo las reglas para la era digital. Deloitte University Press, 2017
Aprendizaje organizacional y gestión del conocimiento, César Vallejo, 2018</t>
  </si>
  <si>
    <t>Ley 909 de 2004, Artículo 15, 36
Decreto 1083 de 2015, Artículo 2.2.9.1 y siguientes
Decreto 1567 de 1998, Artículos 2 al 12
Circular 100-10 del 21 de noviembre de 2014
Decreto 894 de 2017, Artículos 1 y 2
Plan Nacional de Formación y Capacitación, Resolución 390 de 2017</t>
  </si>
  <si>
    <t xml:space="preserve">       Diagnóstico de necesidades de la entidad y de los gerentes públicos</t>
  </si>
  <si>
    <t>OCDE: La implementación del Buen Gobierno, pg. 337</t>
  </si>
  <si>
    <t>Decreto 1567 de 1998, Artículo 11</t>
  </si>
  <si>
    <t xml:space="preserve">       Orientaciones de la alta dirección</t>
  </si>
  <si>
    <t>Decreto 1567 de 1998, Artículos 2 al 12</t>
  </si>
  <si>
    <t xml:space="preserve">       Oferta del sector Función Pública</t>
  </si>
  <si>
    <t>OCDE, La implementación del Buen gobierno, pg. 340</t>
  </si>
  <si>
    <t>OCDE, La implementación del buen gobierno, pg. 340</t>
  </si>
  <si>
    <t>Resolución 390 de 2017</t>
  </si>
  <si>
    <t>Ley 1712 de 2014</t>
  </si>
  <si>
    <t>Ley 1651 de 2013</t>
  </si>
  <si>
    <t>Tendencias Globales en Capital Humano 2017, Reescribiendo las reglas para la era digital. Deloitte University Press, 2017
Tendencias Globales en Capital Humano 2016, La nueva organización: un diseño diferente. Deloitte University Press, 2016
Tendencias Globales en Capital Humano 2018, El auge de la empresa social. Deloitte University Press, 2018</t>
  </si>
  <si>
    <t>Ley 489 de 1998, Artículo 26
Ley 909 de 2004, parágrafo Artículo 36
Decreto 1083 de 2015, Artículo 2.2.10.1 y siguientes
Decreto 1567 de 1998, Artículos 20 al 25
Decreto 894 de 2017, Artículos 1 y 2</t>
  </si>
  <si>
    <t xml:space="preserve">       Incentivos para los gerentes públicos</t>
  </si>
  <si>
    <t>Decreto 1083 de 2015, Artículo 2.2.10.1 y siguientes</t>
  </si>
  <si>
    <t xml:space="preserve">       Equipos de trabajo (pecuniarios)</t>
  </si>
  <si>
    <t>Decreto 1083 de 2015, Artículo 2.2.10.1, 2.2.10.13 y siguientes</t>
  </si>
  <si>
    <t xml:space="preserve">       Empleados de carrera y de libre nombramiento y remoción (No pecuniarios)</t>
  </si>
  <si>
    <t xml:space="preserve">        Criterios del área de Talento Humano</t>
  </si>
  <si>
    <t>Decreto 1567 de 1998, Artículos 20 al 25</t>
  </si>
  <si>
    <t xml:space="preserve">        Decisiones de la alta dirección</t>
  </si>
  <si>
    <t xml:space="preserve">        Diagnóstico de necesidades con base en un instrumento de recolección de información aplicado a los servidores públicos de la entidad</t>
  </si>
  <si>
    <t>Decreto 1567 de 1998, Artículo 25
Decreto 1083 de 2015, Artículo 2.2.10.6</t>
  </si>
  <si>
    <t xml:space="preserve">          Deportivos, recreativos y vacacionales</t>
  </si>
  <si>
    <t>Decreto 1083 de 2015, Artículo 2.2.10.2</t>
  </si>
  <si>
    <t xml:space="preserve">          Artísticos y culturales</t>
  </si>
  <si>
    <t xml:space="preserve">          Promoción y prevención de la salud</t>
  </si>
  <si>
    <t xml:space="preserve">          Educación en artes y artesanías</t>
  </si>
  <si>
    <t xml:space="preserve">         Promoción de programas de vivienda</t>
  </si>
  <si>
    <t xml:space="preserve">         Cambio organizacional</t>
  </si>
  <si>
    <t>Decreto 1083 de 2015, Artículo 2.2.10.7</t>
  </si>
  <si>
    <t xml:space="preserve">         Adaptación laboral</t>
  </si>
  <si>
    <t xml:space="preserve">          Preparación a los prepensionados para el retiro del servicio</t>
  </si>
  <si>
    <t>Guía de readaptación laboral</t>
  </si>
  <si>
    <t>Decreto 648 de 2017, Artículo 2.2.11.1.4, 2.2.12.1.2.2
Corte Constitucional, Sentencia T-685, Dic. 02/16
Decreto 1083 de 2015, Artículo 2.2.10.7</t>
  </si>
  <si>
    <t xml:space="preserve">          Cultura organizacional</t>
  </si>
  <si>
    <t xml:space="preserve">          Programas de incentivos</t>
  </si>
  <si>
    <t xml:space="preserve">          Trabajo en equipo</t>
  </si>
  <si>
    <t xml:space="preserve">           Educación formal (primaria, secundaria y media, superior)</t>
  </si>
  <si>
    <t>Guía Entorno Laboral Saludable Ministerio de Salud: 
https://www.minsalud.gov.co/sites/rid/Lists/BibliotecaDigital/RIDE/VS/TH/entorno-laboral-saludable-incentivo-ths-final.pdf</t>
  </si>
  <si>
    <t>Decreto 1083 de 2015, Artículo 2.2.15.1</t>
  </si>
  <si>
    <t>Web de Función Pública</t>
  </si>
  <si>
    <t>OCDE, La implementación del buen gobierno, pg. 311</t>
  </si>
  <si>
    <t>Ley 1780 de 2016
Concepto 216141 de 2016 DAFP</t>
  </si>
  <si>
    <t>Ley 1221 de 2008
Decreto 884 de 2012
Decreto 1083 de 2015, (Decreto 648 de 2017), Artículo 2.2.5.5.54
Concepto 160171 de 2014 DAFP</t>
  </si>
  <si>
    <t>Decreto 1072 de 2015
Concepto 70171 de 2015 DAFP</t>
  </si>
  <si>
    <t>Decreto 1083 de 2015, (Decreto 648 de 2017), Artículo 2.2.5.5.53
Circular Externa 100-008 de 2013</t>
  </si>
  <si>
    <t>ABC de situaciones administrativas</t>
  </si>
  <si>
    <t>Ley 909 de 2004, Artículo 15
Decreto 648 de 2017, Capítulo 5
Ley 1712 de 2014</t>
  </si>
  <si>
    <t>Ley 909 artículo 16
Decreto 1083 de 2015 Artículo 2.2.14.1.1 y siguientes</t>
  </si>
  <si>
    <t xml:space="preserve">Tendencias Globales en Capital Humano 2017, Reescribiendo las reglas para la era digital. Deloitte University Press, 2017
Tendencias Globales en Capital Humano 2016, La nueva organización: un diseño diferente”. Deloitte University Press, 2016
Cambio cultural en la gestión pública de Colombia, Tatiana Forero Torres, 2018
</t>
  </si>
  <si>
    <t xml:space="preserve">     El conocimiento de la orientación organizacional</t>
  </si>
  <si>
    <t xml:space="preserve">     El estilo de dirección</t>
  </si>
  <si>
    <t xml:space="preserve">     La comunicación e integración</t>
  </si>
  <si>
    <t xml:space="preserve">     El trabajo en equipo</t>
  </si>
  <si>
    <t xml:space="preserve">      La capacidad profesional</t>
  </si>
  <si>
    <t xml:space="preserve">      El ambiente físico</t>
  </si>
  <si>
    <t>Ley 1010 de 2006</t>
  </si>
  <si>
    <t>Decreto 1083 de 2015 (Decreto 2011 de 2017)</t>
  </si>
  <si>
    <t>OCDE: La implementación del Buen Gobierno, pg. 375</t>
  </si>
  <si>
    <t>Decreto 1083 de 2015, Artículo 2.2.8.1.3, 2.2.15.1</t>
  </si>
  <si>
    <t>OCDE: La implementación del Buen Gobierno, pg. 294, 300</t>
  </si>
  <si>
    <t xml:space="preserve">Decreto 1083 de 2015, Artículo 2.2.17.6
Decreto-Ley 2400 de 1968, Artículo 2, modificado por el artículo 1 del Decreto-Ley 3074 de 1968
Ley 734 de 2002, Artículo 48, numeral 29
Conceptos 26281 de 2013, 18141 de 2013, 17691 de 2013, 17651 de 2013 </t>
  </si>
  <si>
    <t>OCDE: La implementación del Buen Gobierno, pg. 311</t>
  </si>
  <si>
    <t>Decreto 1072 de 2015
Concepto 102421 de 2017 DAFP</t>
  </si>
  <si>
    <t>Guía de gestión de empleos de naturaleza gerencial
Guía metodológica para la gestión del rendimiento de los gerentes públicos</t>
  </si>
  <si>
    <t>OCDE: La implementación del Buen Gobierno, pg. 317, 338, 340, 353
BID: Al servicio del ciudadano: una década de reformas del servicio civil en América Latina (2004–13), pg. 64 y siguientes, 78 y siguientes</t>
  </si>
  <si>
    <t>Ley 909 de 2004, Artículo 47, 48, 49
Decreto 1083 de 2015, Artículo 2.2.13.1.1 y siguientes</t>
  </si>
  <si>
    <t>OCDE: La implementación del Buen Gobierno, pg. 349</t>
  </si>
  <si>
    <t>Decreto 1083 de 2015, Artículo 2.2.13.1.1 y siguientes</t>
  </si>
  <si>
    <t>Decreto 1083 de 2015, Artículo 2.2.13.1.1 y siguientes
Ley 1010 de 2006
Ley 734 de 2002</t>
  </si>
  <si>
    <t>OCDE: La implementación del Buen Gobierno, pg. 327
BID: Al servicio del ciudadano: una década de reformas del servicio civil en América Latina (2004–13), pg. 64 y siguientes, 78 y siguientes
Tendencias Globales en Capital Humano 2017, Reescribiendo las reglas para la era digital. Deloitte University Press, 2017</t>
  </si>
  <si>
    <t>OCDE: La implementación del Buen Gobierno, pg. 353, 354</t>
  </si>
  <si>
    <t>OCDE: La implementación del Buen Gobierno, pg. 330, 338</t>
  </si>
  <si>
    <t>Ley 909 de 2004, Artículo 26
Decreto 1083 de 2015, Artículo 2.2.13.1.2 y siguientes, (Decreto 648 de 2017) Artículos 2.2.5.4.7, 2.2.5.5.43</t>
  </si>
  <si>
    <t>Guía de Readaptación Laboral
Guía de Gestión Estratégica del Talento Humano</t>
  </si>
  <si>
    <t>OCDE: La implementación del Buen Gobierno, pg. 329
Tendencias Globales en Capital Humano 2017, Deloitte University Press, 2017</t>
  </si>
  <si>
    <t>Ley 909 de 2004, Artículo 41, 42, 43, 44, 45, 46
Decreto 1083 de 2015 (Decreto 648 de 2017), Artículo 2.2.11.1.1, 2.2.11.1.2, 2.2.11.1.3
Decreto 1083 de 2015, Artículo 2.2.10.7</t>
  </si>
  <si>
    <t>OCDE 03-Apr-2017
Public Governance and Territorial Development Directorate, Public Governance Committee
WORKING PARTY OF SENIOR PUBLIC INTEGRITY OFFICIALS INTEGRITY REVIEW OF COLOMBIA, Pg. 63, Párrafo 174</t>
  </si>
  <si>
    <t>Guía de Readaptación Laboral</t>
  </si>
  <si>
    <t>Aprendizaje organizacional y gestión del conocimiento, César Vallejo, 2018</t>
  </si>
  <si>
    <t>CAMBIOS INCLUIDOS EN LA VERSIÓN 4.5</t>
  </si>
  <si>
    <t>1.</t>
  </si>
  <si>
    <t>Se ajustaron las variables relacionadas con capacitación de acuerdo con el Plan Nacional de Formación y Capacitación y la Guía Metodológica (Resolución 390 de 2017) (Variables 38 y siguientes)</t>
  </si>
  <si>
    <t>2.</t>
  </si>
  <si>
    <t>La pestaña "Plan de Acción" cambia su nombre por "Diseño de Acciones", de acuerdo con la modificación del Manual Operativo de MIPG</t>
  </si>
  <si>
    <t>3.</t>
  </si>
  <si>
    <t>En la pestaña "Diseño de Acciones" se ajusta la redacción de los pasos a seguir</t>
  </si>
  <si>
    <t>4.</t>
  </si>
  <si>
    <t>Se incluye una variable de diagnósticos (Variable 12)</t>
  </si>
  <si>
    <t>5.</t>
  </si>
  <si>
    <t>En la pestaña "Referencias" se incluyen los nuevos decretos (2011 de 2017, 612 y 815 de 2018) modificatorios o que adicionan el Decreto 1083 de 2015</t>
  </si>
  <si>
    <t>117 variables</t>
  </si>
  <si>
    <t>6.</t>
  </si>
  <si>
    <t>En la pestaña "Referencias" se añaden como guías los documentos de Cambio Cultural (T. Forero) y Aprendizaje Organizacional y Gestión del Conocimiento (C. Vallejo); y referencias a los documentos de tendencias mundiales en capital Humano de Deloitte (2017 y 2018)</t>
  </si>
  <si>
    <t>7.</t>
  </si>
  <si>
    <t>Se incluyó una variable sobre discapacidad de acuerdo con el Decreto 2011 de 2017</t>
  </si>
  <si>
    <t>8.</t>
  </si>
  <si>
    <t>Se realizaron ajustes de forma en general en todo el documento</t>
  </si>
  <si>
    <t>9.</t>
  </si>
  <si>
    <t>Se ajustaron los hipervínculos para moverse de una pestaña a otra</t>
  </si>
  <si>
    <t xml:space="preserve">10. </t>
  </si>
  <si>
    <t>Finalmente quedan 70 variables, que con el desglose suman 115 variables (en la versión anterior eran 131)</t>
  </si>
  <si>
    <t xml:space="preserve">Actividad No. 1 Política de Integridad
Realizar documento diagnóstico de la implementación del Código de Integridad + Adopción del código </t>
  </si>
  <si>
    <t>Se hizo investigación de la Caja de Herramientas del DAFP y de los antecedentes de la construcción del Código de Integridad, posteriormente se creo campaña virtual de información y expectativa sobre los cinco Valores del Código de Integridad, se realizó encuesta puesto a puesto en las tres sedes del Ministerio de percepción de los funcionarios sobre los valores, se hizo la transición del Código de Ética del Ministerio al Código de Integridad, el análisis de resultados y finalmente se elaboró un documento recopilando toda la información suministrada y se desarrollo el diagnóstico inicial para así dar inicio al documento final para la implementación del Código de Integridad.</t>
  </si>
  <si>
    <t xml:space="preserve">Aunque se presentan avances en el desarrollo de las actividades del plan de acción de la política de gestión estratégica del talento humano, no es posible establecerlas como cumplidas.
El documento “Implementación de los valores del servicio público Código de integridad” aportado como evidencia responde a dos contenidos que deben abordarse de manera independiente, una parte relacionada con el documento diagnóstico de la implementación del código de integridad y otra que corresponde al desarrollo del código de integridad, tal como quedó establecido en el plan de acción de la política. Al respecto se hacen las siguientes observaciones:
1.	En la parte de diagnóstico se debería tener en cuenta lo estipulado como armonización del código de ética del MVCT y el diagnóstico inicial.  Adicionalmente, es preciso al documentar este diagnóstico, incluir los resultados del FURAG sobre la política de integridad en la vigencia 2018, en los que claramente se evidencia que al interior del MVCT a la fecha, la Política de Integridad no se encuentra documentada y no cuenta con un código de integridad adoptado.
2. Con respecto al documento de Código de Integridad es preciso desarrollarlo de manera independiente, acompañándolo de una parte introductoria donde se justifique y describa la forma como va a ser adoptado en el MVCT (acta de comité o resolución). Así mismo, debe dar cuenta de la derogación de la resolución que sustenta el código de ética del Ministerio (y demás reglamentos relacionados) y la respectiva transición hacia el código de Integridad.
Teniendo en cuenta lo anterior, se concluye entonces que la fecha no se ha dado cumplimiento a las actividades establecidas en el plan de acción de la política de TH, dado que no se ha adoptado oficialmente el Código de Integridad en el MVCT y solo se cuenta con un documento preliminar con algunos avances sobre el diagnóstico de la implementación del código de integridad en el ministerio.
Finalmente, es preciso aclarar que, aunque se presentan evidencias sobre campañas de socialización de los 5 valores que incluirá el nuevo código de integridad del ministerio, éste no ha sido adoptado oficialmente, lo que llevaría a pensar que el proceso de adopción e implementación del mismo no se está realizando con la debida planeación. </t>
  </si>
  <si>
    <r>
      <t xml:space="preserve">09-12-2019: </t>
    </r>
    <r>
      <rPr>
        <sz val="11"/>
        <color rgb="FF002060"/>
        <rFont val="Arial"/>
        <family val="2"/>
      </rPr>
      <t>No se observa el monitoreo de la actividad, toda vez que la misma está programada con fecha de finalización 30/10/2019. Sin embargo, si bien dentro de la Guía "APLICACIÓN DE AUTODIAGNÓSTICOS DEL MODELO INTEGRADO DE PLANEACIÓN Y GESTIÓN - MIPG: GUÍA PARA LÍDERES DE POLÍTICA", no se establece una fecha determinada para realizar el monitoreo, la recomendación de la OCI se encuentra dirigida a realizar avances que permitan su monitoreo, seguimiento y posterior evaluación, en el marco del fortalecimiento de la cultura de autocontrol de los líderes de política.</t>
    </r>
    <r>
      <rPr>
        <b/>
        <sz val="11"/>
        <color rgb="FF002060"/>
        <rFont val="Arial"/>
        <family val="2"/>
      </rPr>
      <t xml:space="preserve">
Por lo anterior, el estado de la actividad es "Sin iniciar"
</t>
    </r>
  </si>
  <si>
    <r>
      <rPr>
        <b/>
        <sz val="11"/>
        <color rgb="FF002060"/>
        <rFont val="Arial"/>
        <family val="2"/>
      </rPr>
      <t xml:space="preserve">09-12-2019: </t>
    </r>
    <r>
      <rPr>
        <sz val="11"/>
        <color rgb="FF002060"/>
        <rFont val="Arial"/>
        <family val="2"/>
      </rPr>
      <t>Se observa avance de la alternativa de mejora con el documento borrador diagnóstico inicial denominado "Implementación de los valores del servicio público Código de Integridad ". Sin embargo, se alerta el incumplimiento de la misma, teniendo en cuenta que no se evidenció el diagnóstico final de la implementación del Código de Integridad, ni su correspondiente adopción, la cual esta programada para el 30/09/2019. Lo anterior, en concordancia con el seguimiento realizado por la segunda línea de defensa - OAP.</t>
    </r>
    <r>
      <rPr>
        <b/>
        <sz val="11"/>
        <color rgb="FF002060"/>
        <rFont val="Arial"/>
        <family val="2"/>
      </rPr>
      <t xml:space="preserve">
No se puede determinar la eficacia </t>
    </r>
    <r>
      <rPr>
        <sz val="11"/>
        <color rgb="FF002060"/>
        <rFont val="Arial"/>
        <family val="2"/>
      </rPr>
      <t>de las alternativas de mejora programadas</t>
    </r>
    <r>
      <rPr>
        <b/>
        <sz val="11"/>
        <color rgb="FF00206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</si>
</sst>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
  </numFmts>
  <fonts count="86" x14ac:knownFonts="1">
    <font>
      <sz val="11"/>
      <color theme="1"/>
      <name val="Calibri"/>
      <family val="2"/>
      <scheme val="minor"/>
    </font>
    <font>
      <sz val="10"/>
      <color rgb="FF002060"/>
      <name val="Arial"/>
      <family val="2"/>
    </font>
    <font>
      <b/>
      <sz val="12"/>
      <color rgb="FF002060"/>
      <name val="Arial"/>
      <family val="2"/>
    </font>
    <font>
      <b/>
      <sz val="11"/>
      <color theme="0"/>
      <name val="Arial"/>
      <family val="2"/>
    </font>
    <font>
      <sz val="8"/>
      <color rgb="FF002060"/>
      <name val="Arial"/>
      <family val="2"/>
    </font>
    <font>
      <sz val="22"/>
      <color theme="0"/>
      <name val="Arial"/>
      <family val="2"/>
    </font>
    <font>
      <sz val="12"/>
      <color rgb="FF002060"/>
      <name val="Arial"/>
      <family val="2"/>
    </font>
    <font>
      <sz val="11"/>
      <color theme="1"/>
      <name val="Arial"/>
      <family val="2"/>
    </font>
    <font>
      <b/>
      <sz val="12"/>
      <color theme="1"/>
      <name val="Arial"/>
      <family val="2"/>
    </font>
    <font>
      <b/>
      <sz val="16"/>
      <color rgb="FF002060"/>
      <name val="Arial"/>
      <family val="2"/>
    </font>
    <font>
      <sz val="20"/>
      <color theme="0"/>
      <name val="Arial"/>
      <family val="2"/>
    </font>
    <font>
      <sz val="9"/>
      <color rgb="FF002060"/>
      <name val="Arial"/>
      <family val="2"/>
    </font>
    <font>
      <b/>
      <sz val="11"/>
      <color theme="1"/>
      <name val="Arial"/>
      <family val="2"/>
    </font>
    <font>
      <sz val="14"/>
      <color rgb="FF002060"/>
      <name val="Arial"/>
      <family val="2"/>
    </font>
    <font>
      <sz val="11"/>
      <color rgb="FF002060"/>
      <name val="Arial"/>
      <family val="2"/>
    </font>
    <font>
      <b/>
      <sz val="14"/>
      <color theme="1"/>
      <name val="Arial"/>
      <family val="2"/>
    </font>
    <font>
      <b/>
      <sz val="14"/>
      <color rgb="FF002060"/>
      <name val="Arial"/>
      <family val="2"/>
    </font>
    <font>
      <b/>
      <sz val="10"/>
      <color theme="1"/>
      <name val="Arial"/>
      <family val="2"/>
    </font>
    <font>
      <sz val="10"/>
      <color theme="1"/>
      <name val="Arial"/>
      <family val="2"/>
    </font>
    <font>
      <u/>
      <sz val="11"/>
      <color rgb="FF0000FF"/>
      <name val="Calibri"/>
      <family val="2"/>
      <scheme val="minor"/>
    </font>
    <font>
      <sz val="18"/>
      <color theme="0"/>
      <name val="Arial"/>
      <family val="2"/>
    </font>
    <font>
      <b/>
      <u/>
      <sz val="12"/>
      <color rgb="FF002060"/>
      <name val="Arial"/>
      <family val="2"/>
    </font>
    <font>
      <sz val="22"/>
      <color rgb="FF002060"/>
      <name val="Arial"/>
      <family val="2"/>
    </font>
    <font>
      <b/>
      <sz val="20"/>
      <color rgb="FF002060"/>
      <name val="Arial"/>
      <family val="2"/>
    </font>
    <font>
      <b/>
      <sz val="12"/>
      <color theme="0"/>
      <name val="Arial"/>
      <family val="2"/>
    </font>
    <font>
      <b/>
      <sz val="11"/>
      <name val="Arial"/>
      <family val="2"/>
    </font>
    <font>
      <b/>
      <sz val="18"/>
      <color rgb="FF002060"/>
      <name val="Arial"/>
      <family val="2"/>
    </font>
    <font>
      <sz val="11"/>
      <color rgb="FFFF0000"/>
      <name val="Arial"/>
      <family val="2"/>
    </font>
    <font>
      <sz val="10"/>
      <color theme="1"/>
      <name val="Calibri"/>
      <family val="2"/>
      <scheme val="minor"/>
    </font>
    <font>
      <b/>
      <sz val="18"/>
      <color theme="0"/>
      <name val="Arial"/>
      <family val="2"/>
    </font>
    <font>
      <sz val="36"/>
      <color rgb="FF002060"/>
      <name val="Arial"/>
      <family val="2"/>
    </font>
    <font>
      <sz val="20"/>
      <color rgb="FF002060"/>
      <name val="Arial"/>
      <family val="2"/>
    </font>
    <font>
      <b/>
      <u/>
      <sz val="16"/>
      <color rgb="FF002060"/>
      <name val="Arial"/>
      <family val="2"/>
    </font>
    <font>
      <sz val="11"/>
      <name val="Arial"/>
      <family val="2"/>
    </font>
    <font>
      <sz val="18"/>
      <color theme="1"/>
      <name val="Arial"/>
      <family val="2"/>
    </font>
    <font>
      <b/>
      <sz val="10"/>
      <color rgb="FF002060"/>
      <name val="Arial"/>
      <family val="2"/>
    </font>
    <font>
      <sz val="12"/>
      <color theme="1"/>
      <name val="Arial"/>
      <family val="2"/>
    </font>
    <font>
      <b/>
      <sz val="13"/>
      <color rgb="FF002060"/>
      <name val="Arial"/>
      <family val="2"/>
    </font>
    <font>
      <sz val="13"/>
      <color rgb="FF002060"/>
      <name val="Arial"/>
      <family val="2"/>
    </font>
    <font>
      <sz val="8"/>
      <color rgb="FF002060"/>
      <name val="Arial"/>
      <family val="2"/>
    </font>
    <font>
      <sz val="10"/>
      <color rgb="FF002060"/>
      <name val="Arial"/>
      <family val="2"/>
    </font>
    <font>
      <b/>
      <sz val="18"/>
      <color rgb="FF002060"/>
      <name val="Arial Narrow"/>
      <family val="2"/>
    </font>
    <font>
      <sz val="18"/>
      <color theme="1"/>
      <name val="Calibri"/>
      <family val="2"/>
      <scheme val="minor"/>
    </font>
    <font>
      <b/>
      <sz val="11"/>
      <color rgb="FF002060"/>
      <name val="Calibri"/>
      <family val="2"/>
      <scheme val="minor"/>
    </font>
    <font>
      <sz val="11"/>
      <color theme="1"/>
      <name val="Calibri"/>
      <family val="2"/>
      <scheme val="minor"/>
    </font>
    <font>
      <sz val="20"/>
      <color theme="1"/>
      <name val="Calibri"/>
      <family val="2"/>
      <scheme val="minor"/>
    </font>
    <font>
      <sz val="17"/>
      <color theme="1"/>
      <name val="Calibri"/>
      <family val="2"/>
      <scheme val="minor"/>
    </font>
    <font>
      <sz val="10"/>
      <color rgb="FF002060"/>
      <name val="Calibri"/>
      <family val="2"/>
      <scheme val="minor"/>
    </font>
    <font>
      <sz val="12"/>
      <color theme="1"/>
      <name val="Calibri"/>
      <family val="2"/>
      <scheme val="minor"/>
    </font>
    <font>
      <sz val="18"/>
      <color rgb="FF002060"/>
      <name val="Arial Narrow"/>
      <family val="2"/>
    </font>
    <font>
      <sz val="18"/>
      <color theme="1"/>
      <name val="Arial Narrow"/>
      <family val="2"/>
    </font>
    <font>
      <sz val="18"/>
      <color rgb="FF002060"/>
      <name val="Calibri"/>
      <family val="2"/>
      <scheme val="minor"/>
    </font>
    <font>
      <sz val="11"/>
      <name val="Calibri"/>
      <family val="2"/>
      <scheme val="minor"/>
    </font>
    <font>
      <i/>
      <sz val="10"/>
      <color rgb="FF002060"/>
      <name val="Arial"/>
      <family val="2"/>
    </font>
    <font>
      <sz val="11"/>
      <color theme="1"/>
      <name val="Calibri"/>
      <family val="2"/>
      <scheme val="minor"/>
    </font>
    <font>
      <b/>
      <u/>
      <sz val="16"/>
      <color rgb="FF0000FF"/>
      <name val="Arial"/>
      <family val="2"/>
    </font>
    <font>
      <sz val="11"/>
      <color theme="0"/>
      <name val="Calibri"/>
      <family val="2"/>
      <scheme val="minor"/>
    </font>
    <font>
      <sz val="15"/>
      <color rgb="FF002060"/>
      <name val="Arial"/>
      <family val="2"/>
    </font>
    <font>
      <sz val="15"/>
      <color rgb="FF002060"/>
      <name val="Arial Narrow"/>
      <family val="2"/>
    </font>
    <font>
      <sz val="11"/>
      <color theme="0"/>
      <name val="Arial"/>
      <family val="2"/>
    </font>
    <font>
      <sz val="11"/>
      <color rgb="FF002060"/>
      <name val="Calibri"/>
      <family val="2"/>
      <scheme val="minor"/>
    </font>
    <font>
      <sz val="8"/>
      <color rgb="FF002060"/>
      <name val="Arial Narrow"/>
      <family val="2"/>
    </font>
    <font>
      <b/>
      <u/>
      <sz val="8"/>
      <color rgb="FF002060"/>
      <name val="Arial Narrow"/>
      <family val="2"/>
    </font>
    <font>
      <b/>
      <u/>
      <sz val="11"/>
      <color rgb="FF002060"/>
      <name val="Calibri"/>
      <family val="2"/>
      <scheme val="minor"/>
    </font>
    <font>
      <sz val="8"/>
      <name val="Calibri"/>
      <family val="2"/>
      <scheme val="minor"/>
    </font>
    <font>
      <sz val="12"/>
      <color rgb="FF333333"/>
      <name val="Arial"/>
      <family val="2"/>
    </font>
    <font>
      <b/>
      <sz val="12"/>
      <color rgb="FF333333"/>
      <name val="Arial"/>
      <family val="2"/>
    </font>
    <font>
      <b/>
      <sz val="7"/>
      <color rgb="FF333333"/>
      <name val="Times New Roman"/>
      <family val="1"/>
    </font>
    <font>
      <sz val="12"/>
      <color rgb="FF000000"/>
      <name val="Arial"/>
      <family val="2"/>
    </font>
    <font>
      <b/>
      <sz val="12"/>
      <color rgb="FFFF0000"/>
      <name val="Arial"/>
      <family val="2"/>
    </font>
    <font>
      <sz val="12"/>
      <color theme="1"/>
      <name val="Times New Roman"/>
      <family val="1"/>
    </font>
    <font>
      <sz val="7"/>
      <color theme="1"/>
      <name val="Times New Roman"/>
      <family val="1"/>
    </font>
    <font>
      <b/>
      <sz val="12"/>
      <color rgb="FF00B0F0"/>
      <name val="Arial"/>
      <family val="2"/>
    </font>
    <font>
      <sz val="7"/>
      <color theme="1"/>
      <name val="Arial"/>
      <family val="2"/>
    </font>
    <font>
      <sz val="12"/>
      <color rgb="FFFF0000"/>
      <name val="Arial"/>
      <family val="2"/>
    </font>
    <font>
      <sz val="12"/>
      <name val="Arial"/>
      <family val="2"/>
    </font>
    <font>
      <b/>
      <sz val="12"/>
      <color indexed="53"/>
      <name val="Arial"/>
      <family val="2"/>
    </font>
    <font>
      <sz val="12"/>
      <color indexed="72"/>
      <name val="Arial"/>
      <family val="2"/>
    </font>
    <font>
      <u/>
      <sz val="10"/>
      <color rgb="FF0000FF"/>
      <name val="Verdana"/>
      <family val="2"/>
    </font>
    <font>
      <b/>
      <sz val="9"/>
      <name val="Arial"/>
      <family val="2"/>
    </font>
    <font>
      <sz val="9"/>
      <color theme="1"/>
      <name val="Calibri"/>
      <family val="2"/>
      <scheme val="minor"/>
    </font>
    <font>
      <sz val="12"/>
      <color rgb="FF222222"/>
      <name val="Arial"/>
      <family val="2"/>
    </font>
    <font>
      <sz val="10"/>
      <color rgb="FF002060"/>
      <name val="Verdana"/>
      <family val="2"/>
    </font>
    <font>
      <sz val="10"/>
      <color theme="1"/>
      <name val="Verdana"/>
      <family val="2"/>
    </font>
    <font>
      <u/>
      <sz val="10"/>
      <color rgb="FF0000FF"/>
      <name val="Calibri"/>
      <family val="2"/>
      <scheme val="minor"/>
    </font>
    <font>
      <b/>
      <sz val="11"/>
      <color rgb="FF002060"/>
      <name val="Arial"/>
      <family val="2"/>
    </font>
  </fonts>
  <fills count="27">
    <fill>
      <patternFill patternType="none"/>
    </fill>
    <fill>
      <patternFill patternType="gray125"/>
    </fill>
    <fill>
      <patternFill patternType="solid">
        <fgColor theme="8" tint="-0.249977111117893"/>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rgb="FFFF6600"/>
        <bgColor indexed="64"/>
      </patternFill>
    </fill>
    <fill>
      <patternFill patternType="solid">
        <fgColor rgb="FF009900"/>
        <bgColor indexed="64"/>
      </patternFill>
    </fill>
    <fill>
      <patternFill patternType="solid">
        <fgColor theme="0" tint="-4.9989318521683403E-2"/>
        <bgColor indexed="64"/>
      </patternFill>
    </fill>
    <fill>
      <patternFill patternType="solid">
        <fgColor rgb="FF002060"/>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rgb="FF92D05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00B0F0"/>
        <bgColor indexed="64"/>
      </patternFill>
    </fill>
    <fill>
      <patternFill patternType="solid">
        <fgColor rgb="FFFF0000"/>
        <bgColor indexed="64"/>
      </patternFill>
    </fill>
    <fill>
      <patternFill patternType="solid">
        <fgColor rgb="FF8E0000"/>
        <bgColor indexed="64"/>
      </patternFill>
    </fill>
    <fill>
      <patternFill patternType="solid">
        <fgColor rgb="FF0070C0"/>
        <bgColor indexed="64"/>
      </patternFill>
    </fill>
    <fill>
      <patternFill patternType="solid">
        <fgColor rgb="FF3399FF"/>
        <bgColor indexed="64"/>
      </patternFill>
    </fill>
    <fill>
      <patternFill patternType="solid">
        <fgColor theme="8" tint="0.59999389629810485"/>
        <bgColor indexed="64"/>
      </patternFill>
    </fill>
    <fill>
      <patternFill patternType="solid">
        <fgColor indexed="9"/>
        <bgColor indexed="64"/>
      </patternFill>
    </fill>
    <fill>
      <patternFill patternType="solid">
        <fgColor rgb="FFFF3F3F"/>
        <bgColor indexed="64"/>
      </patternFill>
    </fill>
    <fill>
      <patternFill patternType="solid">
        <fgColor rgb="FFFF9900"/>
        <bgColor indexed="64"/>
      </patternFill>
    </fill>
  </fills>
  <borders count="197">
    <border>
      <left/>
      <right/>
      <top/>
      <bottom/>
      <diagonal/>
    </border>
    <border>
      <left style="hair">
        <color rgb="FF002060"/>
      </left>
      <right style="hair">
        <color rgb="FF002060"/>
      </right>
      <top style="medium">
        <color rgb="FF002060"/>
      </top>
      <bottom style="hair">
        <color rgb="FF002060"/>
      </bottom>
      <diagonal/>
    </border>
    <border>
      <left style="hair">
        <color rgb="FF002060"/>
      </left>
      <right style="hair">
        <color rgb="FF002060"/>
      </right>
      <top style="hair">
        <color rgb="FF002060"/>
      </top>
      <bottom style="hair">
        <color rgb="FF002060"/>
      </bottom>
      <diagonal/>
    </border>
    <border>
      <left style="hair">
        <color rgb="FF002060"/>
      </left>
      <right style="hair">
        <color rgb="FF002060"/>
      </right>
      <top style="hair">
        <color rgb="FF002060"/>
      </top>
      <bottom style="medium">
        <color rgb="FF002060"/>
      </bottom>
      <diagonal/>
    </border>
    <border>
      <left style="hair">
        <color rgb="FF002060"/>
      </left>
      <right style="hair">
        <color rgb="FF002060"/>
      </right>
      <top style="hair">
        <color rgb="FF002060"/>
      </top>
      <bottom/>
      <diagonal/>
    </border>
    <border>
      <left/>
      <right/>
      <top style="hair">
        <color rgb="FF002060"/>
      </top>
      <bottom style="hair">
        <color rgb="FF002060"/>
      </bottom>
      <diagonal/>
    </border>
    <border>
      <left style="medium">
        <color rgb="FF002060"/>
      </left>
      <right/>
      <top style="medium">
        <color rgb="FF002060"/>
      </top>
      <bottom/>
      <diagonal/>
    </border>
    <border>
      <left/>
      <right style="medium">
        <color rgb="FF002060"/>
      </right>
      <top style="medium">
        <color rgb="FF002060"/>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002060"/>
      </left>
      <right/>
      <top/>
      <bottom/>
      <diagonal/>
    </border>
    <border>
      <left/>
      <right style="medium">
        <color rgb="FF002060"/>
      </right>
      <top/>
      <bottom/>
      <diagonal/>
    </border>
    <border>
      <left style="hair">
        <color rgb="FF002060"/>
      </left>
      <right style="hair">
        <color rgb="FF002060"/>
      </right>
      <top style="thin">
        <color rgb="FF002060"/>
      </top>
      <bottom style="hair">
        <color rgb="FF002060"/>
      </bottom>
      <diagonal/>
    </border>
    <border>
      <left style="hair">
        <color rgb="FF002060"/>
      </left>
      <right style="thin">
        <color rgb="FF002060"/>
      </right>
      <top style="thin">
        <color rgb="FF002060"/>
      </top>
      <bottom style="hair">
        <color rgb="FF002060"/>
      </bottom>
      <diagonal/>
    </border>
    <border>
      <left style="hair">
        <color rgb="FF002060"/>
      </left>
      <right style="hair">
        <color rgb="FF002060"/>
      </right>
      <top style="hair">
        <color rgb="FF002060"/>
      </top>
      <bottom style="thin">
        <color rgb="FF002060"/>
      </bottom>
      <diagonal/>
    </border>
    <border>
      <left style="hair">
        <color rgb="FF002060"/>
      </left>
      <right style="thin">
        <color rgb="FF002060"/>
      </right>
      <top style="hair">
        <color rgb="FF002060"/>
      </top>
      <bottom style="thin">
        <color rgb="FF002060"/>
      </bottom>
      <diagonal/>
    </border>
    <border>
      <left/>
      <right/>
      <top style="medium">
        <color rgb="FF002060"/>
      </top>
      <bottom/>
      <diagonal/>
    </border>
    <border>
      <left/>
      <right/>
      <top/>
      <bottom style="medium">
        <color rgb="FF002060"/>
      </bottom>
      <diagonal/>
    </border>
    <border>
      <left/>
      <right/>
      <top style="thin">
        <color rgb="FF002060"/>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rgb="FF002060"/>
      </left>
      <right style="hair">
        <color rgb="FF002060"/>
      </right>
      <top style="thin">
        <color rgb="FF002060"/>
      </top>
      <bottom style="hair">
        <color rgb="FF002060"/>
      </bottom>
      <diagonal/>
    </border>
    <border>
      <left style="thin">
        <color rgb="FF002060"/>
      </left>
      <right style="hair">
        <color rgb="FF002060"/>
      </right>
      <top style="hair">
        <color rgb="FF002060"/>
      </top>
      <bottom style="hair">
        <color rgb="FF002060"/>
      </bottom>
      <diagonal/>
    </border>
    <border>
      <left style="hair">
        <color rgb="FF002060"/>
      </left>
      <right style="thin">
        <color rgb="FF002060"/>
      </right>
      <top style="hair">
        <color rgb="FF002060"/>
      </top>
      <bottom style="hair">
        <color rgb="FF002060"/>
      </bottom>
      <diagonal/>
    </border>
    <border>
      <left style="thin">
        <color rgb="FF002060"/>
      </left>
      <right style="hair">
        <color rgb="FF002060"/>
      </right>
      <top style="hair">
        <color rgb="FF002060"/>
      </top>
      <bottom style="thin">
        <color rgb="FF002060"/>
      </bottom>
      <diagonal/>
    </border>
    <border>
      <left style="hair">
        <color rgb="FF002060"/>
      </left>
      <right style="hair">
        <color rgb="FF002060"/>
      </right>
      <top/>
      <bottom style="hair">
        <color rgb="FF002060"/>
      </bottom>
      <diagonal/>
    </border>
    <border>
      <left style="hair">
        <color rgb="FF002060"/>
      </left>
      <right style="hair">
        <color rgb="FF002060"/>
      </right>
      <top/>
      <bottom/>
      <diagonal/>
    </border>
    <border>
      <left style="thin">
        <color rgb="FF002060"/>
      </left>
      <right style="thin">
        <color rgb="FF002060"/>
      </right>
      <top style="thin">
        <color rgb="FF002060"/>
      </top>
      <bottom style="hair">
        <color rgb="FF002060"/>
      </bottom>
      <diagonal/>
    </border>
    <border>
      <left style="thin">
        <color rgb="FF002060"/>
      </left>
      <right style="hair">
        <color rgb="FF002060"/>
      </right>
      <top/>
      <bottom/>
      <diagonal/>
    </border>
    <border>
      <left style="thin">
        <color rgb="FF002060"/>
      </left>
      <right style="thin">
        <color rgb="FF002060"/>
      </right>
      <top style="hair">
        <color rgb="FF002060"/>
      </top>
      <bottom style="hair">
        <color rgb="FF002060"/>
      </bottom>
      <diagonal/>
    </border>
    <border>
      <left style="thin">
        <color rgb="FF002060"/>
      </left>
      <right style="hair">
        <color rgb="FF002060"/>
      </right>
      <top style="hair">
        <color rgb="FF002060"/>
      </top>
      <bottom/>
      <diagonal/>
    </border>
    <border>
      <left style="thin">
        <color rgb="FF002060"/>
      </left>
      <right style="thin">
        <color rgb="FF002060"/>
      </right>
      <top style="thin">
        <color rgb="FF002060"/>
      </top>
      <bottom style="thin">
        <color rgb="FF002060"/>
      </bottom>
      <diagonal/>
    </border>
    <border>
      <left style="thin">
        <color rgb="FF002060"/>
      </left>
      <right style="hair">
        <color rgb="FF002060"/>
      </right>
      <top style="thin">
        <color rgb="FF002060"/>
      </top>
      <bottom style="thin">
        <color rgb="FF002060"/>
      </bottom>
      <diagonal/>
    </border>
    <border>
      <left style="hair">
        <color rgb="FF002060"/>
      </left>
      <right style="hair">
        <color rgb="FF002060"/>
      </right>
      <top style="thin">
        <color rgb="FF002060"/>
      </top>
      <bottom style="thin">
        <color rgb="FF002060"/>
      </bottom>
      <diagonal/>
    </border>
    <border>
      <left style="hair">
        <color rgb="FF002060"/>
      </left>
      <right style="thin">
        <color rgb="FF002060"/>
      </right>
      <top style="thin">
        <color rgb="FF002060"/>
      </top>
      <bottom style="thin">
        <color rgb="FF002060"/>
      </bottom>
      <diagonal/>
    </border>
    <border>
      <left style="thin">
        <color rgb="FF002060"/>
      </left>
      <right style="thin">
        <color rgb="FF002060"/>
      </right>
      <top/>
      <bottom style="hair">
        <color rgb="FF002060"/>
      </bottom>
      <diagonal/>
    </border>
    <border>
      <left style="thin">
        <color rgb="FF002060"/>
      </left>
      <right/>
      <top/>
      <bottom style="hair">
        <color rgb="FF002060"/>
      </bottom>
      <diagonal/>
    </border>
    <border>
      <left style="thin">
        <color rgb="FF002060"/>
      </left>
      <right style="thin">
        <color rgb="FF002060"/>
      </right>
      <top style="hair">
        <color rgb="FF002060"/>
      </top>
      <bottom/>
      <diagonal/>
    </border>
    <border>
      <left style="thin">
        <color rgb="FF002060"/>
      </left>
      <right style="thin">
        <color rgb="FF002060"/>
      </right>
      <top/>
      <bottom/>
      <diagonal/>
    </border>
    <border>
      <left style="medium">
        <color theme="4" tint="-0.499984740745262"/>
      </left>
      <right/>
      <top/>
      <bottom style="dashed">
        <color theme="4" tint="-0.499984740745262"/>
      </bottom>
      <diagonal/>
    </border>
    <border>
      <left/>
      <right/>
      <top/>
      <bottom style="dashed">
        <color theme="4" tint="-0.499984740745262"/>
      </bottom>
      <diagonal/>
    </border>
    <border>
      <left/>
      <right style="medium">
        <color theme="4" tint="-0.499984740745262"/>
      </right>
      <top/>
      <bottom style="dashed">
        <color theme="4" tint="-0.499984740745262"/>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right style="medium">
        <color theme="4" tint="-0.499984740745262"/>
      </right>
      <top/>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medium">
        <color theme="4" tint="-0.499984740745262"/>
      </left>
      <right/>
      <top/>
      <bottom/>
      <diagonal/>
    </border>
    <border>
      <left/>
      <right style="medium">
        <color theme="4" tint="-0.499984740745262"/>
      </right>
      <top style="medium">
        <color theme="4" tint="-0.499984740745262"/>
      </top>
      <bottom/>
      <diagonal/>
    </border>
    <border>
      <left/>
      <right/>
      <top style="medium">
        <color theme="4" tint="-0.499984740745262"/>
      </top>
      <bottom/>
      <diagonal/>
    </border>
    <border>
      <left style="medium">
        <color theme="4" tint="-0.499984740745262"/>
      </left>
      <right/>
      <top style="medium">
        <color theme="4" tint="-0.499984740745262"/>
      </top>
      <bottom/>
      <diagonal/>
    </border>
    <border>
      <left style="thin">
        <color rgb="FF002060"/>
      </left>
      <right style="hair">
        <color rgb="FF002060"/>
      </right>
      <top style="hair">
        <color rgb="FF002060"/>
      </top>
      <bottom style="medium">
        <color rgb="FF002060"/>
      </bottom>
      <diagonal/>
    </border>
    <border>
      <left style="hair">
        <color rgb="FF002060"/>
      </left>
      <right style="hair">
        <color rgb="FF002060"/>
      </right>
      <top/>
      <bottom style="medium">
        <color rgb="FF002060"/>
      </bottom>
      <diagonal/>
    </border>
    <border>
      <left style="thin">
        <color rgb="FF002060"/>
      </left>
      <right style="hair">
        <color rgb="FF002060"/>
      </right>
      <top style="medium">
        <color rgb="FF002060"/>
      </top>
      <bottom style="hair">
        <color rgb="FF002060"/>
      </bottom>
      <diagonal/>
    </border>
    <border>
      <left style="thin">
        <color indexed="64"/>
      </left>
      <right style="thin">
        <color indexed="64"/>
      </right>
      <top style="thin">
        <color indexed="64"/>
      </top>
      <bottom style="thin">
        <color indexed="64"/>
      </bottom>
      <diagonal/>
    </border>
    <border>
      <left style="medium">
        <color theme="4" tint="-0.499984740745262"/>
      </left>
      <right/>
      <top style="dashed">
        <color theme="4" tint="-0.499984740745262"/>
      </top>
      <bottom style="medium">
        <color theme="4" tint="-0.499984740745262"/>
      </bottom>
      <diagonal/>
    </border>
    <border>
      <left style="double">
        <color rgb="FF002060"/>
      </left>
      <right style="dashed">
        <color rgb="FF002060"/>
      </right>
      <top style="double">
        <color rgb="FF002060"/>
      </top>
      <bottom style="dashed">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dashed">
        <color rgb="FF002060"/>
      </right>
      <top style="double">
        <color rgb="FF002060"/>
      </top>
      <bottom/>
      <diagonal/>
    </border>
    <border>
      <left style="thin">
        <color rgb="FF002060"/>
      </left>
      <right style="thin">
        <color rgb="FF002060"/>
      </right>
      <top/>
      <bottom style="medium">
        <color rgb="FF002060"/>
      </bottom>
      <diagonal/>
    </border>
    <border>
      <left style="dashed">
        <color rgb="FF002060"/>
      </left>
      <right/>
      <top style="double">
        <color rgb="FF002060"/>
      </top>
      <bottom/>
      <diagonal/>
    </border>
    <border>
      <left/>
      <right style="dashed">
        <color rgb="FF002060"/>
      </right>
      <top style="double">
        <color rgb="FF002060"/>
      </top>
      <bottom/>
      <diagonal/>
    </border>
    <border>
      <left style="medium">
        <color rgb="FF002060"/>
      </left>
      <right style="thin">
        <color rgb="FF002060"/>
      </right>
      <top/>
      <bottom/>
      <diagonal/>
    </border>
    <border>
      <left style="hair">
        <color rgb="FF002060"/>
      </left>
      <right style="thin">
        <color rgb="FF002060"/>
      </right>
      <top style="hair">
        <color rgb="FF002060"/>
      </top>
      <bottom/>
      <diagonal/>
    </border>
    <border>
      <left style="hair">
        <color rgb="FF002060"/>
      </left>
      <right style="thin">
        <color rgb="FF002060"/>
      </right>
      <top style="hair">
        <color rgb="FF002060"/>
      </top>
      <bottom style="medium">
        <color rgb="FF002060"/>
      </bottom>
      <diagonal/>
    </border>
    <border>
      <left style="hair">
        <color rgb="FF002060"/>
      </left>
      <right style="thin">
        <color rgb="FF002060"/>
      </right>
      <top/>
      <bottom/>
      <diagonal/>
    </border>
    <border>
      <left style="hair">
        <color rgb="FF002060"/>
      </left>
      <right style="thin">
        <color rgb="FF002060"/>
      </right>
      <top style="medium">
        <color rgb="FF002060"/>
      </top>
      <bottom style="hair">
        <color rgb="FF002060"/>
      </bottom>
      <diagonal/>
    </border>
    <border>
      <left style="hair">
        <color rgb="FF002060"/>
      </left>
      <right style="thin">
        <color rgb="FF002060"/>
      </right>
      <top/>
      <bottom style="medium">
        <color rgb="FF002060"/>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thin">
        <color rgb="FF002060"/>
      </left>
      <right/>
      <top/>
      <bottom/>
      <diagonal/>
    </border>
    <border>
      <left/>
      <right style="thin">
        <color rgb="FF002060"/>
      </right>
      <top/>
      <bottom/>
      <diagonal/>
    </border>
    <border>
      <left/>
      <right/>
      <top/>
      <bottom style="hair">
        <color rgb="FF002060"/>
      </bottom>
      <diagonal/>
    </border>
    <border>
      <left/>
      <right style="thin">
        <color rgb="FF002060"/>
      </right>
      <top/>
      <bottom style="hair">
        <color rgb="FF002060"/>
      </bottom>
      <diagonal/>
    </border>
    <border>
      <left/>
      <right/>
      <top style="hair">
        <color rgb="FF002060"/>
      </top>
      <bottom/>
      <diagonal/>
    </border>
    <border>
      <left/>
      <right style="thin">
        <color rgb="FF002060"/>
      </right>
      <top style="hair">
        <color rgb="FF002060"/>
      </top>
      <bottom/>
      <diagonal/>
    </border>
    <border>
      <left/>
      <right style="thin">
        <color rgb="FF002060"/>
      </right>
      <top/>
      <bottom style="thin">
        <color rgb="FF002060"/>
      </bottom>
      <diagonal/>
    </border>
    <border>
      <left/>
      <right style="thin">
        <color rgb="FF002060"/>
      </right>
      <top style="thin">
        <color rgb="FF002060"/>
      </top>
      <bottom/>
      <diagonal/>
    </border>
    <border>
      <left style="hair">
        <color rgb="FF002060"/>
      </left>
      <right style="thin">
        <color rgb="FF002060"/>
      </right>
      <top/>
      <bottom style="thin">
        <color rgb="FF002060"/>
      </bottom>
      <diagonal/>
    </border>
    <border>
      <left style="hair">
        <color rgb="FF002060"/>
      </left>
      <right style="thin">
        <color rgb="FF002060"/>
      </right>
      <top style="thin">
        <color rgb="FF002060"/>
      </top>
      <bottom/>
      <diagonal/>
    </border>
    <border>
      <left/>
      <right style="hair">
        <color rgb="FF002060"/>
      </right>
      <top style="hair">
        <color rgb="FF002060"/>
      </top>
      <bottom style="hair">
        <color rgb="FF002060"/>
      </bottom>
      <diagonal/>
    </border>
    <border>
      <left/>
      <right style="hair">
        <color rgb="FF002060"/>
      </right>
      <top/>
      <bottom style="hair">
        <color rgb="FF002060"/>
      </bottom>
      <diagonal/>
    </border>
    <border>
      <left/>
      <right style="hair">
        <color rgb="FF002060"/>
      </right>
      <top style="hair">
        <color rgb="FF002060"/>
      </top>
      <bottom/>
      <diagonal/>
    </border>
    <border>
      <left/>
      <right style="hair">
        <color rgb="FF002060"/>
      </right>
      <top style="thin">
        <color rgb="FF002060"/>
      </top>
      <bottom style="thin">
        <color rgb="FF002060"/>
      </bottom>
      <diagonal/>
    </border>
    <border>
      <left/>
      <right style="hair">
        <color rgb="FF002060"/>
      </right>
      <top/>
      <bottom style="medium">
        <color rgb="FF002060"/>
      </bottom>
      <diagonal/>
    </border>
    <border>
      <left/>
      <right style="hair">
        <color rgb="FF002060"/>
      </right>
      <top/>
      <bottom/>
      <diagonal/>
    </border>
    <border>
      <left style="medium">
        <color theme="4" tint="-0.24994659260841701"/>
      </left>
      <right/>
      <top/>
      <bottom/>
      <diagonal/>
    </border>
    <border>
      <left style="medium">
        <color rgb="FF002060"/>
      </left>
      <right style="hair">
        <color rgb="FF002060"/>
      </right>
      <top style="thin">
        <color rgb="FF002060"/>
      </top>
      <bottom style="hair">
        <color rgb="FF002060"/>
      </bottom>
      <diagonal/>
    </border>
    <border>
      <left style="thin">
        <color rgb="FF002060"/>
      </left>
      <right/>
      <top style="thin">
        <color rgb="FF002060"/>
      </top>
      <bottom style="hair">
        <color rgb="FF002060"/>
      </bottom>
      <diagonal/>
    </border>
    <border>
      <left/>
      <right style="thin">
        <color rgb="FF002060"/>
      </right>
      <top style="thin">
        <color rgb="FF002060"/>
      </top>
      <bottom style="hair">
        <color rgb="FF002060"/>
      </bottom>
      <diagonal/>
    </border>
    <border>
      <left style="medium">
        <color rgb="FF002060"/>
      </left>
      <right style="hair">
        <color rgb="FF002060"/>
      </right>
      <top style="hair">
        <color rgb="FF002060"/>
      </top>
      <bottom style="hair">
        <color rgb="FF002060"/>
      </bottom>
      <diagonal/>
    </border>
    <border>
      <left style="medium">
        <color theme="4" tint="-0.24994659260841701"/>
      </left>
      <right/>
      <top style="medium">
        <color theme="4" tint="-0.24994659260841701"/>
      </top>
      <bottom/>
      <diagonal/>
    </border>
    <border>
      <left/>
      <right/>
      <top style="medium">
        <color theme="4" tint="-0.24994659260841701"/>
      </top>
      <bottom/>
      <diagonal/>
    </border>
    <border>
      <left/>
      <right style="medium">
        <color theme="4" tint="-0.24994659260841701"/>
      </right>
      <top style="medium">
        <color theme="4" tint="-0.24994659260841701"/>
      </top>
      <bottom/>
      <diagonal/>
    </border>
    <border>
      <left/>
      <right style="medium">
        <color theme="4" tint="-0.24994659260841701"/>
      </right>
      <top/>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
      <left style="medium">
        <color rgb="FF002060"/>
      </left>
      <right style="hair">
        <color rgb="FF002060"/>
      </right>
      <top style="hair">
        <color rgb="FF002060"/>
      </top>
      <bottom/>
      <diagonal/>
    </border>
    <border>
      <left style="thin">
        <color theme="4" tint="-0.499984740745262"/>
      </left>
      <right/>
      <top style="thin">
        <color theme="4" tint="-0.499984740745262"/>
      </top>
      <bottom/>
      <diagonal/>
    </border>
    <border>
      <left/>
      <right/>
      <top style="thin">
        <color theme="4" tint="-0.499984740745262"/>
      </top>
      <bottom/>
      <diagonal/>
    </border>
    <border>
      <left/>
      <right style="thin">
        <color theme="4" tint="-0.499984740745262"/>
      </right>
      <top style="thin">
        <color theme="4" tint="-0.499984740745262"/>
      </top>
      <bottom/>
      <diagonal/>
    </border>
    <border>
      <left style="thin">
        <color theme="4" tint="-0.499984740745262"/>
      </left>
      <right/>
      <top/>
      <bottom style="thin">
        <color theme="4" tint="-0.499984740745262"/>
      </bottom>
      <diagonal/>
    </border>
    <border>
      <left/>
      <right/>
      <top/>
      <bottom style="thin">
        <color theme="4" tint="-0.499984740745262"/>
      </bottom>
      <diagonal/>
    </border>
    <border>
      <left/>
      <right style="thin">
        <color theme="4" tint="-0.499984740745262"/>
      </right>
      <top/>
      <bottom style="thin">
        <color theme="4" tint="-0.499984740745262"/>
      </bottom>
      <diagonal/>
    </border>
    <border>
      <left style="thin">
        <color rgb="FF002060"/>
      </left>
      <right/>
      <top style="thin">
        <color rgb="FF002060"/>
      </top>
      <bottom/>
      <diagonal/>
    </border>
    <border>
      <left/>
      <right/>
      <top style="thin">
        <color rgb="FF002060"/>
      </top>
      <bottom style="hair">
        <color rgb="FF002060"/>
      </bottom>
      <diagonal/>
    </border>
    <border>
      <left style="thin">
        <color rgb="FF002060"/>
      </left>
      <right/>
      <top/>
      <bottom style="thin">
        <color rgb="FF002060"/>
      </bottom>
      <diagonal/>
    </border>
    <border>
      <left/>
      <right/>
      <top style="hair">
        <color rgb="FF002060"/>
      </top>
      <bottom style="thin">
        <color rgb="FF002060"/>
      </bottom>
      <diagonal/>
    </border>
    <border>
      <left style="hair">
        <color rgb="FF002060"/>
      </left>
      <right/>
      <top style="hair">
        <color rgb="FF002060"/>
      </top>
      <bottom style="hair">
        <color rgb="FF002060"/>
      </bottom>
      <diagonal/>
    </border>
    <border>
      <left style="hair">
        <color rgb="FF002060"/>
      </left>
      <right/>
      <top style="hair">
        <color rgb="FF002060"/>
      </top>
      <bottom/>
      <diagonal/>
    </border>
    <border>
      <left style="hair">
        <color rgb="FF002060"/>
      </left>
      <right/>
      <top/>
      <bottom/>
      <diagonal/>
    </border>
    <border>
      <left style="hair">
        <color rgb="FF002060"/>
      </left>
      <right/>
      <top/>
      <bottom style="hair">
        <color rgb="FF002060"/>
      </bottom>
      <diagonal/>
    </border>
    <border>
      <left style="medium">
        <color rgb="FF002060"/>
      </left>
      <right style="hair">
        <color rgb="FF002060"/>
      </right>
      <top style="medium">
        <color rgb="FF002060"/>
      </top>
      <bottom style="hair">
        <color rgb="FF002060"/>
      </bottom>
      <diagonal/>
    </border>
    <border>
      <left style="thin">
        <color rgb="FF002060"/>
      </left>
      <right/>
      <top style="medium">
        <color rgb="FF002060"/>
      </top>
      <bottom style="hair">
        <color rgb="FF002060"/>
      </bottom>
      <diagonal/>
    </border>
    <border>
      <left/>
      <right style="thin">
        <color rgb="FF002060"/>
      </right>
      <top style="medium">
        <color rgb="FF002060"/>
      </top>
      <bottom style="hair">
        <color rgb="FF002060"/>
      </bottom>
      <diagonal/>
    </border>
    <border>
      <left style="thin">
        <color rgb="FF002060"/>
      </left>
      <right style="medium">
        <color rgb="FF002060"/>
      </right>
      <top style="medium">
        <color rgb="FF002060"/>
      </top>
      <bottom style="hair">
        <color rgb="FF002060"/>
      </bottom>
      <diagonal/>
    </border>
    <border>
      <left style="thin">
        <color rgb="FF002060"/>
      </left>
      <right style="medium">
        <color rgb="FF002060"/>
      </right>
      <top style="hair">
        <color rgb="FF002060"/>
      </top>
      <bottom style="hair">
        <color rgb="FF002060"/>
      </bottom>
      <diagonal/>
    </border>
    <border>
      <left style="medium">
        <color rgb="FF002060"/>
      </left>
      <right style="hair">
        <color rgb="FF002060"/>
      </right>
      <top style="hair">
        <color rgb="FF002060"/>
      </top>
      <bottom style="medium">
        <color rgb="FF002060"/>
      </bottom>
      <diagonal/>
    </border>
    <border>
      <left style="thin">
        <color rgb="FF002060"/>
      </left>
      <right style="medium">
        <color rgb="FF002060"/>
      </right>
      <top style="hair">
        <color rgb="FF002060"/>
      </top>
      <bottom style="medium">
        <color rgb="FF002060"/>
      </bottom>
      <diagonal/>
    </border>
    <border>
      <left style="thin">
        <color theme="4" tint="-0.499984740745262"/>
      </left>
      <right style="thin">
        <color theme="4" tint="-0.499984740745262"/>
      </right>
      <top style="thin">
        <color theme="4" tint="-0.499984740745262"/>
      </top>
      <bottom/>
      <diagonal/>
    </border>
    <border>
      <left style="thin">
        <color theme="4" tint="-0.499984740745262"/>
      </left>
      <right style="thin">
        <color theme="4" tint="-0.499984740745262"/>
      </right>
      <top/>
      <bottom style="thin">
        <color theme="4" tint="-0.499984740745262"/>
      </bottom>
      <diagonal/>
    </border>
    <border>
      <left style="hair">
        <color rgb="FF002060"/>
      </left>
      <right style="hair">
        <color rgb="FF002060"/>
      </right>
      <top style="thin">
        <color rgb="FF002060"/>
      </top>
      <bottom/>
      <diagonal/>
    </border>
    <border>
      <left style="hair">
        <color rgb="FF002060"/>
      </left>
      <right style="hair">
        <color rgb="FF002060"/>
      </right>
      <top/>
      <bottom style="thin">
        <color rgb="FF002060"/>
      </bottom>
      <diagonal/>
    </border>
    <border>
      <left style="thin">
        <color rgb="FF002060"/>
      </left>
      <right/>
      <top style="hair">
        <color rgb="FF002060"/>
      </top>
      <bottom/>
      <diagonal/>
    </border>
    <border>
      <left style="medium">
        <color rgb="FF002060"/>
      </left>
      <right style="hair">
        <color rgb="FF002060"/>
      </right>
      <top/>
      <bottom/>
      <diagonal/>
    </border>
    <border>
      <left/>
      <right/>
      <top style="hair">
        <color rgb="FF002060"/>
      </top>
      <bottom style="medium">
        <color rgb="FF002060"/>
      </bottom>
      <diagonal/>
    </border>
    <border>
      <left style="hair">
        <color rgb="FF002060"/>
      </left>
      <right style="medium">
        <color rgb="FF002060"/>
      </right>
      <top/>
      <bottom/>
      <diagonal/>
    </border>
    <border>
      <left style="thin">
        <color rgb="FF002060"/>
      </left>
      <right style="hair">
        <color rgb="FF002060"/>
      </right>
      <top style="thin">
        <color rgb="FF002060"/>
      </top>
      <bottom style="medium">
        <color rgb="FF002060"/>
      </bottom>
      <diagonal/>
    </border>
    <border>
      <left style="hair">
        <color rgb="FF002060"/>
      </left>
      <right style="hair">
        <color rgb="FF002060"/>
      </right>
      <top style="medium">
        <color rgb="FF002060"/>
      </top>
      <bottom style="thin">
        <color rgb="FF00206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thin">
        <color rgb="FF002060"/>
      </bottom>
      <diagonal/>
    </border>
    <border>
      <left style="dashed">
        <color indexed="64"/>
      </left>
      <right/>
      <top/>
      <bottom/>
      <diagonal/>
    </border>
    <border>
      <left style="hair">
        <color theme="4" tint="-0.499984740745262"/>
      </left>
      <right style="hair">
        <color theme="4" tint="-0.499984740745262"/>
      </right>
      <top style="hair">
        <color theme="4" tint="-0.499984740745262"/>
      </top>
      <bottom style="hair">
        <color theme="4" tint="-0.499984740745262"/>
      </bottom>
      <diagonal/>
    </border>
    <border>
      <left style="thin">
        <color theme="4" tint="-0.499984740745262"/>
      </left>
      <right/>
      <top/>
      <bottom/>
      <diagonal/>
    </border>
    <border>
      <left/>
      <right style="thin">
        <color theme="4" tint="-0.499984740745262"/>
      </right>
      <top/>
      <bottom/>
      <diagonal/>
    </border>
    <border>
      <left style="thin">
        <color rgb="FF002060"/>
      </left>
      <right style="hair">
        <color rgb="FF002060"/>
      </right>
      <top style="thin">
        <color rgb="FF002060"/>
      </top>
      <bottom style="thin">
        <color indexed="64"/>
      </bottom>
      <diagonal/>
    </border>
    <border>
      <left style="hair">
        <color rgb="FF002060"/>
      </left>
      <right style="hair">
        <color rgb="FF002060"/>
      </right>
      <top style="thin">
        <color rgb="FF002060"/>
      </top>
      <bottom style="thin">
        <color indexed="64"/>
      </bottom>
      <diagonal/>
    </border>
    <border>
      <left style="thin">
        <color rgb="FF002060"/>
      </left>
      <right style="hair">
        <color rgb="FF002060"/>
      </right>
      <top style="thin">
        <color indexed="64"/>
      </top>
      <bottom style="thin">
        <color rgb="FF002060"/>
      </bottom>
      <diagonal/>
    </border>
    <border>
      <left style="hair">
        <color rgb="FF002060"/>
      </left>
      <right style="hair">
        <color rgb="FF002060"/>
      </right>
      <top style="thin">
        <color indexed="64"/>
      </top>
      <bottom style="thin">
        <color rgb="FF002060"/>
      </bottom>
      <diagonal/>
    </border>
    <border>
      <left style="hair">
        <color theme="4" tint="-0.499984740745262"/>
      </left>
      <right style="hair">
        <color theme="4" tint="-0.499984740745262"/>
      </right>
      <top style="hair">
        <color theme="4" tint="-0.499984740745262"/>
      </top>
      <bottom/>
      <diagonal/>
    </border>
    <border>
      <left style="hair">
        <color theme="4" tint="-0.499984740745262"/>
      </left>
      <right style="hair">
        <color theme="4" tint="-0.499984740745262"/>
      </right>
      <top/>
      <bottom/>
      <diagonal/>
    </border>
    <border>
      <left style="hair">
        <color theme="4" tint="-0.499984740745262"/>
      </left>
      <right style="hair">
        <color theme="4" tint="-0.499984740745262"/>
      </right>
      <top/>
      <bottom style="hair">
        <color theme="4" tint="-0.499984740745262"/>
      </bottom>
      <diagonal/>
    </border>
    <border>
      <left style="medium">
        <color rgb="FF002060"/>
      </left>
      <right style="thin">
        <color rgb="FF002060"/>
      </right>
      <top style="medium">
        <color rgb="FF002060"/>
      </top>
      <bottom/>
      <diagonal/>
    </border>
    <border>
      <left style="hair">
        <color rgb="FF002060"/>
      </left>
      <right style="medium">
        <color rgb="FF002060"/>
      </right>
      <top style="thin">
        <color rgb="FF002060"/>
      </top>
      <bottom style="hair">
        <color rgb="FF002060"/>
      </bottom>
      <diagonal/>
    </border>
    <border>
      <left style="hair">
        <color rgb="FF002060"/>
      </left>
      <right style="medium">
        <color rgb="FF002060"/>
      </right>
      <top style="hair">
        <color rgb="FF002060"/>
      </top>
      <bottom style="thin">
        <color rgb="FF002060"/>
      </bottom>
      <diagonal/>
    </border>
    <border>
      <left style="medium">
        <color rgb="FF002060"/>
      </left>
      <right style="thin">
        <color rgb="FF002060"/>
      </right>
      <top/>
      <bottom style="medium">
        <color rgb="FF002060"/>
      </bottom>
      <diagonal/>
    </border>
    <border>
      <left style="hair">
        <color rgb="FF002060"/>
      </left>
      <right style="medium">
        <color rgb="FF002060"/>
      </right>
      <top/>
      <bottom style="medium">
        <color rgb="FF002060"/>
      </bottom>
      <diagonal/>
    </border>
    <border>
      <left style="medium">
        <color rgb="FF002060"/>
      </left>
      <right style="thin">
        <color rgb="FF002060"/>
      </right>
      <top style="medium">
        <color rgb="FF002060"/>
      </top>
      <bottom style="hair">
        <color rgb="FF002060"/>
      </bottom>
      <diagonal/>
    </border>
    <border>
      <left style="hair">
        <color rgb="FF002060"/>
      </left>
      <right style="medium">
        <color rgb="FF002060"/>
      </right>
      <top style="medium">
        <color rgb="FF002060"/>
      </top>
      <bottom style="thin">
        <color rgb="FF002060"/>
      </bottom>
      <diagonal/>
    </border>
    <border>
      <left style="medium">
        <color rgb="FF002060"/>
      </left>
      <right style="thin">
        <color rgb="FF002060"/>
      </right>
      <top style="hair">
        <color rgb="FF002060"/>
      </top>
      <bottom style="hair">
        <color rgb="FF002060"/>
      </bottom>
      <diagonal/>
    </border>
    <border>
      <left style="hair">
        <color rgb="FF002060"/>
      </left>
      <right style="medium">
        <color rgb="FF002060"/>
      </right>
      <top style="hair">
        <color rgb="FF002060"/>
      </top>
      <bottom style="hair">
        <color rgb="FF002060"/>
      </bottom>
      <diagonal/>
    </border>
    <border>
      <left style="hair">
        <color rgb="FF002060"/>
      </left>
      <right style="medium">
        <color rgb="FF002060"/>
      </right>
      <top style="thin">
        <color rgb="FF002060"/>
      </top>
      <bottom style="thin">
        <color rgb="FF002060"/>
      </bottom>
      <diagonal/>
    </border>
    <border>
      <left style="medium">
        <color rgb="FF002060"/>
      </left>
      <right style="thin">
        <color rgb="FF002060"/>
      </right>
      <top style="hair">
        <color rgb="FF002060"/>
      </top>
      <bottom style="medium">
        <color rgb="FF002060"/>
      </bottom>
      <diagonal/>
    </border>
    <border>
      <left style="hair">
        <color rgb="FF002060"/>
      </left>
      <right style="medium">
        <color rgb="FF002060"/>
      </right>
      <top style="hair">
        <color rgb="FF002060"/>
      </top>
      <bottom style="medium">
        <color rgb="FF002060"/>
      </bottom>
      <diagonal/>
    </border>
    <border>
      <left style="hair">
        <color rgb="FF002060"/>
      </left>
      <right style="medium">
        <color rgb="FF002060"/>
      </right>
      <top style="medium">
        <color rgb="FF002060"/>
      </top>
      <bottom style="hair">
        <color rgb="FF002060"/>
      </bottom>
      <diagonal/>
    </border>
    <border>
      <left style="double">
        <color rgb="FF002060"/>
      </left>
      <right style="dashed">
        <color rgb="FF002060"/>
      </right>
      <top style="dashed">
        <color rgb="FF002060"/>
      </top>
      <bottom/>
      <diagonal/>
    </border>
    <border>
      <left style="dashed">
        <color rgb="FF002060"/>
      </left>
      <right style="dashed">
        <color rgb="FF002060"/>
      </right>
      <top style="dashed">
        <color rgb="FF002060"/>
      </top>
      <bottom/>
      <diagonal/>
    </border>
    <border>
      <left style="dashed">
        <color rgb="FF002060"/>
      </left>
      <right/>
      <top/>
      <bottom/>
      <diagonal/>
    </border>
    <border>
      <left/>
      <right style="dashed">
        <color rgb="FF002060"/>
      </right>
      <top/>
      <bottom/>
      <diagonal/>
    </border>
    <border>
      <left style="dashed">
        <color rgb="FF002060"/>
      </left>
      <right style="dashed">
        <color rgb="FF002060"/>
      </right>
      <top/>
      <bottom/>
      <diagonal/>
    </border>
    <border>
      <left style="hair">
        <color rgb="FF002060"/>
      </left>
      <right style="hair">
        <color rgb="FF002060"/>
      </right>
      <top style="thin">
        <color rgb="FF002060"/>
      </top>
      <bottom style="medium">
        <color rgb="FF002060"/>
      </bottom>
      <diagonal/>
    </border>
    <border>
      <left style="hair">
        <color rgb="FF002060"/>
      </left>
      <right style="medium">
        <color rgb="FF002060"/>
      </right>
      <top style="thin">
        <color rgb="FF002060"/>
      </top>
      <bottom style="medium">
        <color rgb="FF002060"/>
      </bottom>
      <diagonal/>
    </border>
    <border>
      <left style="thin">
        <color rgb="FF002060"/>
      </left>
      <right style="hair">
        <color rgb="FF002060"/>
      </right>
      <top style="medium">
        <color rgb="FF002060"/>
      </top>
      <bottom style="thin">
        <color rgb="FF002060"/>
      </bottom>
      <diagonal/>
    </border>
    <border>
      <left style="medium">
        <color rgb="FF002060"/>
      </left>
      <right/>
      <top style="hair">
        <color rgb="FF002060"/>
      </top>
      <bottom/>
      <diagonal/>
    </border>
    <border>
      <left style="medium">
        <color rgb="FF002060"/>
      </left>
      <right/>
      <top/>
      <bottom style="thin">
        <color rgb="FF002060"/>
      </bottom>
      <diagonal/>
    </border>
    <border>
      <left style="medium">
        <color rgb="FF002060"/>
      </left>
      <right/>
      <top style="thin">
        <color indexed="64"/>
      </top>
      <bottom/>
      <diagonal/>
    </border>
    <border>
      <left/>
      <right/>
      <top style="thin">
        <color indexed="64"/>
      </top>
      <bottom/>
      <diagonal/>
    </border>
    <border>
      <left/>
      <right style="medium">
        <color theme="4" tint="-0.24994659260841701"/>
      </right>
      <top style="thin">
        <color indexed="64"/>
      </top>
      <bottom/>
      <diagonal/>
    </border>
    <border>
      <left style="medium">
        <color rgb="FF002060"/>
      </left>
      <right/>
      <top/>
      <bottom style="thin">
        <color indexed="64"/>
      </bottom>
      <diagonal/>
    </border>
    <border>
      <left/>
      <right/>
      <top/>
      <bottom style="thin">
        <color indexed="64"/>
      </bottom>
      <diagonal/>
    </border>
    <border>
      <left/>
      <right style="medium">
        <color theme="4" tint="-0.24994659260841701"/>
      </right>
      <top/>
      <bottom style="thin">
        <color indexed="64"/>
      </bottom>
      <diagonal/>
    </border>
    <border>
      <left style="hair">
        <color rgb="FF002060"/>
      </left>
      <right style="thin">
        <color rgb="FF002060"/>
      </right>
      <top/>
      <bottom style="hair">
        <color rgb="FF00206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2060"/>
      </left>
      <right style="thin">
        <color rgb="FF002060"/>
      </right>
      <top style="thin">
        <color rgb="FF002060"/>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9" fillId="0" borderId="0" applyNumberFormat="0" applyFill="0" applyBorder="0" applyAlignment="0" applyProtection="0"/>
  </cellStyleXfs>
  <cellXfs count="910">
    <xf numFmtId="0" fontId="0" fillId="0" borderId="0" xfId="0"/>
    <xf numFmtId="0" fontId="7" fillId="0" borderId="0" xfId="0" applyFont="1" applyAlignment="1">
      <alignment vertical="center"/>
    </xf>
    <xf numFmtId="0" fontId="7" fillId="0" borderId="0" xfId="0" applyFont="1" applyAlignment="1">
      <alignment horizontal="center" vertical="center"/>
    </xf>
    <xf numFmtId="0" fontId="7" fillId="0" borderId="0" xfId="0" applyFont="1" applyFill="1" applyBorder="1" applyAlignment="1">
      <alignment vertical="center"/>
    </xf>
    <xf numFmtId="0" fontId="7" fillId="0" borderId="47" xfId="0" applyFont="1" applyBorder="1" applyAlignment="1">
      <alignment horizontal="center" vertical="center"/>
    </xf>
    <xf numFmtId="0" fontId="7" fillId="0" borderId="47" xfId="0" applyFont="1" applyFill="1" applyBorder="1" applyAlignment="1">
      <alignment vertical="center"/>
    </xf>
    <xf numFmtId="0" fontId="7" fillId="0" borderId="0" xfId="0" applyFont="1" applyBorder="1" applyAlignment="1">
      <alignment horizontal="center" vertical="center"/>
    </xf>
    <xf numFmtId="0" fontId="8" fillId="0" borderId="0" xfId="0" applyFont="1" applyBorder="1" applyAlignment="1">
      <alignment vertical="center"/>
    </xf>
    <xf numFmtId="0" fontId="5" fillId="0" borderId="0" xfId="0" applyFont="1" applyFill="1" applyBorder="1" applyAlignment="1">
      <alignment horizontal="center" vertical="center"/>
    </xf>
    <xf numFmtId="0" fontId="5" fillId="0" borderId="49" xfId="0" applyFont="1" applyFill="1" applyBorder="1" applyAlignment="1">
      <alignment horizontal="center" vertical="center"/>
    </xf>
    <xf numFmtId="0" fontId="7" fillId="0" borderId="54" xfId="0" applyFont="1" applyBorder="1" applyAlignment="1">
      <alignment horizontal="center" vertical="center"/>
    </xf>
    <xf numFmtId="0" fontId="7" fillId="0" borderId="54" xfId="0" applyFont="1" applyFill="1" applyBorder="1" applyAlignment="1">
      <alignment vertical="center"/>
    </xf>
    <xf numFmtId="0" fontId="8" fillId="0" borderId="54" xfId="0" applyFont="1" applyBorder="1" applyAlignment="1">
      <alignment vertical="center"/>
    </xf>
    <xf numFmtId="0" fontId="7" fillId="0" borderId="55" xfId="0" applyFont="1" applyBorder="1" applyAlignment="1">
      <alignment vertical="center"/>
    </xf>
    <xf numFmtId="0" fontId="8" fillId="0" borderId="0" xfId="0" applyFont="1" applyAlignment="1">
      <alignment vertical="center"/>
    </xf>
    <xf numFmtId="0" fontId="6" fillId="0" borderId="32" xfId="0" applyFont="1" applyBorder="1" applyAlignment="1">
      <alignment horizontal="center" vertical="center" wrapText="1"/>
    </xf>
    <xf numFmtId="0" fontId="12" fillId="9" borderId="59" xfId="0" applyFont="1" applyFill="1" applyBorder="1" applyAlignment="1">
      <alignment horizontal="center" vertical="center"/>
    </xf>
    <xf numFmtId="0" fontId="4" fillId="0" borderId="3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7" fillId="0" borderId="6" xfId="0" applyFont="1" applyBorder="1"/>
    <xf numFmtId="0" fontId="7" fillId="0" borderId="16" xfId="0" applyFont="1" applyBorder="1"/>
    <xf numFmtId="0" fontId="7" fillId="0" borderId="7" xfId="0" applyFont="1" applyBorder="1"/>
    <xf numFmtId="0" fontId="7" fillId="0" borderId="0" xfId="0" applyFont="1"/>
    <xf numFmtId="0" fontId="7" fillId="0" borderId="10" xfId="0" applyFont="1" applyBorder="1"/>
    <xf numFmtId="0" fontId="7" fillId="0" borderId="11" xfId="0" applyFont="1" applyBorder="1"/>
    <xf numFmtId="0" fontId="7" fillId="0" borderId="0" xfId="0" applyFont="1" applyBorder="1"/>
    <xf numFmtId="0" fontId="7" fillId="5" borderId="0" xfId="0" applyFont="1" applyFill="1"/>
    <xf numFmtId="0" fontId="7" fillId="5" borderId="0" xfId="0" applyFont="1" applyFill="1" applyBorder="1"/>
    <xf numFmtId="164" fontId="7" fillId="0" borderId="0" xfId="0" applyNumberFormat="1" applyFont="1" applyBorder="1"/>
    <xf numFmtId="0" fontId="7" fillId="0" borderId="0" xfId="0" applyFont="1" applyFill="1" applyBorder="1"/>
    <xf numFmtId="0" fontId="12" fillId="0" borderId="0" xfId="0" applyFont="1" applyBorder="1"/>
    <xf numFmtId="2" fontId="7" fillId="0" borderId="0" xfId="0" applyNumberFormat="1" applyFont="1" applyBorder="1"/>
    <xf numFmtId="0" fontId="7" fillId="0" borderId="8" xfId="0" applyFont="1" applyBorder="1"/>
    <xf numFmtId="0" fontId="7" fillId="0" borderId="17" xfId="0" applyFont="1" applyBorder="1"/>
    <xf numFmtId="0" fontId="7" fillId="0" borderId="9" xfId="0" applyFont="1" applyBorder="1"/>
    <xf numFmtId="0" fontId="17" fillId="0" borderId="0" xfId="0" applyFont="1" applyAlignment="1">
      <alignment vertical="center" wrapText="1"/>
    </xf>
    <xf numFmtId="0" fontId="17" fillId="0" borderId="0" xfId="0" applyFont="1" applyAlignment="1">
      <alignment horizontal="center" vertical="center" wrapText="1"/>
    </xf>
    <xf numFmtId="0" fontId="17" fillId="0" borderId="0" xfId="0" applyFont="1"/>
    <xf numFmtId="0" fontId="18" fillId="0" borderId="0" xfId="0" applyFont="1"/>
    <xf numFmtId="1" fontId="7" fillId="0" borderId="0" xfId="0" applyNumberFormat="1" applyFont="1" applyBorder="1"/>
    <xf numFmtId="0" fontId="12" fillId="0" borderId="0" xfId="0" applyFont="1" applyBorder="1" applyAlignment="1">
      <alignment vertical="center"/>
    </xf>
    <xf numFmtId="0" fontId="21" fillId="0" borderId="0" xfId="0" applyFont="1" applyBorder="1" applyAlignment="1">
      <alignment vertical="center"/>
    </xf>
    <xf numFmtId="0" fontId="14" fillId="0" borderId="0" xfId="0" applyFont="1" applyBorder="1"/>
    <xf numFmtId="0" fontId="14" fillId="0" borderId="0" xfId="0" applyFont="1" applyBorder="1" applyAlignment="1">
      <alignment horizontal="right"/>
    </xf>
    <xf numFmtId="0" fontId="7" fillId="0" borderId="74" xfId="0" applyFont="1" applyBorder="1" applyAlignment="1">
      <alignment horizontal="center" vertical="center"/>
    </xf>
    <xf numFmtId="0" fontId="7" fillId="0" borderId="76" xfId="0" applyFont="1" applyBorder="1" applyAlignment="1">
      <alignment horizontal="center" vertical="center"/>
    </xf>
    <xf numFmtId="0" fontId="7" fillId="7" borderId="76" xfId="0" applyFont="1" applyFill="1" applyBorder="1" applyAlignment="1">
      <alignment vertical="center"/>
    </xf>
    <xf numFmtId="0" fontId="7" fillId="3" borderId="76" xfId="0" applyFont="1" applyFill="1" applyBorder="1" applyAlignment="1">
      <alignment vertical="center"/>
    </xf>
    <xf numFmtId="0" fontId="7" fillId="0" borderId="78" xfId="0" applyFont="1" applyBorder="1" applyAlignment="1">
      <alignment horizontal="center" vertical="center"/>
    </xf>
    <xf numFmtId="0" fontId="7" fillId="8" borderId="78" xfId="0" applyFont="1" applyFill="1" applyBorder="1" applyAlignment="1">
      <alignment vertical="center"/>
    </xf>
    <xf numFmtId="0" fontId="14" fillId="0" borderId="47" xfId="0" applyFont="1" applyBorder="1" applyAlignment="1">
      <alignment horizontal="right"/>
    </xf>
    <xf numFmtId="0" fontId="22" fillId="0" borderId="0" xfId="0" applyFont="1" applyBorder="1" applyAlignment="1">
      <alignment horizontal="center" vertical="center"/>
    </xf>
    <xf numFmtId="0" fontId="11" fillId="0" borderId="2" xfId="0" applyFont="1" applyFill="1" applyBorder="1" applyAlignment="1">
      <alignment horizontal="left" vertical="center" wrapText="1"/>
    </xf>
    <xf numFmtId="49" fontId="1" fillId="0" borderId="5" xfId="0" applyNumberFormat="1" applyFont="1" applyBorder="1" applyAlignment="1">
      <alignment vertical="center"/>
    </xf>
    <xf numFmtId="49" fontId="2" fillId="0" borderId="119" xfId="0" applyNumberFormat="1" applyFont="1" applyBorder="1" applyAlignment="1">
      <alignment vertical="center" wrapText="1"/>
    </xf>
    <xf numFmtId="49" fontId="2" fillId="0" borderId="118" xfId="0" applyNumberFormat="1" applyFont="1" applyBorder="1" applyAlignment="1">
      <alignment vertical="center" wrapText="1"/>
    </xf>
    <xf numFmtId="49" fontId="7" fillId="0" borderId="0" xfId="0" applyNumberFormat="1" applyFont="1" applyBorder="1"/>
    <xf numFmtId="0" fontId="15" fillId="0" borderId="0" xfId="0" applyFont="1" applyAlignment="1">
      <alignment horizontal="left"/>
    </xf>
    <xf numFmtId="0" fontId="7" fillId="0" borderId="0" xfId="0" applyFont="1" applyAlignment="1">
      <alignment horizontal="left"/>
    </xf>
    <xf numFmtId="49" fontId="1" fillId="0" borderId="2" xfId="0" applyNumberFormat="1" applyFont="1" applyBorder="1" applyAlignment="1">
      <alignment horizontal="left" vertical="center" wrapText="1"/>
    </xf>
    <xf numFmtId="49" fontId="1" fillId="0" borderId="2" xfId="0" applyNumberFormat="1" applyFont="1" applyBorder="1" applyAlignment="1">
      <alignment horizontal="left" vertical="center"/>
    </xf>
    <xf numFmtId="49" fontId="1" fillId="0" borderId="118" xfId="0" applyNumberFormat="1" applyFont="1" applyBorder="1" applyAlignment="1">
      <alignment horizontal="left" vertical="center"/>
    </xf>
    <xf numFmtId="49" fontId="1" fillId="0" borderId="5" xfId="0" applyNumberFormat="1" applyFont="1" applyBorder="1" applyAlignment="1">
      <alignment horizontal="left" vertical="center"/>
    </xf>
    <xf numFmtId="49" fontId="1" fillId="0" borderId="118" xfId="0" applyNumberFormat="1" applyFont="1" applyBorder="1" applyAlignment="1">
      <alignment horizontal="left" vertical="center" wrapText="1"/>
    </xf>
    <xf numFmtId="0" fontId="7" fillId="20" borderId="74" xfId="0" applyFont="1" applyFill="1" applyBorder="1" applyAlignment="1">
      <alignment vertical="center"/>
    </xf>
    <xf numFmtId="0" fontId="7" fillId="19" borderId="76" xfId="0" applyFont="1" applyFill="1" applyBorder="1" applyAlignment="1">
      <alignment vertical="center"/>
    </xf>
    <xf numFmtId="0" fontId="14" fillId="0" borderId="0" xfId="0" applyFont="1" applyAlignment="1">
      <alignment vertical="center"/>
    </xf>
    <xf numFmtId="0" fontId="14" fillId="0" borderId="6" xfId="0" applyFont="1" applyBorder="1" applyAlignment="1">
      <alignment vertical="center"/>
    </xf>
    <xf numFmtId="0" fontId="14" fillId="0" borderId="16" xfId="0" applyFont="1" applyBorder="1" applyAlignment="1">
      <alignment vertical="center"/>
    </xf>
    <xf numFmtId="0" fontId="14" fillId="0" borderId="7" xfId="0" applyFont="1" applyBorder="1" applyAlignment="1">
      <alignment vertical="center"/>
    </xf>
    <xf numFmtId="0" fontId="14" fillId="0" borderId="10" xfId="0" applyFont="1" applyBorder="1" applyAlignment="1">
      <alignment vertical="center"/>
    </xf>
    <xf numFmtId="0" fontId="14" fillId="0" borderId="114" xfId="0" applyFont="1" applyBorder="1" applyAlignment="1">
      <alignment vertical="center"/>
    </xf>
    <xf numFmtId="0" fontId="14" fillId="0" borderId="115" xfId="0" applyFont="1" applyBorder="1" applyAlignment="1">
      <alignment vertical="center"/>
    </xf>
    <xf numFmtId="0" fontId="14" fillId="0" borderId="86" xfId="0" applyFont="1" applyBorder="1" applyAlignment="1">
      <alignment vertical="center"/>
    </xf>
    <xf numFmtId="0" fontId="14" fillId="0" borderId="11" xfId="0" applyFont="1" applyBorder="1" applyAlignment="1">
      <alignment vertical="center"/>
    </xf>
    <xf numFmtId="0" fontId="14" fillId="0" borderId="29" xfId="0" applyFont="1" applyBorder="1" applyAlignment="1">
      <alignment vertical="center"/>
    </xf>
    <xf numFmtId="0" fontId="5" fillId="4" borderId="70" xfId="0" applyFont="1" applyFill="1" applyBorder="1" applyAlignment="1">
      <alignment horizontal="center" vertical="center"/>
    </xf>
    <xf numFmtId="0" fontId="14" fillId="4" borderId="10" xfId="0" applyFont="1" applyFill="1" applyBorder="1" applyAlignment="1">
      <alignment vertical="center"/>
    </xf>
    <xf numFmtId="0" fontId="14" fillId="4" borderId="116" xfId="0" applyFont="1" applyFill="1" applyBorder="1" applyAlignment="1">
      <alignment vertical="center"/>
    </xf>
    <xf numFmtId="0" fontId="5" fillId="4" borderId="117" xfId="0" applyFont="1" applyFill="1" applyBorder="1" applyAlignment="1">
      <alignment horizontal="center" vertical="center"/>
    </xf>
    <xf numFmtId="0" fontId="5" fillId="4" borderId="85" xfId="0" applyFont="1" applyFill="1" applyBorder="1" applyAlignment="1">
      <alignment horizontal="center" vertical="center"/>
    </xf>
    <xf numFmtId="0" fontId="14" fillId="4" borderId="11" xfId="0" applyFont="1" applyFill="1" applyBorder="1" applyAlignment="1">
      <alignment vertical="center"/>
    </xf>
    <xf numFmtId="0" fontId="14" fillId="4" borderId="0" xfId="0" applyFont="1" applyFill="1" applyAlignment="1">
      <alignment vertical="center"/>
    </xf>
    <xf numFmtId="0" fontId="14" fillId="0" borderId="0" xfId="0" applyFont="1" applyBorder="1" applyAlignment="1">
      <alignment vertical="center"/>
    </xf>
    <xf numFmtId="0" fontId="26" fillId="0" borderId="70" xfId="0" applyFont="1" applyBorder="1" applyAlignment="1">
      <alignment horizontal="center" vertical="center"/>
    </xf>
    <xf numFmtId="0" fontId="14" fillId="0" borderId="79" xfId="0" applyFont="1" applyBorder="1" applyAlignment="1">
      <alignment vertical="center"/>
    </xf>
    <xf numFmtId="0" fontId="26" fillId="0" borderId="5" xfId="0" applyFont="1" applyBorder="1" applyAlignment="1">
      <alignment horizontal="center" vertical="center"/>
    </xf>
    <xf numFmtId="0" fontId="26" fillId="0" borderId="80" xfId="0" applyFont="1" applyBorder="1" applyAlignment="1">
      <alignment horizontal="center" vertical="center"/>
    </xf>
    <xf numFmtId="1" fontId="31" fillId="5" borderId="118" xfId="0" applyNumberFormat="1" applyFont="1" applyFill="1" applyBorder="1" applyAlignment="1">
      <alignment horizontal="center" vertical="center"/>
    </xf>
    <xf numFmtId="0" fontId="14" fillId="0" borderId="70" xfId="0" applyFont="1" applyBorder="1" applyAlignment="1">
      <alignment horizontal="center" vertical="center"/>
    </xf>
    <xf numFmtId="0" fontId="14" fillId="0" borderId="5" xfId="0" applyFont="1" applyBorder="1" applyAlignment="1">
      <alignment horizontal="left" vertical="center"/>
    </xf>
    <xf numFmtId="0" fontId="31" fillId="0" borderId="5" xfId="0" applyFont="1" applyBorder="1" applyAlignment="1">
      <alignment vertical="center"/>
    </xf>
    <xf numFmtId="0" fontId="14" fillId="0" borderId="80" xfId="0" applyFont="1" applyBorder="1" applyAlignment="1">
      <alignment vertical="center"/>
    </xf>
    <xf numFmtId="0" fontId="14" fillId="0" borderId="70" xfId="0" applyFont="1" applyBorder="1" applyAlignment="1">
      <alignment vertical="center"/>
    </xf>
    <xf numFmtId="0" fontId="4" fillId="0" borderId="0" xfId="0" applyFont="1" applyAlignment="1">
      <alignment vertical="center"/>
    </xf>
    <xf numFmtId="0" fontId="14" fillId="0" borderId="116" xfId="0" applyFont="1" applyBorder="1" applyAlignment="1">
      <alignment vertical="center"/>
    </xf>
    <xf numFmtId="0" fontId="14" fillId="0" borderId="117" xfId="0" applyFont="1" applyBorder="1" applyAlignment="1">
      <alignment vertical="center"/>
    </xf>
    <xf numFmtId="0" fontId="14" fillId="0" borderId="85" xfId="0" applyFont="1" applyBorder="1" applyAlignment="1">
      <alignment vertical="center"/>
    </xf>
    <xf numFmtId="0" fontId="14" fillId="0" borderId="8" xfId="0" applyFont="1" applyBorder="1" applyAlignment="1">
      <alignment vertical="center"/>
    </xf>
    <xf numFmtId="0" fontId="14" fillId="0" borderId="17" xfId="0" applyFont="1" applyBorder="1" applyAlignment="1">
      <alignment vertical="center"/>
    </xf>
    <xf numFmtId="0" fontId="14" fillId="0" borderId="9" xfId="0" applyFont="1" applyBorder="1" applyAlignment="1">
      <alignment vertical="center"/>
    </xf>
    <xf numFmtId="0" fontId="14" fillId="0" borderId="0" xfId="0" applyFont="1" applyAlignment="1">
      <alignment vertical="center" wrapText="1"/>
    </xf>
    <xf numFmtId="0" fontId="14" fillId="0" borderId="10" xfId="0" applyFont="1" applyBorder="1" applyAlignment="1">
      <alignment vertical="center" wrapText="1"/>
    </xf>
    <xf numFmtId="0" fontId="14" fillId="0" borderId="11" xfId="0" applyFont="1" applyBorder="1" applyAlignment="1">
      <alignment vertical="center" wrapText="1"/>
    </xf>
    <xf numFmtId="0" fontId="14" fillId="0" borderId="0" xfId="0" applyFont="1" applyBorder="1" applyAlignment="1">
      <alignment vertical="center" wrapText="1"/>
    </xf>
    <xf numFmtId="0" fontId="14" fillId="0" borderId="18" xfId="0" applyFont="1" applyBorder="1" applyAlignment="1">
      <alignment vertical="center" wrapText="1"/>
    </xf>
    <xf numFmtId="0" fontId="14" fillId="0" borderId="81" xfId="0" applyFont="1" applyBorder="1" applyAlignment="1">
      <alignment vertical="center" wrapText="1"/>
    </xf>
    <xf numFmtId="0" fontId="14" fillId="0" borderId="94" xfId="0" applyFont="1" applyBorder="1" applyAlignment="1">
      <alignment vertical="center" wrapText="1"/>
    </xf>
    <xf numFmtId="0" fontId="14" fillId="0" borderId="118" xfId="0" applyFont="1" applyBorder="1" applyAlignment="1">
      <alignment vertical="center" wrapText="1"/>
    </xf>
    <xf numFmtId="0" fontId="23" fillId="0" borderId="0" xfId="0" applyFont="1" applyBorder="1" applyAlignment="1">
      <alignment horizontal="center" vertical="center" wrapText="1"/>
    </xf>
    <xf numFmtId="0" fontId="23" fillId="0" borderId="29" xfId="0" applyFont="1" applyBorder="1" applyAlignment="1">
      <alignment horizontal="center" vertical="center" wrapText="1"/>
    </xf>
    <xf numFmtId="0" fontId="14" fillId="0" borderId="29" xfId="0" applyFont="1" applyBorder="1" applyAlignment="1">
      <alignment horizontal="center" vertical="center" wrapText="1"/>
    </xf>
    <xf numFmtId="0" fontId="23" fillId="16" borderId="33" xfId="0" applyFont="1" applyFill="1" applyBorder="1" applyAlignment="1">
      <alignment horizontal="center" vertical="center" wrapText="1"/>
    </xf>
    <xf numFmtId="0" fontId="14" fillId="0" borderId="29" xfId="0" applyFont="1" applyBorder="1" applyAlignment="1">
      <alignment vertical="center" wrapText="1"/>
    </xf>
    <xf numFmtId="0" fontId="14" fillId="0" borderId="134" xfId="0" applyFont="1" applyBorder="1" applyAlignment="1">
      <alignment vertical="center" wrapText="1"/>
    </xf>
    <xf numFmtId="0" fontId="23" fillId="17" borderId="33" xfId="0" applyFont="1" applyFill="1" applyBorder="1" applyAlignment="1">
      <alignment horizontal="center" vertical="center" wrapText="1"/>
    </xf>
    <xf numFmtId="0" fontId="14" fillId="0" borderId="27" xfId="0" applyFont="1" applyBorder="1" applyAlignment="1">
      <alignment vertical="center" wrapText="1"/>
    </xf>
    <xf numFmtId="0" fontId="23" fillId="14" borderId="33" xfId="0" applyFont="1" applyFill="1" applyBorder="1" applyAlignment="1">
      <alignment horizontal="center" vertical="center" wrapText="1"/>
    </xf>
    <xf numFmtId="0" fontId="23" fillId="18" borderId="33" xfId="0" applyFont="1" applyFill="1" applyBorder="1" applyAlignment="1">
      <alignment horizontal="center" vertical="center" wrapText="1"/>
    </xf>
    <xf numFmtId="0" fontId="14" fillId="0" borderId="8" xfId="0" applyFont="1" applyBorder="1" applyAlignment="1">
      <alignment vertical="center" wrapText="1"/>
    </xf>
    <xf numFmtId="0" fontId="14" fillId="0" borderId="135" xfId="0" applyFont="1" applyBorder="1" applyAlignment="1">
      <alignment vertical="center" wrapText="1"/>
    </xf>
    <xf numFmtId="0" fontId="14" fillId="0" borderId="17" xfId="0" applyFont="1" applyBorder="1" applyAlignment="1">
      <alignment vertical="center" wrapText="1"/>
    </xf>
    <xf numFmtId="0" fontId="14" fillId="0" borderId="9" xfId="0" applyFont="1" applyBorder="1" applyAlignment="1">
      <alignment vertical="center" wrapText="1"/>
    </xf>
    <xf numFmtId="0" fontId="33" fillId="0" borderId="0" xfId="0" applyFont="1" applyAlignment="1">
      <alignment vertical="center"/>
    </xf>
    <xf numFmtId="0" fontId="33" fillId="0" borderId="52" xfId="0" applyFont="1" applyBorder="1" applyAlignment="1">
      <alignment vertical="center"/>
    </xf>
    <xf numFmtId="0" fontId="33" fillId="0" borderId="0" xfId="0" applyFont="1" applyBorder="1" applyAlignment="1">
      <alignment vertical="center"/>
    </xf>
    <xf numFmtId="0" fontId="33" fillId="0" borderId="0" xfId="0" applyFont="1" applyFill="1" applyBorder="1" applyAlignment="1">
      <alignment vertical="center"/>
    </xf>
    <xf numFmtId="0" fontId="33" fillId="0" borderId="0" xfId="0" applyFont="1" applyBorder="1" applyAlignment="1">
      <alignment horizontal="center" vertical="center"/>
    </xf>
    <xf numFmtId="0" fontId="33" fillId="0" borderId="49" xfId="0" applyFont="1" applyBorder="1" applyAlignment="1">
      <alignment vertical="center"/>
    </xf>
    <xf numFmtId="1" fontId="30" fillId="5" borderId="118" xfId="0" applyNumberFormat="1" applyFont="1" applyFill="1" applyBorder="1" applyAlignment="1">
      <alignment horizontal="center" vertical="center"/>
    </xf>
    <xf numFmtId="0" fontId="4" fillId="0" borderId="16" xfId="0" applyFont="1" applyBorder="1" applyAlignment="1">
      <alignment vertical="center"/>
    </xf>
    <xf numFmtId="0" fontId="4" fillId="0" borderId="10" xfId="0" applyFont="1" applyBorder="1" applyAlignment="1">
      <alignment vertical="center"/>
    </xf>
    <xf numFmtId="0" fontId="4" fillId="0" borderId="0" xfId="0" applyFont="1" applyBorder="1" applyAlignment="1">
      <alignment vertical="center"/>
    </xf>
    <xf numFmtId="0" fontId="4" fillId="0" borderId="0" xfId="0" applyFont="1" applyFill="1" applyAlignment="1">
      <alignment vertical="center"/>
    </xf>
    <xf numFmtId="0" fontId="4" fillId="0" borderId="10" xfId="0" applyFont="1" applyFill="1" applyBorder="1" applyAlignment="1">
      <alignment vertical="center"/>
    </xf>
    <xf numFmtId="0" fontId="4" fillId="4" borderId="0" xfId="0" applyFont="1" applyFill="1" applyBorder="1" applyAlignment="1">
      <alignment vertical="center"/>
    </xf>
    <xf numFmtId="0" fontId="7" fillId="4" borderId="0" xfId="0" applyFont="1" applyFill="1" applyBorder="1"/>
    <xf numFmtId="0" fontId="7" fillId="4" borderId="0" xfId="0" applyFont="1" applyFill="1" applyBorder="1" applyAlignment="1">
      <alignment vertical="center"/>
    </xf>
    <xf numFmtId="0" fontId="7" fillId="4" borderId="99" xfId="0" applyFont="1" applyFill="1" applyBorder="1" applyAlignment="1"/>
    <xf numFmtId="0" fontId="7" fillId="4" borderId="2" xfId="0" applyFont="1" applyFill="1" applyBorder="1" applyAlignment="1"/>
    <xf numFmtId="0" fontId="7" fillId="4" borderId="24" xfId="0" applyFont="1" applyFill="1" applyBorder="1" applyAlignment="1"/>
    <xf numFmtId="0" fontId="7" fillId="4" borderId="23" xfId="0" applyFont="1" applyFill="1" applyBorder="1" applyAlignment="1"/>
    <xf numFmtId="0" fontId="7" fillId="4" borderId="126" xfId="0" applyFont="1" applyFill="1" applyBorder="1" applyAlignment="1"/>
    <xf numFmtId="0" fontId="1" fillId="4" borderId="127"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69" xfId="0" applyFont="1" applyFill="1" applyBorder="1" applyAlignment="1">
      <alignment horizontal="center" vertical="center" wrapText="1"/>
    </xf>
    <xf numFmtId="0" fontId="1" fillId="4" borderId="56" xfId="0" applyFont="1" applyFill="1" applyBorder="1" applyAlignment="1">
      <alignment horizontal="center" vertical="center" wrapText="1"/>
    </xf>
    <xf numFmtId="0" fontId="1" fillId="4" borderId="128" xfId="0" applyFont="1" applyFill="1" applyBorder="1" applyAlignment="1">
      <alignment horizontal="center" vertical="center" wrapText="1"/>
    </xf>
    <xf numFmtId="0" fontId="35" fillId="4" borderId="27" xfId="0" applyFont="1" applyFill="1" applyBorder="1" applyAlignment="1">
      <alignment horizontal="center" vertical="center" wrapText="1"/>
    </xf>
    <xf numFmtId="0" fontId="36" fillId="2" borderId="112" xfId="0" applyFont="1" applyFill="1" applyBorder="1" applyAlignment="1">
      <alignment horizontal="center" vertical="center" wrapText="1"/>
    </xf>
    <xf numFmtId="0" fontId="4" fillId="4" borderId="27" xfId="0" applyFont="1" applyFill="1" applyBorder="1" applyAlignment="1">
      <alignment horizontal="justify" vertical="center" wrapText="1"/>
    </xf>
    <xf numFmtId="0" fontId="4" fillId="4" borderId="27" xfId="0" applyFont="1" applyFill="1" applyBorder="1" applyAlignment="1">
      <alignment horizontal="center" vertical="center" wrapText="1"/>
    </xf>
    <xf numFmtId="0" fontId="4" fillId="4" borderId="27" xfId="0" applyFont="1" applyFill="1" applyBorder="1" applyAlignment="1">
      <alignment horizontal="left" vertical="center" wrapText="1"/>
    </xf>
    <xf numFmtId="0" fontId="4" fillId="0" borderId="11" xfId="0" applyFont="1" applyBorder="1" applyAlignment="1">
      <alignment vertical="center"/>
    </xf>
    <xf numFmtId="0" fontId="4" fillId="0" borderId="11" xfId="0" applyFont="1" applyFill="1" applyBorder="1" applyAlignment="1">
      <alignment vertical="center"/>
    </xf>
    <xf numFmtId="0" fontId="7" fillId="0" borderId="134" xfId="0" applyFont="1" applyBorder="1"/>
    <xf numFmtId="0" fontId="7" fillId="0" borderId="136" xfId="0" applyFont="1" applyBorder="1"/>
    <xf numFmtId="0" fontId="7" fillId="0" borderId="135" xfId="0" applyFont="1" applyBorder="1"/>
    <xf numFmtId="0" fontId="7" fillId="4" borderId="17" xfId="0" applyFont="1" applyFill="1" applyBorder="1"/>
    <xf numFmtId="0" fontId="36" fillId="2" borderId="113" xfId="0" applyFont="1" applyFill="1" applyBorder="1" applyAlignment="1">
      <alignment horizontal="center" vertical="center" wrapText="1"/>
    </xf>
    <xf numFmtId="0" fontId="1" fillId="4" borderId="4" xfId="0" applyFont="1" applyFill="1" applyBorder="1" applyAlignment="1">
      <alignment horizontal="center" vertical="center" wrapText="1"/>
    </xf>
    <xf numFmtId="1" fontId="14" fillId="0" borderId="0" xfId="0" applyNumberFormat="1" applyFont="1" applyAlignment="1">
      <alignment vertical="center"/>
    </xf>
    <xf numFmtId="49" fontId="38" fillId="0" borderId="5" xfId="0" applyNumberFormat="1" applyFont="1" applyBorder="1" applyAlignment="1">
      <alignment vertical="center"/>
    </xf>
    <xf numFmtId="49" fontId="37" fillId="0" borderId="118" xfId="0" applyNumberFormat="1" applyFont="1" applyBorder="1" applyAlignment="1">
      <alignment horizontal="center" vertical="center" wrapText="1"/>
    </xf>
    <xf numFmtId="1" fontId="1" fillId="5" borderId="5" xfId="0" applyNumberFormat="1" applyFont="1" applyFill="1" applyBorder="1" applyAlignment="1">
      <alignment horizontal="center" vertical="center" wrapText="1"/>
    </xf>
    <xf numFmtId="1" fontId="14" fillId="0" borderId="0" xfId="0" applyNumberFormat="1" applyFont="1" applyAlignment="1">
      <alignment horizontal="center" vertical="center"/>
    </xf>
    <xf numFmtId="0" fontId="7" fillId="0" borderId="0" xfId="0" applyFont="1" applyFill="1"/>
    <xf numFmtId="0" fontId="7" fillId="0" borderId="134" xfId="0" applyFont="1" applyFill="1" applyBorder="1"/>
    <xf numFmtId="0" fontId="1" fillId="0" borderId="2"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7" fillId="0" borderId="136" xfId="0" applyFont="1" applyFill="1" applyBorder="1"/>
    <xf numFmtId="0" fontId="4" fillId="4" borderId="0" xfId="0" applyFont="1" applyFill="1" applyBorder="1" applyAlignment="1">
      <alignment horizontal="center" vertical="center" wrapText="1"/>
    </xf>
    <xf numFmtId="0" fontId="16" fillId="0" borderId="17" xfId="0" applyFont="1" applyBorder="1" applyAlignment="1">
      <alignment horizontal="center" vertical="center"/>
    </xf>
    <xf numFmtId="0" fontId="6" fillId="0" borderId="17" xfId="0" applyFont="1" applyBorder="1" applyAlignment="1">
      <alignment horizontal="center" vertical="center" wrapText="1"/>
    </xf>
    <xf numFmtId="0" fontId="11" fillId="0" borderId="17" xfId="0" applyFont="1" applyFill="1" applyBorder="1" applyAlignment="1">
      <alignment horizontal="left" vertical="center" wrapText="1"/>
    </xf>
    <xf numFmtId="0" fontId="4" fillId="0" borderId="17" xfId="0" applyFont="1" applyFill="1" applyBorder="1" applyAlignment="1">
      <alignment horizontal="center" vertical="center" wrapText="1"/>
    </xf>
    <xf numFmtId="0" fontId="39" fillId="0" borderId="0" xfId="0" applyFont="1" applyAlignment="1">
      <alignment vertical="center"/>
    </xf>
    <xf numFmtId="0" fontId="40" fillId="0" borderId="0" xfId="0" applyFont="1" applyAlignment="1">
      <alignment vertical="center"/>
    </xf>
    <xf numFmtId="0" fontId="39" fillId="0" borderId="0" xfId="0" applyFont="1" applyAlignment="1">
      <alignment horizontal="center" vertical="center"/>
    </xf>
    <xf numFmtId="0" fontId="41" fillId="0" borderId="11" xfId="0" applyFont="1" applyFill="1" applyBorder="1" applyAlignment="1">
      <alignment horizontal="center" vertical="center"/>
    </xf>
    <xf numFmtId="0" fontId="39" fillId="0" borderId="0" xfId="0" applyFont="1" applyFill="1" applyAlignment="1">
      <alignment vertical="center"/>
    </xf>
    <xf numFmtId="0" fontId="43" fillId="4" borderId="28" xfId="0" applyFont="1" applyFill="1" applyBorder="1" applyAlignment="1">
      <alignment horizontal="center" vertical="center" wrapText="1"/>
    </xf>
    <xf numFmtId="0" fontId="44" fillId="4" borderId="99" xfId="0" applyFont="1" applyFill="1" applyBorder="1" applyAlignment="1"/>
    <xf numFmtId="0" fontId="44" fillId="4" borderId="2" xfId="0" applyFont="1" applyFill="1" applyBorder="1" applyAlignment="1"/>
    <xf numFmtId="0" fontId="44" fillId="4" borderId="24" xfId="0" applyFont="1" applyFill="1" applyBorder="1" applyAlignment="1"/>
    <xf numFmtId="0" fontId="44" fillId="4" borderId="23" xfId="0" applyFont="1" applyFill="1" applyBorder="1" applyAlignment="1"/>
    <xf numFmtId="0" fontId="44" fillId="4" borderId="30" xfId="0" applyFont="1" applyFill="1" applyBorder="1" applyAlignment="1"/>
    <xf numFmtId="0" fontId="46" fillId="0" borderId="11" xfId="0" applyFont="1" applyFill="1" applyBorder="1" applyAlignment="1">
      <alignment horizontal="center" vertical="center"/>
    </xf>
    <xf numFmtId="0" fontId="44" fillId="0" borderId="11" xfId="0" applyFont="1" applyFill="1" applyBorder="1" applyAlignment="1">
      <alignment horizontal="center" vertical="center" wrapText="1"/>
    </xf>
    <xf numFmtId="0" fontId="25" fillId="0" borderId="0" xfId="0" applyFont="1" applyBorder="1" applyAlignment="1">
      <alignment vertical="center"/>
    </xf>
    <xf numFmtId="0" fontId="25" fillId="0" borderId="0" xfId="0" applyFont="1" applyFill="1" applyBorder="1" applyAlignment="1">
      <alignment vertical="center"/>
    </xf>
    <xf numFmtId="0" fontId="33" fillId="0" borderId="73" xfId="0" applyFont="1" applyBorder="1" applyAlignment="1">
      <alignment horizontal="center" vertical="center"/>
    </xf>
    <xf numFmtId="0" fontId="33" fillId="0" borderId="75" xfId="0" applyFont="1" applyBorder="1" applyAlignment="1">
      <alignment horizontal="center" vertical="center"/>
    </xf>
    <xf numFmtId="0" fontId="33" fillId="0" borderId="77" xfId="0" applyFont="1" applyBorder="1" applyAlignment="1">
      <alignment horizontal="center" vertical="center"/>
    </xf>
    <xf numFmtId="0" fontId="35" fillId="12" borderId="125" xfId="0" applyFont="1" applyFill="1" applyBorder="1" applyAlignment="1">
      <alignment horizontal="center" vertical="center" wrapText="1"/>
    </xf>
    <xf numFmtId="0" fontId="1" fillId="0" borderId="92" xfId="0" applyFont="1" applyBorder="1" applyAlignment="1">
      <alignment horizontal="center" vertical="center" wrapText="1"/>
    </xf>
    <xf numFmtId="0" fontId="1" fillId="0" borderId="93" xfId="0" applyFont="1" applyBorder="1" applyAlignment="1">
      <alignment horizontal="center" vertical="center" wrapText="1"/>
    </xf>
    <xf numFmtId="0" fontId="1" fillId="0" borderId="17" xfId="0" applyFont="1" applyBorder="1" applyAlignment="1">
      <alignment horizontal="center" vertical="center" wrapText="1"/>
    </xf>
    <xf numFmtId="0" fontId="54" fillId="0" borderId="0" xfId="0" applyFont="1"/>
    <xf numFmtId="0" fontId="54" fillId="0" borderId="0" xfId="0" applyFont="1" applyFill="1"/>
    <xf numFmtId="49" fontId="55" fillId="0" borderId="0" xfId="1" applyNumberFormat="1" applyFont="1" applyFill="1" applyBorder="1" applyAlignment="1">
      <alignment horizontal="center" vertical="center"/>
    </xf>
    <xf numFmtId="0" fontId="7" fillId="0" borderId="10" xfId="0" applyFont="1" applyFill="1" applyBorder="1"/>
    <xf numFmtId="0" fontId="2" fillId="0" borderId="0" xfId="0" applyFont="1" applyFill="1"/>
    <xf numFmtId="0" fontId="7" fillId="0" borderId="11" xfId="0" applyFont="1" applyFill="1" applyBorder="1"/>
    <xf numFmtId="0" fontId="16" fillId="5" borderId="0" xfId="0" applyFont="1" applyFill="1"/>
    <xf numFmtId="0" fontId="14" fillId="0" borderId="139" xfId="0" applyFont="1" applyBorder="1" applyAlignment="1">
      <alignment vertical="center" wrapText="1"/>
    </xf>
    <xf numFmtId="0" fontId="14" fillId="0" borderId="140" xfId="0" applyFont="1" applyBorder="1" applyAlignment="1">
      <alignment vertical="center" wrapText="1"/>
    </xf>
    <xf numFmtId="0" fontId="14" fillId="0" borderId="141" xfId="0" applyFont="1" applyBorder="1" applyAlignment="1">
      <alignment vertical="center" wrapText="1"/>
    </xf>
    <xf numFmtId="0" fontId="14" fillId="0" borderId="142" xfId="0" applyFont="1" applyBorder="1" applyAlignment="1">
      <alignment vertical="center" wrapText="1"/>
    </xf>
    <xf numFmtId="0" fontId="14" fillId="0" borderId="143" xfId="0" applyFont="1" applyBorder="1" applyAlignment="1">
      <alignment vertical="center" wrapText="1"/>
    </xf>
    <xf numFmtId="0" fontId="57" fillId="0" borderId="2" xfId="0" applyFont="1" applyBorder="1" applyAlignment="1">
      <alignment horizontal="center" vertical="center"/>
    </xf>
    <xf numFmtId="0" fontId="57" fillId="4" borderId="2" xfId="0" applyFont="1" applyFill="1" applyBorder="1" applyAlignment="1">
      <alignment horizontal="center" vertical="center"/>
    </xf>
    <xf numFmtId="0" fontId="57" fillId="5" borderId="2" xfId="0" applyFont="1" applyFill="1" applyBorder="1" applyAlignment="1">
      <alignment horizontal="center" vertical="center"/>
    </xf>
    <xf numFmtId="0" fontId="57" fillId="16" borderId="2" xfId="0" applyFont="1" applyFill="1" applyBorder="1" applyAlignment="1">
      <alignment horizontal="center" vertical="center"/>
    </xf>
    <xf numFmtId="0" fontId="57" fillId="0" borderId="4" xfId="0" applyFont="1" applyBorder="1" applyAlignment="1">
      <alignment horizontal="center" vertical="center"/>
    </xf>
    <xf numFmtId="0" fontId="57" fillId="0" borderId="2" xfId="0" applyFont="1" applyFill="1" applyBorder="1" applyAlignment="1">
      <alignment horizontal="center" vertical="center"/>
    </xf>
    <xf numFmtId="0" fontId="58" fillId="16" borderId="2" xfId="0" applyFont="1" applyFill="1" applyBorder="1" applyAlignment="1">
      <alignment horizontal="center" vertical="center"/>
    </xf>
    <xf numFmtId="0" fontId="57" fillId="4" borderId="4" xfId="0" applyFont="1" applyFill="1" applyBorder="1" applyAlignment="1">
      <alignment horizontal="center" vertical="center"/>
    </xf>
    <xf numFmtId="0" fontId="57" fillId="12" borderId="2" xfId="0" applyFont="1" applyFill="1" applyBorder="1" applyAlignment="1">
      <alignment horizontal="center" vertical="center"/>
    </xf>
    <xf numFmtId="0" fontId="58" fillId="4" borderId="2" xfId="0" applyFont="1" applyFill="1" applyBorder="1" applyAlignment="1">
      <alignment horizontal="center" vertical="center"/>
    </xf>
    <xf numFmtId="0" fontId="57" fillId="0" borderId="135" xfId="0" applyFont="1" applyBorder="1" applyAlignment="1">
      <alignment horizontal="center" vertical="center"/>
    </xf>
    <xf numFmtId="0" fontId="57" fillId="0" borderId="0" xfId="0" applyFont="1" applyAlignment="1">
      <alignment vertical="center"/>
    </xf>
    <xf numFmtId="0" fontId="1" fillId="0" borderId="4" xfId="0" applyFont="1" applyBorder="1" applyAlignment="1">
      <alignment horizontal="justify" vertical="center" wrapText="1"/>
    </xf>
    <xf numFmtId="0" fontId="1" fillId="4" borderId="2" xfId="0" applyFont="1" applyFill="1" applyBorder="1" applyAlignment="1">
      <alignment horizontal="center" vertical="center" wrapText="1"/>
    </xf>
    <xf numFmtId="0" fontId="1" fillId="0" borderId="83" xfId="0" applyFont="1" applyBorder="1" applyAlignment="1">
      <alignment horizontal="center" vertical="center" wrapText="1"/>
    </xf>
    <xf numFmtId="0" fontId="18" fillId="0" borderId="135" xfId="0" applyFont="1" applyBorder="1"/>
    <xf numFmtId="0" fontId="14" fillId="0" borderId="0" xfId="0" applyFont="1" applyFill="1" applyBorder="1" applyAlignment="1">
      <alignment vertical="center"/>
    </xf>
    <xf numFmtId="0" fontId="1" fillId="0" borderId="0" xfId="0" applyFont="1" applyAlignment="1">
      <alignment horizontal="center" vertical="center"/>
    </xf>
    <xf numFmtId="0" fontId="14" fillId="0" borderId="0" xfId="0" applyFont="1" applyAlignment="1">
      <alignment horizontal="center" vertical="center"/>
    </xf>
    <xf numFmtId="0" fontId="14" fillId="0" borderId="6" xfId="0" applyFont="1" applyFill="1" applyBorder="1" applyAlignment="1">
      <alignment vertical="center"/>
    </xf>
    <xf numFmtId="0" fontId="1" fillId="0" borderId="16" xfId="0" applyFont="1" applyBorder="1" applyAlignment="1">
      <alignment horizontal="center" vertical="center"/>
    </xf>
    <xf numFmtId="0" fontId="14" fillId="0" borderId="16" xfId="0" applyFont="1" applyBorder="1" applyAlignment="1">
      <alignment horizontal="center" vertical="center"/>
    </xf>
    <xf numFmtId="0" fontId="14" fillId="0" borderId="10" xfId="0" applyFont="1" applyFill="1" applyBorder="1" applyAlignment="1">
      <alignment vertical="center"/>
    </xf>
    <xf numFmtId="0" fontId="1" fillId="0" borderId="0" xfId="0" applyFont="1" applyBorder="1" applyAlignment="1">
      <alignment horizontal="center" vertical="center"/>
    </xf>
    <xf numFmtId="0" fontId="14" fillId="0" borderId="0" xfId="0" applyFont="1" applyBorder="1" applyAlignment="1">
      <alignment horizontal="center" vertical="center"/>
    </xf>
    <xf numFmtId="0" fontId="14" fillId="0" borderId="8" xfId="0" applyFont="1" applyFill="1" applyBorder="1" applyAlignment="1">
      <alignment vertical="center"/>
    </xf>
    <xf numFmtId="0" fontId="11" fillId="0" borderId="17" xfId="0" applyFont="1" applyBorder="1" applyAlignment="1">
      <alignment vertical="center" wrapText="1"/>
    </xf>
    <xf numFmtId="0" fontId="14" fillId="0" borderId="5" xfId="0" applyFont="1" applyBorder="1" applyAlignment="1">
      <alignment horizontal="justify" vertical="center"/>
    </xf>
    <xf numFmtId="0" fontId="11" fillId="0" borderId="14" xfId="0" applyFont="1" applyFill="1" applyBorder="1" applyAlignment="1">
      <alignment horizontal="justify" vertical="center" wrapText="1"/>
    </xf>
    <xf numFmtId="0" fontId="11" fillId="0" borderId="12" xfId="0" applyFont="1" applyFill="1" applyBorder="1" applyAlignment="1">
      <alignment horizontal="justify" vertical="center" wrapText="1"/>
    </xf>
    <xf numFmtId="0" fontId="11" fillId="0" borderId="34" xfId="0" applyFont="1" applyFill="1" applyBorder="1" applyAlignment="1">
      <alignment horizontal="justify" vertical="center" wrapText="1"/>
    </xf>
    <xf numFmtId="0" fontId="11" fillId="0" borderId="57" xfId="0" applyFont="1" applyFill="1" applyBorder="1" applyAlignment="1">
      <alignment horizontal="justify" vertical="center" wrapText="1"/>
    </xf>
    <xf numFmtId="0" fontId="11" fillId="0" borderId="1" xfId="0" applyFont="1" applyFill="1" applyBorder="1" applyAlignment="1">
      <alignment horizontal="justify" vertical="center" wrapText="1"/>
    </xf>
    <xf numFmtId="0" fontId="11" fillId="0" borderId="138" xfId="0" applyFont="1" applyFill="1" applyBorder="1" applyAlignment="1">
      <alignment horizontal="justify" vertical="center" wrapText="1"/>
    </xf>
    <xf numFmtId="0" fontId="11" fillId="0" borderId="3" xfId="0" applyFont="1" applyFill="1" applyBorder="1" applyAlignment="1">
      <alignment horizontal="justify" vertical="center" wrapText="1"/>
    </xf>
    <xf numFmtId="0" fontId="11" fillId="0" borderId="33" xfId="0" applyFont="1" applyFill="1" applyBorder="1" applyAlignment="1">
      <alignment horizontal="justify" vertical="center" wrapText="1"/>
    </xf>
    <xf numFmtId="0" fontId="11" fillId="0" borderId="34" xfId="0" applyFont="1" applyBorder="1" applyAlignment="1">
      <alignment horizontal="justify" vertical="center" wrapText="1"/>
    </xf>
    <xf numFmtId="0" fontId="11" fillId="0" borderId="137" xfId="0" applyFont="1" applyFill="1" applyBorder="1" applyAlignment="1">
      <alignment horizontal="justify" vertical="center" wrapText="1"/>
    </xf>
    <xf numFmtId="0" fontId="11" fillId="0" borderId="57" xfId="0" applyFont="1" applyBorder="1" applyAlignment="1">
      <alignment horizontal="justify" vertical="center" wrapText="1"/>
    </xf>
    <xf numFmtId="0" fontId="11" fillId="0" borderId="1" xfId="0" applyFont="1" applyBorder="1" applyAlignment="1">
      <alignment horizontal="justify" vertical="center" wrapText="1"/>
    </xf>
    <xf numFmtId="0" fontId="11" fillId="0" borderId="138" xfId="0" applyFont="1" applyBorder="1" applyAlignment="1">
      <alignment horizontal="justify" vertical="center" wrapText="1"/>
    </xf>
    <xf numFmtId="0" fontId="11" fillId="0" borderId="3" xfId="0" applyFont="1" applyBorder="1" applyAlignment="1">
      <alignment horizontal="justify" vertical="center" wrapText="1"/>
    </xf>
    <xf numFmtId="0" fontId="9" fillId="0" borderId="0" xfId="0" applyFont="1" applyAlignment="1">
      <alignment horizontal="center" vertical="center"/>
    </xf>
    <xf numFmtId="0" fontId="11" fillId="0" borderId="2" xfId="0" applyFont="1" applyBorder="1" applyAlignment="1">
      <alignment horizontal="justify" vertical="center"/>
    </xf>
    <xf numFmtId="0" fontId="1" fillId="0" borderId="34" xfId="0" applyFont="1" applyBorder="1" applyAlignment="1">
      <alignment horizontal="center" vertical="center" wrapText="1"/>
    </xf>
    <xf numFmtId="0" fontId="6" fillId="0" borderId="64" xfId="0" applyFont="1" applyBorder="1" applyAlignment="1">
      <alignment horizontal="center" vertical="center" wrapText="1"/>
    </xf>
    <xf numFmtId="0" fontId="44" fillId="5" borderId="146" xfId="0" applyFont="1" applyFill="1" applyBorder="1" applyAlignment="1">
      <alignment horizontal="center" vertical="center"/>
    </xf>
    <xf numFmtId="0" fontId="57" fillId="6" borderId="2" xfId="0" applyFont="1" applyFill="1" applyBorder="1" applyAlignment="1">
      <alignment horizontal="center" vertical="center"/>
    </xf>
    <xf numFmtId="0" fontId="11" fillId="6" borderId="2" xfId="0" applyFont="1" applyFill="1" applyBorder="1" applyAlignment="1">
      <alignment horizontal="justify" vertical="center" wrapText="1"/>
    </xf>
    <xf numFmtId="0" fontId="4" fillId="0" borderId="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11" fillId="0" borderId="157" xfId="0" applyFont="1" applyBorder="1" applyAlignment="1">
      <alignment horizontal="justify" vertical="center" wrapText="1"/>
    </xf>
    <xf numFmtId="0" fontId="11" fillId="0" borderId="158" xfId="0" applyFont="1" applyBorder="1" applyAlignment="1">
      <alignment horizontal="justify" vertical="center" wrapText="1"/>
    </xf>
    <xf numFmtId="0" fontId="11" fillId="0" borderId="162" xfId="0" applyFont="1" applyBorder="1" applyAlignment="1">
      <alignment horizontal="justify" vertical="center" wrapText="1"/>
    </xf>
    <xf numFmtId="0" fontId="11" fillId="0" borderId="164" xfId="0" applyFont="1" applyBorder="1" applyAlignment="1">
      <alignment horizontal="justify" vertical="center" wrapText="1"/>
    </xf>
    <xf numFmtId="0" fontId="11" fillId="6" borderId="164" xfId="0" applyFont="1" applyFill="1" applyBorder="1" applyAlignment="1">
      <alignment horizontal="justify" vertical="center" wrapText="1"/>
    </xf>
    <xf numFmtId="0" fontId="11" fillId="0" borderId="165" xfId="0" applyFont="1" applyBorder="1" applyAlignment="1">
      <alignment horizontal="justify" vertical="center" wrapText="1"/>
    </xf>
    <xf numFmtId="0" fontId="11" fillId="0" borderId="167" xfId="0" applyFont="1" applyBorder="1" applyAlignment="1">
      <alignment horizontal="justify" vertical="center" wrapText="1"/>
    </xf>
    <xf numFmtId="0" fontId="11" fillId="0" borderId="168" xfId="0" applyFont="1" applyBorder="1" applyAlignment="1">
      <alignment horizontal="justify" vertical="center" wrapText="1"/>
    </xf>
    <xf numFmtId="0" fontId="11" fillId="0" borderId="160" xfId="0" applyFont="1" applyBorder="1" applyAlignment="1">
      <alignment horizontal="justify" vertical="center" wrapText="1"/>
    </xf>
    <xf numFmtId="0" fontId="4" fillId="0" borderId="34"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1" fillId="0" borderId="14" xfId="0" applyFont="1" applyBorder="1" applyAlignment="1">
      <alignment horizontal="center" vertical="center" wrapText="1"/>
    </xf>
    <xf numFmtId="0" fontId="12" fillId="0" borderId="54" xfId="0" applyFont="1" applyBorder="1" applyAlignment="1">
      <alignment horizontal="center"/>
    </xf>
    <xf numFmtId="0" fontId="15" fillId="0" borderId="10" xfId="0" applyFont="1" applyBorder="1" applyAlignment="1">
      <alignment horizontal="center"/>
    </xf>
    <xf numFmtId="0" fontId="60" fillId="0" borderId="0" xfId="0" applyFont="1" applyAlignment="1">
      <alignment vertical="center"/>
    </xf>
    <xf numFmtId="0" fontId="60" fillId="0" borderId="0" xfId="0" applyFont="1" applyAlignment="1">
      <alignment vertical="center" wrapText="1"/>
    </xf>
    <xf numFmtId="0" fontId="60" fillId="0" borderId="0" xfId="0" applyFont="1" applyAlignment="1">
      <alignment horizontal="justify"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3" fillId="0" borderId="2" xfId="0" applyFont="1" applyBorder="1" applyAlignment="1">
      <alignment horizontal="center" vertical="center" wrapText="1"/>
    </xf>
    <xf numFmtId="0" fontId="53" fillId="0" borderId="14" xfId="0" applyFont="1" applyBorder="1" applyAlignment="1">
      <alignment horizontal="center" vertical="center" wrapText="1"/>
    </xf>
    <xf numFmtId="0" fontId="1" fillId="0" borderId="1"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137" xfId="0" applyFont="1" applyBorder="1" applyAlignment="1">
      <alignment horizontal="center" vertical="center" wrapText="1"/>
    </xf>
    <xf numFmtId="0" fontId="1" fillId="0" borderId="174" xfId="0" applyFont="1" applyBorder="1" applyAlignment="1">
      <alignment horizontal="center" vertical="center" wrapText="1"/>
    </xf>
    <xf numFmtId="0" fontId="11" fillId="0" borderId="174" xfId="0" applyFont="1" applyFill="1" applyBorder="1" applyAlignment="1">
      <alignment horizontal="justify" vertical="center" wrapText="1"/>
    </xf>
    <xf numFmtId="0" fontId="4" fillId="0" borderId="174" xfId="0" applyFont="1" applyFill="1" applyBorder="1" applyAlignment="1">
      <alignment horizontal="center" vertical="center" wrapText="1"/>
    </xf>
    <xf numFmtId="0" fontId="11" fillId="0" borderId="174" xfId="0" applyFont="1" applyBorder="1" applyAlignment="1">
      <alignment horizontal="justify" vertical="center" wrapText="1"/>
    </xf>
    <xf numFmtId="0" fontId="11" fillId="0" borderId="175" xfId="0" applyFont="1" applyBorder="1" applyAlignment="1">
      <alignment horizontal="justify" vertical="center" wrapText="1"/>
    </xf>
    <xf numFmtId="0" fontId="6" fillId="0" borderId="176" xfId="0" applyFont="1" applyBorder="1" applyAlignment="1">
      <alignment horizontal="center" vertical="center" wrapText="1"/>
    </xf>
    <xf numFmtId="0" fontId="1" fillId="0" borderId="138" xfId="0" applyFont="1" applyBorder="1" applyAlignment="1">
      <alignment horizontal="center" vertical="center" wrapText="1"/>
    </xf>
    <xf numFmtId="0" fontId="4" fillId="0" borderId="138" xfId="0" applyFont="1" applyFill="1" applyBorder="1" applyAlignment="1">
      <alignment horizontal="center" vertical="center" wrapText="1"/>
    </xf>
    <xf numFmtId="0" fontId="53" fillId="6" borderId="2"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1" fillId="0" borderId="3" xfId="0" applyFont="1" applyBorder="1" applyAlignment="1">
      <alignment horizontal="center" vertical="center" wrapText="1"/>
    </xf>
    <xf numFmtId="0" fontId="4" fillId="0" borderId="3" xfId="0" applyFont="1" applyFill="1" applyBorder="1" applyAlignment="1">
      <alignment horizontal="center" vertical="center" wrapText="1"/>
    </xf>
    <xf numFmtId="0" fontId="11" fillId="0" borderId="174" xfId="0" applyFont="1" applyFill="1" applyBorder="1" applyAlignment="1">
      <alignment horizontal="left" vertical="center" wrapText="1"/>
    </xf>
    <xf numFmtId="0" fontId="11" fillId="0" borderId="175" xfId="0" applyFont="1" applyBorder="1" applyAlignment="1">
      <alignment vertical="center" wrapText="1"/>
    </xf>
    <xf numFmtId="0" fontId="7" fillId="4" borderId="16" xfId="0" applyFont="1" applyFill="1" applyBorder="1"/>
    <xf numFmtId="0" fontId="4" fillId="0" borderId="17" xfId="0" applyFont="1" applyBorder="1" applyAlignment="1">
      <alignment vertical="center"/>
    </xf>
    <xf numFmtId="0" fontId="44" fillId="0" borderId="0" xfId="0" applyFont="1"/>
    <xf numFmtId="0" fontId="44" fillId="0" borderId="6" xfId="0" applyFont="1" applyBorder="1"/>
    <xf numFmtId="0" fontId="44" fillId="0" borderId="16" xfId="0" applyFont="1" applyBorder="1"/>
    <xf numFmtId="0" fontId="44" fillId="0" borderId="7" xfId="0" applyFont="1" applyBorder="1"/>
    <xf numFmtId="0" fontId="44" fillId="0" borderId="10" xfId="0" applyFont="1" applyBorder="1"/>
    <xf numFmtId="0" fontId="44" fillId="0" borderId="11" xfId="0" applyFont="1" applyBorder="1"/>
    <xf numFmtId="0" fontId="44" fillId="0" borderId="10" xfId="0" applyFont="1" applyFill="1" applyBorder="1"/>
    <xf numFmtId="0" fontId="20" fillId="0" borderId="0" xfId="0" applyFont="1" applyFill="1" applyBorder="1" applyAlignment="1">
      <alignment horizontal="center" vertical="center"/>
    </xf>
    <xf numFmtId="0" fontId="44" fillId="0" borderId="11" xfId="0" applyFont="1" applyFill="1" applyBorder="1"/>
    <xf numFmtId="0" fontId="44" fillId="0" borderId="0" xfId="0" applyFont="1" applyBorder="1"/>
    <xf numFmtId="0" fontId="9" fillId="0" borderId="0" xfId="0" applyFont="1" applyFill="1" applyBorder="1" applyAlignment="1">
      <alignment horizontal="center" vertical="center"/>
    </xf>
    <xf numFmtId="0" fontId="44" fillId="0" borderId="0" xfId="0" applyFont="1" applyFill="1"/>
    <xf numFmtId="0" fontId="44" fillId="0" borderId="8" xfId="0" applyFont="1" applyBorder="1"/>
    <xf numFmtId="0" fontId="44" fillId="0" borderId="17" xfId="0" applyFont="1" applyBorder="1"/>
    <xf numFmtId="0" fontId="44" fillId="0" borderId="9" xfId="0" applyFont="1" applyBorder="1"/>
    <xf numFmtId="0" fontId="1" fillId="0" borderId="0" xfId="0" applyFont="1" applyAlignment="1">
      <alignment vertical="center"/>
    </xf>
    <xf numFmtId="0" fontId="4" fillId="0" borderId="139" xfId="0" applyFont="1" applyBorder="1" applyAlignment="1">
      <alignment vertical="center"/>
    </xf>
    <xf numFmtId="0" fontId="4" fillId="0" borderId="140" xfId="0" applyFont="1" applyBorder="1" applyAlignment="1">
      <alignment vertical="center"/>
    </xf>
    <xf numFmtId="0" fontId="1" fillId="0" borderId="140" xfId="0" applyFont="1" applyBorder="1" applyAlignment="1">
      <alignment vertical="center"/>
    </xf>
    <xf numFmtId="0" fontId="4" fillId="0" borderId="140" xfId="0" applyFont="1" applyBorder="1" applyAlignment="1">
      <alignment horizontal="center" vertical="center"/>
    </xf>
    <xf numFmtId="0" fontId="4" fillId="0" borderId="141" xfId="0" applyFont="1" applyBorder="1" applyAlignment="1">
      <alignment vertical="center"/>
    </xf>
    <xf numFmtId="0" fontId="4" fillId="0" borderId="142" xfId="0" applyFont="1" applyBorder="1" applyAlignment="1">
      <alignment vertical="center"/>
    </xf>
    <xf numFmtId="0" fontId="1" fillId="0" borderId="0" xfId="0" applyFont="1" applyBorder="1" applyAlignment="1">
      <alignment vertical="center"/>
    </xf>
    <xf numFmtId="0" fontId="4" fillId="0" borderId="143" xfId="0" applyFont="1" applyBorder="1" applyAlignment="1">
      <alignment vertical="center"/>
    </xf>
    <xf numFmtId="0" fontId="4" fillId="0" borderId="100" xfId="0" applyFont="1" applyBorder="1" applyAlignment="1">
      <alignment vertical="center"/>
    </xf>
    <xf numFmtId="0" fontId="4" fillId="0" borderId="101" xfId="0" applyFont="1" applyBorder="1" applyAlignment="1">
      <alignment vertical="center"/>
    </xf>
    <xf numFmtId="0" fontId="4" fillId="0" borderId="102" xfId="0" applyFont="1" applyBorder="1" applyAlignment="1">
      <alignment vertical="center"/>
    </xf>
    <xf numFmtId="0" fontId="5" fillId="0" borderId="143" xfId="0" applyFont="1" applyFill="1" applyBorder="1" applyAlignment="1">
      <alignment horizontal="center" vertical="center"/>
    </xf>
    <xf numFmtId="0" fontId="4" fillId="0" borderId="95" xfId="0" applyFont="1" applyBorder="1" applyAlignment="1">
      <alignment vertical="center"/>
    </xf>
    <xf numFmtId="0" fontId="4" fillId="0" borderId="103" xfId="0" applyFont="1" applyBorder="1" applyAlignment="1">
      <alignment vertical="center"/>
    </xf>
    <xf numFmtId="0" fontId="22" fillId="0" borderId="11" xfId="0" applyFont="1" applyFill="1" applyBorder="1" applyAlignment="1">
      <alignment horizontal="center" vertical="center"/>
    </xf>
    <xf numFmtId="0" fontId="4" fillId="0" borderId="95" xfId="0" applyFont="1" applyFill="1" applyBorder="1" applyAlignment="1">
      <alignment vertical="center"/>
    </xf>
    <xf numFmtId="0" fontId="4" fillId="0" borderId="103" xfId="0" applyFont="1" applyFill="1" applyBorder="1" applyAlignment="1">
      <alignment vertical="center"/>
    </xf>
    <xf numFmtId="0" fontId="8" fillId="0" borderId="40" xfId="0" applyFont="1" applyBorder="1" applyAlignment="1">
      <alignment vertical="center"/>
    </xf>
    <xf numFmtId="0" fontId="8" fillId="0" borderId="41" xfId="0" applyFont="1" applyBorder="1" applyAlignment="1">
      <alignment vertical="center"/>
    </xf>
    <xf numFmtId="0" fontId="7" fillId="0" borderId="41" xfId="0" applyFont="1" applyBorder="1" applyAlignment="1">
      <alignment vertical="center"/>
    </xf>
    <xf numFmtId="0" fontId="7" fillId="0" borderId="42" xfId="0" applyFont="1" applyFill="1" applyBorder="1" applyAlignment="1">
      <alignment vertical="center"/>
    </xf>
    <xf numFmtId="0" fontId="1" fillId="0" borderId="0" xfId="0" applyFont="1" applyFill="1" applyBorder="1" applyAlignment="1">
      <alignment horizontal="center" vertical="center"/>
    </xf>
    <xf numFmtId="1" fontId="6" fillId="0" borderId="0" xfId="0" applyNumberFormat="1" applyFont="1" applyFill="1" applyBorder="1" applyAlignment="1">
      <alignment horizontal="center" vertical="center"/>
    </xf>
    <xf numFmtId="0" fontId="7" fillId="0" borderId="0" xfId="0" applyFont="1" applyFill="1" applyBorder="1" applyAlignment="1"/>
    <xf numFmtId="0" fontId="7" fillId="0" borderId="49" xfId="0" applyFont="1" applyFill="1" applyBorder="1" applyAlignment="1"/>
    <xf numFmtId="0" fontId="7" fillId="0" borderId="11" xfId="0" applyFont="1" applyFill="1" applyBorder="1" applyAlignment="1"/>
    <xf numFmtId="0" fontId="4" fillId="0" borderId="11" xfId="0" applyFont="1" applyFill="1" applyBorder="1" applyAlignment="1">
      <alignment horizontal="center" vertical="center"/>
    </xf>
    <xf numFmtId="0" fontId="3" fillId="0" borderId="11" xfId="0" applyFont="1" applyFill="1" applyBorder="1" applyAlignment="1">
      <alignment horizontal="center" vertical="center" wrapText="1"/>
    </xf>
    <xf numFmtId="0" fontId="11" fillId="0" borderId="12" xfId="0" applyFont="1" applyBorder="1" applyAlignment="1">
      <alignment horizontal="justify" vertical="center"/>
    </xf>
    <xf numFmtId="165" fontId="4" fillId="0" borderId="0" xfId="0" applyNumberFormat="1" applyFont="1" applyAlignment="1">
      <alignment vertical="center"/>
    </xf>
    <xf numFmtId="0" fontId="25" fillId="0" borderId="0" xfId="0" applyFont="1" applyBorder="1" applyAlignment="1">
      <alignment horizontal="center" vertical="center"/>
    </xf>
    <xf numFmtId="0" fontId="4" fillId="0" borderId="11" xfId="0" applyFont="1" applyFill="1" applyBorder="1" applyAlignment="1">
      <alignment vertical="top" wrapText="1"/>
    </xf>
    <xf numFmtId="0" fontId="4" fillId="0" borderId="11" xfId="0" applyFont="1" applyFill="1" applyBorder="1" applyAlignment="1">
      <alignment horizontal="center" vertical="center" wrapText="1"/>
    </xf>
    <xf numFmtId="0" fontId="11" fillId="0" borderId="14" xfId="0" applyFont="1" applyBorder="1" applyAlignment="1">
      <alignment horizontal="center" vertical="center" wrapText="1"/>
    </xf>
    <xf numFmtId="0" fontId="4" fillId="0" borderId="11" xfId="0" applyFont="1" applyFill="1" applyBorder="1" applyAlignment="1">
      <alignment horizontal="left" vertical="center" wrapText="1"/>
    </xf>
    <xf numFmtId="0" fontId="11" fillId="0" borderId="12" xfId="0" applyFont="1" applyFill="1" applyBorder="1" applyAlignment="1">
      <alignment horizontal="justify" vertical="center"/>
    </xf>
    <xf numFmtId="0" fontId="4" fillId="6" borderId="2" xfId="0" applyFont="1" applyFill="1" applyBorder="1" applyAlignment="1">
      <alignment horizontal="center" vertical="center"/>
    </xf>
    <xf numFmtId="0" fontId="11" fillId="6" borderId="2" xfId="0" applyFont="1" applyFill="1" applyBorder="1" applyAlignment="1">
      <alignment horizontal="justify" vertical="center"/>
    </xf>
    <xf numFmtId="0" fontId="6" fillId="4" borderId="2" xfId="0" applyFont="1" applyFill="1" applyBorder="1" applyAlignment="1">
      <alignment horizontal="center" vertical="center" wrapText="1"/>
    </xf>
    <xf numFmtId="0" fontId="4" fillId="4" borderId="24" xfId="0" applyFont="1" applyFill="1" applyBorder="1" applyAlignment="1">
      <alignment horizontal="center" vertical="center"/>
    </xf>
    <xf numFmtId="0" fontId="14" fillId="5" borderId="146" xfId="0" applyFont="1" applyFill="1" applyBorder="1" applyAlignment="1">
      <alignment horizontal="center" vertical="center"/>
    </xf>
    <xf numFmtId="0" fontId="1" fillId="4" borderId="2" xfId="0" applyFont="1" applyFill="1" applyBorder="1" applyAlignment="1">
      <alignment vertical="center" wrapText="1"/>
    </xf>
    <xf numFmtId="0" fontId="6" fillId="4" borderId="2" xfId="0" applyFont="1" applyFill="1" applyBorder="1" applyAlignment="1">
      <alignment vertical="center" wrapText="1"/>
    </xf>
    <xf numFmtId="0" fontId="4" fillId="4" borderId="24" xfId="0" applyFont="1" applyFill="1" applyBorder="1" applyAlignment="1">
      <alignment vertical="center" wrapText="1"/>
    </xf>
    <xf numFmtId="0" fontId="4" fillId="0" borderId="11" xfId="0" applyFont="1" applyFill="1" applyBorder="1" applyAlignment="1">
      <alignment vertical="center" wrapText="1"/>
    </xf>
    <xf numFmtId="0" fontId="11" fillId="4" borderId="2" xfId="0" applyFont="1" applyFill="1" applyBorder="1" applyAlignment="1">
      <alignment horizontal="justify" vertical="center" wrapText="1"/>
    </xf>
    <xf numFmtId="0" fontId="4" fillId="0" borderId="8" xfId="0" applyFont="1" applyBorder="1" applyAlignment="1">
      <alignment vertical="center"/>
    </xf>
    <xf numFmtId="0" fontId="1" fillId="0" borderId="17" xfId="0" applyFont="1" applyBorder="1" applyAlignment="1">
      <alignment vertical="center"/>
    </xf>
    <xf numFmtId="0" fontId="4" fillId="0" borderId="17" xfId="0" applyFont="1" applyBorder="1" applyAlignment="1">
      <alignment horizontal="center" vertical="center"/>
    </xf>
    <xf numFmtId="0" fontId="11" fillId="0" borderId="17" xfId="0" applyFont="1" applyBorder="1" applyAlignment="1">
      <alignment vertical="center"/>
    </xf>
    <xf numFmtId="0" fontId="6" fillId="0" borderId="17" xfId="0" applyFont="1" applyBorder="1" applyAlignment="1">
      <alignment vertical="center"/>
    </xf>
    <xf numFmtId="0" fontId="4" fillId="0" borderId="9" xfId="0" applyFont="1" applyFill="1" applyBorder="1" applyAlignment="1">
      <alignment vertical="center"/>
    </xf>
    <xf numFmtId="0" fontId="4" fillId="0" borderId="104" xfId="0" applyFont="1" applyBorder="1" applyAlignment="1">
      <alignment vertical="center"/>
    </xf>
    <xf numFmtId="1" fontId="14" fillId="0" borderId="105" xfId="0" applyNumberFormat="1" applyFont="1" applyBorder="1" applyAlignment="1">
      <alignment horizontal="center" vertical="center"/>
    </xf>
    <xf numFmtId="0" fontId="4" fillId="0" borderId="106" xfId="0" applyFont="1" applyBorder="1" applyAlignment="1">
      <alignment vertical="center"/>
    </xf>
    <xf numFmtId="0" fontId="11" fillId="0" borderId="0" xfId="0" applyFont="1" applyAlignment="1">
      <alignment vertical="center"/>
    </xf>
    <xf numFmtId="0" fontId="6" fillId="0" borderId="0" xfId="0" applyFont="1" applyAlignment="1">
      <alignment vertical="center"/>
    </xf>
    <xf numFmtId="0" fontId="6" fillId="0" borderId="0" xfId="0" applyFont="1" applyAlignment="1">
      <alignment horizontal="center" vertical="center"/>
    </xf>
    <xf numFmtId="1" fontId="6" fillId="0" borderId="0" xfId="0" applyNumberFormat="1" applyFont="1" applyAlignment="1">
      <alignment horizontal="center" vertical="center"/>
    </xf>
    <xf numFmtId="0" fontId="65" fillId="0" borderId="0" xfId="0" applyFont="1" applyAlignment="1">
      <alignment horizontal="justify" vertical="center"/>
    </xf>
    <xf numFmtId="0" fontId="66" fillId="0" borderId="0" xfId="0" applyFont="1" applyAlignment="1">
      <alignment horizontal="justify" vertical="center"/>
    </xf>
    <xf numFmtId="0" fontId="36" fillId="0" borderId="0" xfId="0" applyFont="1"/>
    <xf numFmtId="0" fontId="36" fillId="0" borderId="0" xfId="0" applyFont="1" applyAlignment="1">
      <alignment horizontal="justify" vertical="center"/>
    </xf>
    <xf numFmtId="0" fontId="8" fillId="0" borderId="0" xfId="0" applyFont="1" applyAlignment="1">
      <alignment horizontal="justify" vertical="center"/>
    </xf>
    <xf numFmtId="0" fontId="69" fillId="0" borderId="0" xfId="0" applyFont="1" applyAlignment="1">
      <alignment horizontal="justify" vertical="center"/>
    </xf>
    <xf numFmtId="0" fontId="70" fillId="0" borderId="0" xfId="0" applyFont="1" applyAlignment="1">
      <alignment horizontal="justify" vertical="center"/>
    </xf>
    <xf numFmtId="0" fontId="72" fillId="0" borderId="0" xfId="0" applyFont="1" applyAlignment="1">
      <alignment horizontal="justify" vertical="center"/>
    </xf>
    <xf numFmtId="0" fontId="8" fillId="0" borderId="0" xfId="0" applyFont="1" applyAlignment="1">
      <alignment horizontal="justify" vertical="center" wrapText="1"/>
    </xf>
    <xf numFmtId="0" fontId="66" fillId="0" borderId="0" xfId="0" applyFont="1" applyAlignment="1">
      <alignment horizontal="justify" vertical="center" wrapText="1"/>
    </xf>
    <xf numFmtId="0" fontId="65" fillId="0" borderId="0" xfId="0" applyFont="1" applyAlignment="1">
      <alignment horizontal="justify" vertical="center" wrapText="1"/>
    </xf>
    <xf numFmtId="0" fontId="36" fillId="0" borderId="0" xfId="0" applyFont="1" applyAlignment="1">
      <alignment horizontal="justify" vertical="center" wrapText="1"/>
    </xf>
    <xf numFmtId="0" fontId="36" fillId="0" borderId="0" xfId="0" applyFont="1" applyAlignment="1">
      <alignment horizontal="center" vertical="center"/>
    </xf>
    <xf numFmtId="49" fontId="36" fillId="0" borderId="0" xfId="0" applyNumberFormat="1" applyFont="1" applyAlignment="1">
      <alignment horizontal="center" vertical="center"/>
    </xf>
    <xf numFmtId="1" fontId="36" fillId="0" borderId="0" xfId="0" applyNumberFormat="1" applyFont="1"/>
    <xf numFmtId="0" fontId="36" fillId="0" borderId="0" xfId="0" applyFont="1" applyFill="1" applyAlignment="1">
      <alignment horizontal="center" vertical="center"/>
    </xf>
    <xf numFmtId="0" fontId="74" fillId="0" borderId="0" xfId="0" applyFont="1" applyFill="1" applyAlignment="1">
      <alignment horizontal="center" vertical="center"/>
    </xf>
    <xf numFmtId="0" fontId="75" fillId="0" borderId="0" xfId="0" applyFont="1" applyAlignment="1">
      <alignment horizontal="left" vertical="top" wrapText="1"/>
    </xf>
    <xf numFmtId="0" fontId="8" fillId="0" borderId="0" xfId="0" applyFont="1"/>
    <xf numFmtId="0" fontId="8" fillId="0" borderId="0" xfId="0" applyFont="1" applyAlignment="1">
      <alignment horizontal="center" vertical="center"/>
    </xf>
    <xf numFmtId="0" fontId="19" fillId="0" borderId="0" xfId="1" applyAlignment="1">
      <alignment vertical="center"/>
    </xf>
    <xf numFmtId="0" fontId="4" fillId="0" borderId="0" xfId="0" applyFont="1" applyFill="1" applyBorder="1" applyAlignment="1">
      <alignment horizontal="center" vertical="center"/>
    </xf>
    <xf numFmtId="0" fontId="4" fillId="4" borderId="68" xfId="0" applyFont="1" applyFill="1" applyBorder="1" applyAlignment="1">
      <alignment horizontal="center" vertical="center"/>
    </xf>
    <xf numFmtId="0" fontId="36" fillId="0" borderId="0" xfId="0" applyFont="1"/>
    <xf numFmtId="14" fontId="14" fillId="0" borderId="79" xfId="0" applyNumberFormat="1" applyFont="1" applyBorder="1" applyAlignment="1">
      <alignment horizontal="center" vertical="center" wrapText="1"/>
    </xf>
    <xf numFmtId="0" fontId="33" fillId="0" borderId="0" xfId="0" applyFont="1" applyBorder="1" applyAlignment="1">
      <alignment vertical="center" wrapText="1"/>
    </xf>
    <xf numFmtId="0" fontId="7" fillId="0" borderId="0" xfId="0" applyFont="1" applyBorder="1" applyAlignment="1">
      <alignment vertical="center" wrapText="1"/>
    </xf>
    <xf numFmtId="0" fontId="33" fillId="0" borderId="0" xfId="0" applyFont="1" applyBorder="1" applyAlignment="1">
      <alignment horizontal="left" vertical="center" wrapText="1"/>
    </xf>
    <xf numFmtId="0" fontId="44" fillId="0" borderId="146" xfId="0" applyFont="1" applyBorder="1" applyAlignment="1">
      <alignment horizontal="center" vertical="center"/>
    </xf>
    <xf numFmtId="0" fontId="11" fillId="0" borderId="2" xfId="0" applyFont="1" applyBorder="1" applyAlignment="1">
      <alignment horizontal="center" vertical="center" wrapText="1"/>
    </xf>
    <xf numFmtId="0" fontId="1" fillId="0" borderId="2" xfId="0" applyFont="1" applyBorder="1" applyAlignment="1">
      <alignment horizontal="justify" vertical="center" wrapText="1"/>
    </xf>
    <xf numFmtId="0" fontId="11" fillId="0" borderId="2" xfId="0" applyFont="1" applyBorder="1" applyAlignment="1">
      <alignment horizontal="justify" vertical="center" wrapText="1"/>
    </xf>
    <xf numFmtId="0" fontId="1" fillId="0" borderId="2" xfId="0" applyFont="1" applyBorder="1" applyAlignment="1">
      <alignment horizontal="center" vertical="center" wrapText="1"/>
    </xf>
    <xf numFmtId="0" fontId="25" fillId="0" borderId="0" xfId="0" applyFont="1" applyAlignment="1">
      <alignment horizontal="center" vertical="center"/>
    </xf>
    <xf numFmtId="0" fontId="24" fillId="2" borderId="108" xfId="0" applyFont="1" applyFill="1" applyBorder="1" applyAlignment="1">
      <alignment horizontal="center" vertical="center" wrapText="1"/>
    </xf>
    <xf numFmtId="0" fontId="24" fillId="2" borderId="109" xfId="0" applyFont="1" applyFill="1" applyBorder="1" applyAlignment="1">
      <alignment horizontal="center" vertical="center" wrapText="1"/>
    </xf>
    <xf numFmtId="0" fontId="24" fillId="2" borderId="110" xfId="0" applyFont="1" applyFill="1" applyBorder="1" applyAlignment="1">
      <alignment horizontal="center" vertical="center" wrapText="1"/>
    </xf>
    <xf numFmtId="0" fontId="11" fillId="0" borderId="12" xfId="0" applyFont="1" applyBorder="1" applyAlignment="1">
      <alignment horizontal="center" vertical="center" wrapText="1"/>
    </xf>
    <xf numFmtId="0" fontId="11" fillId="0" borderId="12" xfId="0" applyFont="1" applyBorder="1" applyAlignment="1">
      <alignment horizontal="justify" vertical="center" wrapText="1"/>
    </xf>
    <xf numFmtId="0" fontId="11" fillId="0" borderId="2" xfId="0" applyFont="1" applyFill="1" applyBorder="1" applyAlignment="1">
      <alignment horizontal="justify" vertical="center" wrapText="1"/>
    </xf>
    <xf numFmtId="0" fontId="4" fillId="0" borderId="0" xfId="0" applyFont="1" applyBorder="1" applyAlignment="1">
      <alignment horizontal="center" vertical="center"/>
    </xf>
    <xf numFmtId="0" fontId="1" fillId="0" borderId="12" xfId="0" applyFont="1" applyBorder="1" applyAlignment="1">
      <alignment horizontal="center" vertical="center" wrapText="1"/>
    </xf>
    <xf numFmtId="0" fontId="19" fillId="0" borderId="24" xfId="1" applyBorder="1" applyAlignment="1">
      <alignment horizontal="center" vertical="center" wrapText="1"/>
    </xf>
    <xf numFmtId="0" fontId="1" fillId="0" borderId="2" xfId="0" applyFont="1" applyFill="1" applyBorder="1" applyAlignment="1">
      <alignment horizontal="justify" vertical="center" wrapText="1"/>
    </xf>
    <xf numFmtId="0" fontId="1" fillId="0" borderId="4" xfId="0" applyFont="1" applyBorder="1" applyAlignment="1">
      <alignment horizontal="center" vertical="center" wrapText="1"/>
    </xf>
    <xf numFmtId="0" fontId="1" fillId="0" borderId="26" xfId="0" applyFont="1" applyBorder="1" applyAlignment="1">
      <alignment horizontal="center" vertical="center" wrapText="1"/>
    </xf>
    <xf numFmtId="0" fontId="14" fillId="0" borderId="0" xfId="0" applyFont="1" applyAlignment="1">
      <alignment horizontal="center" vertical="center"/>
    </xf>
    <xf numFmtId="0" fontId="1" fillId="0" borderId="0" xfId="0" applyFont="1" applyAlignment="1">
      <alignment horizontal="center" vertical="center"/>
    </xf>
    <xf numFmtId="0" fontId="4" fillId="0" borderId="0" xfId="0" applyFont="1" applyAlignment="1">
      <alignment horizontal="center" vertical="center"/>
    </xf>
    <xf numFmtId="49" fontId="1" fillId="0" borderId="5" xfId="0" applyNumberFormat="1" applyFont="1" applyBorder="1" applyAlignment="1">
      <alignment horizontal="justify" vertical="center"/>
    </xf>
    <xf numFmtId="0" fontId="14" fillId="0" borderId="79" xfId="0" applyFont="1" applyBorder="1" applyAlignment="1">
      <alignment horizontal="center" vertical="center" wrapText="1"/>
    </xf>
    <xf numFmtId="0" fontId="32" fillId="0" borderId="0" xfId="0" applyFont="1" applyBorder="1" applyAlignment="1">
      <alignment horizontal="center" vertical="center" wrapText="1"/>
    </xf>
    <xf numFmtId="0" fontId="15" fillId="0" borderId="0" xfId="0" applyFont="1" applyAlignment="1">
      <alignment horizontal="center" vertical="top"/>
    </xf>
    <xf numFmtId="0" fontId="14" fillId="0" borderId="0" xfId="0" applyFont="1" applyBorder="1" applyAlignment="1">
      <alignment horizontal="center" vertical="center" wrapText="1"/>
    </xf>
    <xf numFmtId="0" fontId="23" fillId="6" borderId="33" xfId="0" applyFont="1" applyFill="1" applyBorder="1" applyAlignment="1">
      <alignment horizontal="center" vertical="center" wrapText="1"/>
    </xf>
    <xf numFmtId="0" fontId="23" fillId="13" borderId="33" xfId="0" applyFont="1" applyFill="1" applyBorder="1" applyAlignment="1">
      <alignment horizontal="center" vertical="center" wrapText="1"/>
    </xf>
    <xf numFmtId="0" fontId="23" fillId="3" borderId="33" xfId="0" applyFont="1" applyFill="1" applyBorder="1" applyAlignment="1">
      <alignment horizontal="center" vertical="center" wrapText="1"/>
    </xf>
    <xf numFmtId="0" fontId="62" fillId="0" borderId="0" xfId="0" applyFont="1" applyBorder="1" applyAlignment="1">
      <alignment horizontal="center" vertical="center" wrapText="1"/>
    </xf>
    <xf numFmtId="0" fontId="7" fillId="0" borderId="54" xfId="0" applyFont="1" applyBorder="1" applyAlignment="1">
      <alignment vertical="center"/>
    </xf>
    <xf numFmtId="0" fontId="7" fillId="0" borderId="53" xfId="0" applyFont="1" applyBorder="1" applyAlignment="1">
      <alignment vertical="center"/>
    </xf>
    <xf numFmtId="0" fontId="7" fillId="0" borderId="52" xfId="0" applyFont="1" applyBorder="1" applyAlignment="1">
      <alignment vertical="center"/>
    </xf>
    <xf numFmtId="0" fontId="7" fillId="0" borderId="0" xfId="0" applyFont="1" applyBorder="1" applyAlignment="1">
      <alignment vertical="center"/>
    </xf>
    <xf numFmtId="0" fontId="7" fillId="0" borderId="49" xfId="0" applyFont="1" applyBorder="1" applyAlignment="1">
      <alignment vertical="center"/>
    </xf>
    <xf numFmtId="0" fontId="7" fillId="0" borderId="46" xfId="0" applyFont="1" applyBorder="1" applyAlignment="1">
      <alignment vertical="center"/>
    </xf>
    <xf numFmtId="0" fontId="7" fillId="0" borderId="47" xfId="0" applyFont="1" applyBorder="1" applyAlignment="1">
      <alignment vertical="center"/>
    </xf>
    <xf numFmtId="0" fontId="7" fillId="0" borderId="48" xfId="0" applyFont="1" applyBorder="1" applyAlignment="1">
      <alignment vertical="center"/>
    </xf>
    <xf numFmtId="0" fontId="36" fillId="2" borderId="111" xfId="0" applyFont="1" applyFill="1" applyBorder="1" applyAlignment="1">
      <alignment horizontal="center" vertical="center" wrapText="1"/>
    </xf>
    <xf numFmtId="0" fontId="16" fillId="0" borderId="0" xfId="0" applyFont="1" applyAlignment="1">
      <alignment horizontal="center" vertical="center"/>
    </xf>
    <xf numFmtId="0" fontId="35" fillId="0" borderId="10" xfId="0" applyFont="1" applyFill="1" applyBorder="1" applyAlignment="1">
      <alignment horizontal="center" vertical="center" wrapText="1"/>
    </xf>
    <xf numFmtId="0" fontId="11" fillId="0" borderId="14" xfId="0" applyFont="1" applyBorder="1" applyAlignment="1">
      <alignment horizontal="justify" vertical="center" wrapText="1"/>
    </xf>
    <xf numFmtId="0" fontId="14" fillId="0" borderId="0" xfId="0" applyFont="1" applyAlignment="1">
      <alignment horizontal="left" vertical="center" wrapText="1" indent="1"/>
    </xf>
    <xf numFmtId="0" fontId="14" fillId="0" borderId="140" xfId="0" applyFont="1" applyBorder="1" applyAlignment="1">
      <alignment horizontal="left" vertical="center" wrapText="1" indent="1"/>
    </xf>
    <xf numFmtId="0" fontId="14" fillId="0" borderId="0" xfId="0" applyFont="1" applyBorder="1" applyAlignment="1">
      <alignment horizontal="left" vertical="center" wrapText="1" indent="1"/>
    </xf>
    <xf numFmtId="0" fontId="14" fillId="0" borderId="18" xfId="0" applyFont="1" applyBorder="1" applyAlignment="1">
      <alignment horizontal="left" vertical="center" wrapText="1" indent="1"/>
    </xf>
    <xf numFmtId="0" fontId="23" fillId="0" borderId="79" xfId="0" applyFont="1" applyBorder="1" applyAlignment="1">
      <alignment horizontal="left" vertical="center" wrapText="1" indent="1"/>
    </xf>
    <xf numFmtId="0" fontId="13" fillId="0" borderId="32" xfId="0" applyFont="1" applyBorder="1" applyAlignment="1">
      <alignment horizontal="left" vertical="center" wrapText="1" indent="1"/>
    </xf>
    <xf numFmtId="0" fontId="14" fillId="0" borderId="79" xfId="0" applyFont="1" applyBorder="1" applyAlignment="1">
      <alignment horizontal="left" vertical="center" wrapText="1" indent="1"/>
    </xf>
    <xf numFmtId="0" fontId="14" fillId="0" borderId="17" xfId="0" applyFont="1" applyBorder="1" applyAlignment="1">
      <alignment horizontal="left" vertical="center" wrapText="1" indent="1"/>
    </xf>
    <xf numFmtId="0" fontId="14" fillId="0" borderId="81" xfId="0" applyFont="1" applyBorder="1" applyAlignment="1">
      <alignment horizontal="left" vertical="center" wrapText="1" indent="1"/>
    </xf>
    <xf numFmtId="0" fontId="14" fillId="0" borderId="135" xfId="0" applyFont="1" applyBorder="1" applyAlignment="1">
      <alignment horizontal="left" vertical="center" wrapText="1" indent="1"/>
    </xf>
    <xf numFmtId="0" fontId="14" fillId="0" borderId="10" xfId="0" applyFont="1" applyBorder="1" applyAlignment="1">
      <alignment horizontal="left" vertical="center" wrapText="1" indent="1"/>
    </xf>
    <xf numFmtId="0" fontId="14" fillId="0" borderId="94" xfId="0" applyFont="1" applyBorder="1" applyAlignment="1">
      <alignment horizontal="left" vertical="center" wrapText="1" indent="1"/>
    </xf>
    <xf numFmtId="0" fontId="14" fillId="0" borderId="118" xfId="0" applyFont="1" applyBorder="1" applyAlignment="1">
      <alignment horizontal="left" vertical="center" wrapText="1" indent="1"/>
    </xf>
    <xf numFmtId="0" fontId="13" fillId="0" borderId="32" xfId="0" applyFont="1" applyBorder="1" applyAlignment="1">
      <alignment horizontal="left" vertical="center" wrapText="1" indent="2"/>
    </xf>
    <xf numFmtId="0" fontId="14" fillId="0" borderId="29" xfId="0" applyFont="1" applyBorder="1" applyAlignment="1">
      <alignment horizontal="left" vertical="center" wrapText="1" indent="1"/>
    </xf>
    <xf numFmtId="0" fontId="13" fillId="0" borderId="79" xfId="0" applyFont="1" applyBorder="1" applyAlignment="1">
      <alignment horizontal="left" vertical="center" wrapText="1" indent="1"/>
    </xf>
    <xf numFmtId="0" fontId="14" fillId="0" borderId="79" xfId="0" applyFont="1" applyBorder="1" applyAlignment="1">
      <alignment horizontal="left" vertical="center" wrapText="1" indent="2"/>
    </xf>
    <xf numFmtId="0" fontId="14" fillId="0" borderId="11" xfId="0" applyFont="1" applyBorder="1" applyAlignment="1">
      <alignment horizontal="left" vertical="center" wrapText="1" indent="1"/>
    </xf>
    <xf numFmtId="49" fontId="55" fillId="6" borderId="0" xfId="1" applyNumberFormat="1" applyFont="1" applyFill="1" applyBorder="1" applyAlignment="1">
      <alignment horizontal="center" vertical="center"/>
    </xf>
    <xf numFmtId="0" fontId="20" fillId="21" borderId="0" xfId="0" applyFont="1" applyFill="1" applyBorder="1" applyAlignment="1">
      <alignment horizontal="center" vertical="center"/>
    </xf>
    <xf numFmtId="0" fontId="33" fillId="0" borderId="0" xfId="0" applyFont="1" applyBorder="1" applyAlignment="1">
      <alignment vertical="center" wrapText="1"/>
    </xf>
    <xf numFmtId="0" fontId="7" fillId="0" borderId="0" xfId="0" applyFont="1" applyBorder="1" applyAlignment="1">
      <alignment horizontal="justify" vertical="center" wrapText="1"/>
    </xf>
    <xf numFmtId="0" fontId="7" fillId="0" borderId="0" xfId="0" applyFont="1" applyBorder="1" applyAlignment="1">
      <alignment horizontal="justify" vertical="top" wrapText="1"/>
    </xf>
    <xf numFmtId="0" fontId="7" fillId="0" borderId="0" xfId="0" applyFont="1" applyBorder="1" applyAlignment="1">
      <alignment vertical="center" wrapText="1"/>
    </xf>
    <xf numFmtId="0" fontId="33" fillId="0" borderId="0" xfId="0" applyFont="1" applyBorder="1" applyAlignment="1">
      <alignment horizontal="justify" vertical="center" wrapText="1"/>
    </xf>
    <xf numFmtId="0" fontId="52" fillId="0" borderId="0" xfId="0" applyFont="1" applyAlignment="1">
      <alignment horizontal="justify" vertical="center" wrapText="1"/>
    </xf>
    <xf numFmtId="0" fontId="7" fillId="0" borderId="0" xfId="0" applyFont="1" applyBorder="1" applyAlignment="1">
      <alignment horizontal="left" vertical="center" wrapText="1"/>
    </xf>
    <xf numFmtId="0" fontId="9" fillId="6" borderId="0" xfId="0" applyFont="1" applyFill="1" applyBorder="1" applyAlignment="1">
      <alignment horizontal="center" vertical="center"/>
    </xf>
    <xf numFmtId="0" fontId="10" fillId="21" borderId="0" xfId="0" applyFont="1" applyFill="1" applyBorder="1" applyAlignment="1">
      <alignment horizontal="center" vertical="center"/>
    </xf>
    <xf numFmtId="0" fontId="33" fillId="0" borderId="0" xfId="0" applyFont="1" applyBorder="1" applyAlignment="1">
      <alignment horizontal="justify" vertical="top" wrapText="1"/>
    </xf>
    <xf numFmtId="0" fontId="59" fillId="20" borderId="145" xfId="0" applyFont="1" applyFill="1" applyBorder="1" applyAlignment="1">
      <alignment horizontal="center" vertical="center"/>
    </xf>
    <xf numFmtId="0" fontId="59" fillId="20" borderId="0" xfId="0" applyFont="1" applyFill="1" applyBorder="1" applyAlignment="1">
      <alignment horizontal="center" vertical="center"/>
    </xf>
    <xf numFmtId="0" fontId="7" fillId="19" borderId="145" xfId="0" applyFont="1" applyFill="1" applyBorder="1" applyAlignment="1">
      <alignment horizontal="center" vertical="center"/>
    </xf>
    <xf numFmtId="0" fontId="7" fillId="19" borderId="0" xfId="0" applyFont="1" applyFill="1" applyBorder="1" applyAlignment="1">
      <alignment horizontal="center" vertical="center"/>
    </xf>
    <xf numFmtId="0" fontId="7" fillId="7" borderId="145" xfId="0" applyFont="1" applyFill="1" applyBorder="1" applyAlignment="1">
      <alignment horizontal="center" vertical="center"/>
    </xf>
    <xf numFmtId="0" fontId="7" fillId="7" borderId="0" xfId="0" applyFont="1" applyFill="1" applyBorder="1" applyAlignment="1">
      <alignment horizontal="center" vertical="center"/>
    </xf>
    <xf numFmtId="0" fontId="7" fillId="3" borderId="145" xfId="0" applyFont="1" applyFill="1" applyBorder="1" applyAlignment="1">
      <alignment horizontal="center" vertical="center"/>
    </xf>
    <xf numFmtId="0" fontId="7" fillId="3" borderId="0" xfId="0" applyFont="1" applyFill="1" applyBorder="1" applyAlignment="1">
      <alignment horizontal="center" vertical="center"/>
    </xf>
    <xf numFmtId="0" fontId="59" fillId="8" borderId="145" xfId="0" applyFont="1" applyFill="1" applyBorder="1" applyAlignment="1">
      <alignment horizontal="center" vertical="center"/>
    </xf>
    <xf numFmtId="0" fontId="59" fillId="8" borderId="0" xfId="0" applyFont="1" applyFill="1" applyBorder="1" applyAlignment="1">
      <alignment horizontal="center" vertical="center"/>
    </xf>
    <xf numFmtId="0" fontId="33" fillId="0" borderId="0" xfId="0" applyFont="1" applyBorder="1" applyAlignment="1">
      <alignment horizontal="left" vertical="center" wrapText="1"/>
    </xf>
    <xf numFmtId="0" fontId="76" fillId="24" borderId="0" xfId="0" applyFont="1" applyFill="1" applyAlignment="1">
      <alignment horizontal="left" vertical="top" wrapText="1"/>
    </xf>
    <xf numFmtId="0" fontId="36" fillId="0" borderId="0" xfId="0" applyFont="1" applyAlignment="1"/>
    <xf numFmtId="0" fontId="77" fillId="0" borderId="0" xfId="0" applyFont="1" applyAlignment="1">
      <alignment horizontal="left" vertical="top" wrapText="1"/>
    </xf>
    <xf numFmtId="0" fontId="14" fillId="0" borderId="146" xfId="0" applyFont="1" applyBorder="1" applyAlignment="1">
      <alignment horizontal="center" vertical="center"/>
    </xf>
    <xf numFmtId="0" fontId="44" fillId="0" borderId="146" xfId="0" applyFont="1" applyBorder="1" applyAlignment="1">
      <alignment horizontal="center" vertical="center"/>
    </xf>
    <xf numFmtId="0" fontId="11" fillId="0" borderId="2" xfId="0" applyFont="1" applyBorder="1" applyAlignment="1">
      <alignment horizontal="center" vertical="center" wrapText="1"/>
    </xf>
    <xf numFmtId="0" fontId="44" fillId="0" borderId="2" xfId="0" applyFont="1" applyBorder="1" applyAlignment="1">
      <alignment horizontal="center" vertical="center" wrapText="1"/>
    </xf>
    <xf numFmtId="0" fontId="1" fillId="0" borderId="2" xfId="0" applyFont="1" applyBorder="1" applyAlignment="1">
      <alignment horizontal="justify" vertical="center" wrapText="1"/>
    </xf>
    <xf numFmtId="0" fontId="0" fillId="0" borderId="2" xfId="0" applyBorder="1" applyAlignment="1">
      <alignment horizontal="justify" vertical="center" wrapText="1"/>
    </xf>
    <xf numFmtId="0" fontId="28" fillId="0" borderId="2" xfId="0" applyFont="1" applyBorder="1" applyAlignment="1">
      <alignment horizontal="justify" vertical="center" wrapText="1"/>
    </xf>
    <xf numFmtId="0" fontId="11" fillId="0" borderId="2" xfId="0" applyFont="1" applyBorder="1" applyAlignment="1">
      <alignment horizontal="justify" vertical="center" wrapText="1"/>
    </xf>
    <xf numFmtId="0" fontId="44" fillId="0" borderId="2" xfId="0" applyFont="1" applyBorder="1" applyAlignment="1">
      <alignment horizontal="justify" vertical="center" wrapText="1"/>
    </xf>
    <xf numFmtId="0" fontId="1" fillId="0" borderId="2" xfId="0" applyFont="1" applyBorder="1" applyAlignment="1">
      <alignment horizontal="center" vertical="center" wrapText="1"/>
    </xf>
    <xf numFmtId="0" fontId="6" fillId="5" borderId="2" xfId="0" applyFont="1" applyFill="1" applyBorder="1" applyAlignment="1">
      <alignment horizontal="center" vertical="center" wrapText="1"/>
    </xf>
    <xf numFmtId="0" fontId="1" fillId="0" borderId="24" xfId="0" applyFont="1" applyBorder="1" applyAlignment="1">
      <alignment horizontal="center" vertical="center" wrapText="1"/>
    </xf>
    <xf numFmtId="0" fontId="28" fillId="0" borderId="24" xfId="0" applyFont="1" applyBorder="1" applyAlignment="1">
      <alignment horizontal="center" vertical="center" wrapText="1"/>
    </xf>
    <xf numFmtId="0" fontId="25" fillId="0" borderId="10" xfId="0" applyFont="1" applyBorder="1" applyAlignment="1">
      <alignment horizontal="center" vertical="center"/>
    </xf>
    <xf numFmtId="0" fontId="25" fillId="0" borderId="0" xfId="0" applyFont="1" applyAlignment="1">
      <alignment horizontal="center" vertical="center"/>
    </xf>
    <xf numFmtId="0" fontId="25" fillId="0" borderId="103" xfId="0" applyFont="1" applyBorder="1" applyAlignment="1">
      <alignment horizontal="center" vertical="center"/>
    </xf>
    <xf numFmtId="0" fontId="4" fillId="0" borderId="153" xfId="0" applyFont="1" applyBorder="1" applyAlignment="1">
      <alignment horizontal="center" vertical="center"/>
    </xf>
    <xf numFmtId="0" fontId="4" fillId="0" borderId="154" xfId="0" applyFont="1" applyBorder="1" applyAlignment="1">
      <alignment horizontal="center" vertical="center"/>
    </xf>
    <xf numFmtId="0" fontId="4" fillId="0" borderId="155" xfId="0" applyFont="1" applyBorder="1" applyAlignment="1">
      <alignment horizontal="center" vertical="center"/>
    </xf>
    <xf numFmtId="0" fontId="47" fillId="4" borderId="24" xfId="0" applyFont="1" applyFill="1" applyBorder="1" applyAlignment="1">
      <alignment horizontal="center" vertical="center" wrapText="1"/>
    </xf>
    <xf numFmtId="0" fontId="47" fillId="4" borderId="68" xfId="0" applyFont="1" applyFill="1" applyBorder="1" applyAlignment="1">
      <alignment horizontal="center" vertical="center" wrapText="1"/>
    </xf>
    <xf numFmtId="0" fontId="43" fillId="4" borderId="96" xfId="0" applyFont="1" applyFill="1" applyBorder="1" applyAlignment="1">
      <alignment horizontal="center" vertical="center"/>
    </xf>
    <xf numFmtId="0" fontId="43" fillId="4" borderId="12" xfId="0" applyFont="1" applyFill="1" applyBorder="1" applyAlignment="1">
      <alignment horizontal="center" vertical="center"/>
    </xf>
    <xf numFmtId="0" fontId="43" fillId="4" borderId="13" xfId="0" applyFont="1" applyFill="1" applyBorder="1" applyAlignment="1">
      <alignment horizontal="center" vertical="center"/>
    </xf>
    <xf numFmtId="0" fontId="43" fillId="4" borderId="22" xfId="0" applyFont="1" applyFill="1" applyBorder="1" applyAlignment="1">
      <alignment horizontal="center" vertical="center"/>
    </xf>
    <xf numFmtId="0" fontId="43" fillId="4" borderId="97" xfId="0" applyFont="1" applyFill="1" applyBorder="1" applyAlignment="1">
      <alignment horizontal="center" vertical="center" wrapText="1"/>
    </xf>
    <xf numFmtId="0" fontId="43" fillId="4" borderId="98" xfId="0" applyFont="1" applyFill="1" applyBorder="1" applyAlignment="1">
      <alignment horizontal="center" vertical="center" wrapText="1"/>
    </xf>
    <xf numFmtId="0" fontId="47" fillId="4" borderId="30" xfId="0" applyFont="1" applyFill="1" applyBorder="1" applyAlignment="1">
      <alignment horizontal="center" vertical="center" wrapText="1"/>
    </xf>
    <xf numFmtId="0" fontId="47" fillId="4" borderId="38" xfId="0" applyFont="1" applyFill="1" applyBorder="1" applyAlignment="1">
      <alignment horizontal="center" vertical="center" wrapText="1"/>
    </xf>
    <xf numFmtId="0" fontId="24" fillId="2" borderId="108" xfId="0" applyFont="1" applyFill="1" applyBorder="1" applyAlignment="1">
      <alignment horizontal="center" vertical="center" wrapText="1"/>
    </xf>
    <xf numFmtId="0" fontId="48" fillId="2" borderId="147" xfId="0" applyFont="1" applyFill="1" applyBorder="1" applyAlignment="1">
      <alignment horizontal="center" vertical="center" wrapText="1"/>
    </xf>
    <xf numFmtId="0" fontId="24" fillId="2" borderId="109" xfId="0" applyFont="1" applyFill="1" applyBorder="1" applyAlignment="1">
      <alignment horizontal="center" vertical="center" wrapText="1"/>
    </xf>
    <xf numFmtId="0" fontId="48" fillId="2" borderId="0" xfId="0" applyFont="1" applyFill="1" applyBorder="1" applyAlignment="1">
      <alignment horizontal="center" vertical="center" wrapText="1"/>
    </xf>
    <xf numFmtId="0" fontId="24" fillId="2" borderId="110" xfId="0" applyFont="1" applyFill="1" applyBorder="1" applyAlignment="1">
      <alignment horizontal="center" vertical="center" wrapText="1"/>
    </xf>
    <xf numFmtId="0" fontId="48" fillId="2" borderId="148" xfId="0" applyFont="1" applyFill="1" applyBorder="1" applyAlignment="1">
      <alignment horizontal="center" vertical="center" wrapText="1"/>
    </xf>
    <xf numFmtId="0" fontId="47" fillId="4" borderId="99" xfId="0" applyFont="1" applyFill="1" applyBorder="1" applyAlignment="1">
      <alignment horizontal="center" vertical="center" wrapText="1"/>
    </xf>
    <xf numFmtId="0" fontId="47" fillId="4" borderId="107" xfId="0" applyFont="1" applyFill="1" applyBorder="1" applyAlignment="1">
      <alignment horizontal="center" vertical="center" wrapText="1"/>
    </xf>
    <xf numFmtId="0" fontId="47" fillId="4" borderId="2" xfId="0" applyFont="1" applyFill="1" applyBorder="1" applyAlignment="1">
      <alignment horizontal="center" vertical="center" wrapText="1"/>
    </xf>
    <xf numFmtId="0" fontId="47" fillId="4" borderId="4" xfId="0" applyFont="1" applyFill="1" applyBorder="1" applyAlignment="1">
      <alignment horizontal="center" vertical="center" wrapText="1"/>
    </xf>
    <xf numFmtId="0" fontId="47" fillId="4" borderId="23" xfId="0" applyFont="1" applyFill="1" applyBorder="1" applyAlignment="1">
      <alignment horizontal="center" vertical="center" wrapText="1"/>
    </xf>
    <xf numFmtId="0" fontId="47" fillId="4" borderId="31" xfId="0" applyFont="1" applyFill="1" applyBorder="1" applyAlignment="1">
      <alignment horizontal="center" vertical="center" wrapText="1"/>
    </xf>
    <xf numFmtId="0" fontId="1" fillId="6" borderId="118" xfId="0" applyFont="1" applyFill="1" applyBorder="1" applyAlignment="1">
      <alignment horizontal="left" vertical="center" wrapText="1"/>
    </xf>
    <xf numFmtId="0" fontId="1" fillId="6" borderId="5" xfId="0" applyFont="1" applyFill="1" applyBorder="1" applyAlignment="1">
      <alignment horizontal="left" vertical="center" wrapText="1"/>
    </xf>
    <xf numFmtId="0" fontId="1" fillId="6" borderId="89" xfId="0" applyFont="1" applyFill="1" applyBorder="1" applyAlignment="1">
      <alignment horizontal="left" vertical="center" wrapText="1"/>
    </xf>
    <xf numFmtId="0" fontId="1" fillId="6" borderId="2" xfId="0" applyFont="1" applyFill="1" applyBorder="1" applyAlignment="1">
      <alignment horizontal="justify" vertical="center" wrapText="1"/>
    </xf>
    <xf numFmtId="0" fontId="0" fillId="6" borderId="2" xfId="0" applyFill="1" applyBorder="1" applyAlignment="1">
      <alignment horizontal="justify" vertical="center"/>
    </xf>
    <xf numFmtId="0" fontId="11" fillId="4" borderId="2" xfId="0" applyFont="1" applyFill="1" applyBorder="1" applyAlignment="1">
      <alignment horizontal="center" vertical="center" wrapText="1"/>
    </xf>
    <xf numFmtId="0" fontId="44" fillId="0" borderId="14" xfId="0" applyFont="1" applyBorder="1" applyAlignment="1">
      <alignment horizontal="center" vertical="center" wrapText="1"/>
    </xf>
    <xf numFmtId="0" fontId="44" fillId="0" borderId="14" xfId="0" applyFont="1" applyBorder="1" applyAlignment="1">
      <alignment horizontal="justify" vertical="center" wrapText="1"/>
    </xf>
    <xf numFmtId="0" fontId="11" fillId="0" borderId="12" xfId="0" applyFont="1" applyBorder="1" applyAlignment="1">
      <alignment horizontal="center" vertical="center" wrapText="1"/>
    </xf>
    <xf numFmtId="0" fontId="11" fillId="0" borderId="12" xfId="0" applyFont="1" applyBorder="1" applyAlignment="1">
      <alignment horizontal="justify" vertical="center" wrapText="1"/>
    </xf>
    <xf numFmtId="0" fontId="1" fillId="0" borderId="2" xfId="0" applyFont="1" applyBorder="1" applyAlignment="1">
      <alignment horizontal="justify" vertical="center"/>
    </xf>
    <xf numFmtId="0" fontId="0" fillId="0" borderId="2" xfId="0" applyBorder="1" applyAlignment="1">
      <alignment horizontal="justify" vertical="center"/>
    </xf>
    <xf numFmtId="0" fontId="2" fillId="0" borderId="4"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6" xfId="0" applyFont="1" applyBorder="1" applyAlignment="1">
      <alignment horizontal="center" vertical="center" wrapText="1"/>
    </xf>
    <xf numFmtId="0" fontId="11" fillId="0" borderId="2" xfId="0" applyFont="1" applyFill="1" applyBorder="1" applyAlignment="1">
      <alignment horizontal="justify" vertical="center" wrapText="1"/>
    </xf>
    <xf numFmtId="0" fontId="5" fillId="21" borderId="114" xfId="0" applyFont="1" applyFill="1" applyBorder="1" applyAlignment="1">
      <alignment horizontal="center" vertical="center"/>
    </xf>
    <xf numFmtId="0" fontId="5" fillId="21" borderId="18" xfId="0" applyFont="1" applyFill="1" applyBorder="1" applyAlignment="1">
      <alignment horizontal="center" vertical="center"/>
    </xf>
    <xf numFmtId="0" fontId="5" fillId="21" borderId="86" xfId="0" applyFont="1" applyFill="1" applyBorder="1" applyAlignment="1">
      <alignment horizontal="center" vertical="center"/>
    </xf>
    <xf numFmtId="0" fontId="24" fillId="22" borderId="88" xfId="0" applyFont="1" applyFill="1" applyBorder="1" applyAlignment="1">
      <alignment horizontal="center" vertical="center" wrapText="1"/>
    </xf>
    <xf numFmtId="0" fontId="48" fillId="22" borderId="87" xfId="0" applyFont="1" applyFill="1" applyBorder="1" applyAlignment="1">
      <alignment horizontal="center" vertical="center" wrapText="1"/>
    </xf>
    <xf numFmtId="0" fontId="4" fillId="0" borderId="0" xfId="0" applyFont="1" applyBorder="1" applyAlignment="1">
      <alignment horizontal="center" vertical="center"/>
    </xf>
    <xf numFmtId="0" fontId="41" fillId="0" borderId="43" xfId="0" applyFont="1" applyFill="1" applyBorder="1" applyAlignment="1">
      <alignment horizontal="center" vertical="center"/>
    </xf>
    <xf numFmtId="0" fontId="41" fillId="0" borderId="44" xfId="0" applyFont="1" applyFill="1" applyBorder="1" applyAlignment="1">
      <alignment horizontal="center" vertical="center"/>
    </xf>
    <xf numFmtId="0" fontId="41" fillId="0" borderId="45" xfId="0" applyFont="1" applyFill="1" applyBorder="1" applyAlignment="1">
      <alignment horizontal="center" vertical="center"/>
    </xf>
    <xf numFmtId="0" fontId="3" fillId="22" borderId="150" xfId="0" applyFont="1" applyFill="1" applyBorder="1" applyAlignment="1">
      <alignment horizontal="center" vertical="center" textRotation="90" wrapText="1"/>
    </xf>
    <xf numFmtId="0" fontId="56" fillId="22" borderId="152" xfId="0" applyFont="1" applyFill="1" applyBorder="1" applyAlignment="1">
      <alignment horizontal="center" vertical="center" textRotation="90" wrapText="1"/>
    </xf>
    <xf numFmtId="164" fontId="23" fillId="0" borderId="60" xfId="0" applyNumberFormat="1" applyFont="1" applyFill="1" applyBorder="1" applyAlignment="1">
      <alignment horizontal="center" vertical="center"/>
    </xf>
    <xf numFmtId="164" fontId="23" fillId="0" borderId="50" xfId="0" applyNumberFormat="1" applyFont="1" applyFill="1" applyBorder="1" applyAlignment="1">
      <alignment horizontal="center" vertical="center"/>
    </xf>
    <xf numFmtId="164" fontId="45" fillId="0" borderId="50" xfId="0" applyNumberFormat="1" applyFont="1" applyBorder="1" applyAlignment="1">
      <alignment horizontal="center" vertical="center"/>
    </xf>
    <xf numFmtId="164" fontId="45" fillId="0" borderId="51" xfId="0" applyNumberFormat="1" applyFont="1" applyBorder="1" applyAlignment="1">
      <alignment horizontal="center" vertical="center"/>
    </xf>
    <xf numFmtId="0" fontId="3" fillId="22" borderId="149" xfId="0" applyFont="1" applyFill="1" applyBorder="1" applyAlignment="1">
      <alignment horizontal="center" vertical="center" textRotation="90" wrapText="1"/>
    </xf>
    <xf numFmtId="0" fontId="56" fillId="22" borderId="151" xfId="0" applyFont="1" applyFill="1" applyBorder="1" applyAlignment="1">
      <alignment horizontal="center" vertical="center" textRotation="90" wrapText="1"/>
    </xf>
    <xf numFmtId="0" fontId="24" fillId="22" borderId="131" xfId="0" applyFont="1" applyFill="1" applyBorder="1" applyAlignment="1">
      <alignment horizontal="center" vertical="center" wrapText="1"/>
    </xf>
    <xf numFmtId="0" fontId="48" fillId="22" borderId="132" xfId="0" applyFont="1" applyFill="1" applyBorder="1" applyAlignment="1">
      <alignment horizontal="center" vertical="center" wrapText="1"/>
    </xf>
    <xf numFmtId="0" fontId="1" fillId="0" borderId="12" xfId="0" applyFont="1" applyBorder="1" applyAlignment="1">
      <alignment horizontal="center" vertical="center" wrapText="1"/>
    </xf>
    <xf numFmtId="0" fontId="6" fillId="5" borderId="12" xfId="0" applyFont="1" applyFill="1" applyBorder="1" applyAlignment="1">
      <alignment horizontal="center" vertical="center" wrapText="1"/>
    </xf>
    <xf numFmtId="0" fontId="1" fillId="0" borderId="13" xfId="0" applyFont="1" applyBorder="1" applyAlignment="1">
      <alignment horizontal="justify" vertical="center" wrapText="1"/>
    </xf>
    <xf numFmtId="0" fontId="28" fillId="0" borderId="24" xfId="0" applyFont="1" applyBorder="1" applyAlignment="1">
      <alignment horizontal="justify" vertical="center" wrapText="1"/>
    </xf>
    <xf numFmtId="0" fontId="44" fillId="22" borderId="131" xfId="0" applyFont="1" applyFill="1" applyBorder="1" applyAlignment="1">
      <alignment horizontal="center" vertical="center" wrapText="1"/>
    </xf>
    <xf numFmtId="0" fontId="44" fillId="22" borderId="132" xfId="0" applyFont="1" applyFill="1" applyBorder="1" applyAlignment="1">
      <alignment horizontal="center" vertical="center" wrapText="1"/>
    </xf>
    <xf numFmtId="0" fontId="19" fillId="0" borderId="13" xfId="1" applyBorder="1" applyAlignment="1">
      <alignment horizontal="justify" vertical="center" wrapText="1"/>
    </xf>
    <xf numFmtId="0" fontId="19" fillId="0" borderId="24" xfId="1" applyBorder="1" applyAlignment="1">
      <alignment horizontal="justify" vertical="center" wrapText="1"/>
    </xf>
    <xf numFmtId="0" fontId="1" fillId="25" borderId="2" xfId="0" applyFont="1" applyFill="1" applyBorder="1" applyAlignment="1">
      <alignment horizontal="center" vertical="center" wrapText="1"/>
    </xf>
    <xf numFmtId="0" fontId="44" fillId="25" borderId="2" xfId="0" applyFont="1" applyFill="1" applyBorder="1" applyAlignment="1">
      <alignment horizontal="center" vertical="center" wrapText="1"/>
    </xf>
    <xf numFmtId="0" fontId="6" fillId="25" borderId="2" xfId="0" applyFont="1" applyFill="1" applyBorder="1" applyAlignment="1">
      <alignment horizontal="center" vertical="center" wrapText="1"/>
    </xf>
    <xf numFmtId="0" fontId="1" fillId="0" borderId="12" xfId="0" applyFont="1" applyBorder="1" applyAlignment="1">
      <alignment horizontal="justify" vertical="center" wrapText="1"/>
    </xf>
    <xf numFmtId="0" fontId="0" fillId="0" borderId="12" xfId="0" applyBorder="1" applyAlignment="1">
      <alignment horizontal="justify" vertical="center" wrapText="1"/>
    </xf>
    <xf numFmtId="0" fontId="4" fillId="25" borderId="24" xfId="0" applyFont="1" applyFill="1" applyBorder="1" applyAlignment="1">
      <alignment horizontal="center" vertical="center" wrapText="1"/>
    </xf>
    <xf numFmtId="0" fontId="44" fillId="25" borderId="24" xfId="0" applyFont="1" applyFill="1" applyBorder="1" applyAlignment="1">
      <alignment horizontal="center" vertical="center" wrapText="1"/>
    </xf>
    <xf numFmtId="0" fontId="28" fillId="0" borderId="15" xfId="0" applyFont="1" applyBorder="1" applyAlignment="1">
      <alignment horizontal="center" vertical="center" wrapText="1"/>
    </xf>
    <xf numFmtId="0" fontId="19" fillId="0" borderId="24" xfId="1" applyBorder="1" applyAlignment="1">
      <alignment horizontal="center" vertical="center" wrapText="1"/>
    </xf>
    <xf numFmtId="0" fontId="1" fillId="0" borderId="13" xfId="0" applyFont="1" applyBorder="1" applyAlignment="1">
      <alignment horizontal="center" vertical="center" wrapText="1"/>
    </xf>
    <xf numFmtId="0" fontId="4" fillId="0" borderId="24" xfId="0" applyFont="1" applyBorder="1" applyAlignment="1">
      <alignment horizontal="center" vertical="center" wrapText="1"/>
    </xf>
    <xf numFmtId="0" fontId="44" fillId="0" borderId="24" xfId="0" applyFont="1" applyBorder="1" applyAlignment="1">
      <alignment horizontal="center" vertical="center" wrapText="1"/>
    </xf>
    <xf numFmtId="0" fontId="6" fillId="5" borderId="118" xfId="0" applyFont="1" applyFill="1" applyBorder="1" applyAlignment="1">
      <alignment horizontal="center" vertical="center" wrapText="1"/>
    </xf>
    <xf numFmtId="0" fontId="44" fillId="0" borderId="118" xfId="0" applyFont="1" applyBorder="1" applyAlignment="1">
      <alignment horizontal="center" vertical="center" wrapText="1"/>
    </xf>
    <xf numFmtId="0" fontId="1" fillId="0" borderId="185" xfId="0" applyFont="1" applyBorder="1" applyAlignment="1">
      <alignment horizontal="center" vertical="center" wrapText="1"/>
    </xf>
    <xf numFmtId="0" fontId="84" fillId="0" borderId="59" xfId="1" applyFont="1" applyBorder="1" applyAlignment="1">
      <alignment horizontal="center" vertical="center" wrapText="1"/>
    </xf>
    <xf numFmtId="0" fontId="1" fillId="0" borderId="59" xfId="0" applyFont="1" applyBorder="1" applyAlignment="1">
      <alignment horizontal="center" vertical="center" wrapText="1"/>
    </xf>
    <xf numFmtId="0" fontId="2" fillId="0" borderId="2" xfId="0" applyFont="1" applyBorder="1" applyAlignment="1">
      <alignment horizontal="center" vertical="center" wrapText="1"/>
    </xf>
    <xf numFmtId="164" fontId="49" fillId="0" borderId="2" xfId="0" applyNumberFormat="1" applyFont="1" applyFill="1" applyBorder="1" applyAlignment="1">
      <alignment horizontal="center" vertical="center" wrapText="1"/>
    </xf>
    <xf numFmtId="164" fontId="50" fillId="0" borderId="2" xfId="0" applyNumberFormat="1" applyFont="1" applyFill="1" applyBorder="1" applyAlignment="1">
      <alignment horizontal="center" vertical="center" wrapText="1"/>
    </xf>
    <xf numFmtId="0" fontId="50" fillId="0" borderId="2" xfId="0" applyFont="1" applyBorder="1" applyAlignment="1">
      <alignment horizontal="center" vertical="center" wrapText="1"/>
    </xf>
    <xf numFmtId="0" fontId="2" fillId="0" borderId="12" xfId="0" applyFont="1" applyBorder="1" applyAlignment="1">
      <alignment horizontal="center" vertical="center" wrapText="1"/>
    </xf>
    <xf numFmtId="164" fontId="49" fillId="0" borderId="12" xfId="0" applyNumberFormat="1" applyFont="1" applyFill="1" applyBorder="1" applyAlignment="1">
      <alignment horizontal="center" vertical="center" wrapText="1"/>
    </xf>
    <xf numFmtId="0" fontId="50" fillId="0" borderId="14" xfId="0" applyFont="1" applyBorder="1" applyAlignment="1">
      <alignment horizontal="center" vertical="center" wrapText="1"/>
    </xf>
    <xf numFmtId="164" fontId="49" fillId="0" borderId="4" xfId="0" applyNumberFormat="1" applyFont="1" applyFill="1" applyBorder="1" applyAlignment="1">
      <alignment horizontal="center" vertical="center" wrapText="1"/>
    </xf>
    <xf numFmtId="164" fontId="49" fillId="0" borderId="27" xfId="0" applyNumberFormat="1" applyFont="1" applyFill="1" applyBorder="1" applyAlignment="1">
      <alignment horizontal="center" vertical="center" wrapText="1"/>
    </xf>
    <xf numFmtId="164" fontId="49" fillId="0" borderId="26" xfId="0" applyNumberFormat="1" applyFont="1" applyFill="1" applyBorder="1" applyAlignment="1">
      <alignment horizontal="center" vertical="center" wrapText="1"/>
    </xf>
    <xf numFmtId="0" fontId="26" fillId="0" borderId="22" xfId="0" applyFont="1" applyBorder="1" applyAlignment="1">
      <alignment horizontal="center" vertical="center" textRotation="90"/>
    </xf>
    <xf numFmtId="0" fontId="26" fillId="0" borderId="23" xfId="0" applyFont="1" applyBorder="1" applyAlignment="1">
      <alignment horizontal="center" vertical="center" textRotation="90"/>
    </xf>
    <xf numFmtId="0" fontId="42" fillId="0" borderId="23" xfId="0" applyFont="1" applyBorder="1" applyAlignment="1">
      <alignment horizontal="center" vertical="center" textRotation="90"/>
    </xf>
    <xf numFmtId="0" fontId="42" fillId="0" borderId="25" xfId="0" applyFont="1" applyBorder="1" applyAlignment="1">
      <alignment horizontal="center" vertical="center" textRotation="90"/>
    </xf>
    <xf numFmtId="164" fontId="26" fillId="0" borderId="12" xfId="0" applyNumberFormat="1" applyFont="1" applyBorder="1" applyAlignment="1">
      <alignment horizontal="center" vertical="center"/>
    </xf>
    <xf numFmtId="164" fontId="26" fillId="0" borderId="2" xfId="0" applyNumberFormat="1" applyFont="1" applyBorder="1" applyAlignment="1">
      <alignment horizontal="center" vertical="center"/>
    </xf>
    <xf numFmtId="164" fontId="42" fillId="0" borderId="2" xfId="0" applyNumberFormat="1" applyFont="1" applyBorder="1" applyAlignment="1">
      <alignment horizontal="center" vertical="center"/>
    </xf>
    <xf numFmtId="0" fontId="42" fillId="0" borderId="2" xfId="0" applyFont="1" applyBorder="1" applyAlignment="1">
      <alignment horizontal="center" vertical="center"/>
    </xf>
    <xf numFmtId="0" fontId="42" fillId="0" borderId="14" xfId="0" applyFont="1" applyBorder="1" applyAlignment="1">
      <alignment horizontal="center" vertical="center"/>
    </xf>
    <xf numFmtId="0" fontId="82" fillId="0" borderId="70" xfId="0" applyFont="1" applyBorder="1" applyAlignment="1">
      <alignment horizontal="justify" vertical="top" wrapText="1"/>
    </xf>
    <xf numFmtId="0" fontId="83" fillId="0" borderId="70" xfId="0" applyFont="1" applyBorder="1" applyAlignment="1">
      <alignment horizontal="justify" vertical="top" wrapText="1"/>
    </xf>
    <xf numFmtId="0" fontId="83" fillId="0" borderId="185" xfId="0" applyFont="1" applyBorder="1" applyAlignment="1">
      <alignment horizontal="justify" vertical="top" wrapText="1"/>
    </xf>
    <xf numFmtId="0" fontId="19" fillId="0" borderId="186" xfId="1" applyBorder="1" applyAlignment="1">
      <alignment horizontal="center" vertical="center" wrapText="1"/>
    </xf>
    <xf numFmtId="0" fontId="1" fillId="0" borderId="187" xfId="0" applyFont="1" applyBorder="1" applyAlignment="1">
      <alignment horizontal="center" vertical="center" wrapText="1"/>
    </xf>
    <xf numFmtId="0" fontId="1" fillId="0" borderId="188" xfId="0" applyFont="1" applyBorder="1" applyAlignment="1">
      <alignment horizontal="center" vertical="center" wrapText="1"/>
    </xf>
    <xf numFmtId="0" fontId="44" fillId="0" borderId="23" xfId="0" applyFont="1" applyBorder="1" applyAlignment="1">
      <alignment horizontal="center" vertical="center" textRotation="90"/>
    </xf>
    <xf numFmtId="0" fontId="44" fillId="0" borderId="25" xfId="0" applyFont="1" applyBorder="1" applyAlignment="1">
      <alignment horizontal="center" vertical="center" textRotation="90"/>
    </xf>
    <xf numFmtId="0" fontId="44" fillId="0" borderId="2" xfId="0" applyFont="1" applyBorder="1" applyAlignment="1">
      <alignment horizontal="center" vertical="center"/>
    </xf>
    <xf numFmtId="0" fontId="44" fillId="0" borderId="14" xfId="0" applyFont="1" applyBorder="1" applyAlignment="1">
      <alignment horizontal="center" vertical="center"/>
    </xf>
    <xf numFmtId="0" fontId="1" fillId="4" borderId="10"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1" fillId="4" borderId="103"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3"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0" xfId="0" applyFont="1" applyAlignment="1">
      <alignment horizontal="center" vertical="center" wrapText="1"/>
    </xf>
    <xf numFmtId="0" fontId="6" fillId="0" borderId="103" xfId="0" applyFont="1" applyBorder="1" applyAlignment="1">
      <alignment horizontal="center" vertical="center" wrapText="1"/>
    </xf>
    <xf numFmtId="0" fontId="1" fillId="0" borderId="0" xfId="0" applyFont="1" applyAlignment="1">
      <alignment horizontal="center" vertical="center" wrapText="1"/>
    </xf>
    <xf numFmtId="0" fontId="28" fillId="0" borderId="14" xfId="0" applyFont="1" applyBorder="1" applyAlignment="1">
      <alignment horizontal="justify" vertical="center" wrapText="1"/>
    </xf>
    <xf numFmtId="0" fontId="0" fillId="0" borderId="14" xfId="0" applyBorder="1" applyAlignment="1">
      <alignment horizontal="justify" vertical="center" wrapText="1"/>
    </xf>
    <xf numFmtId="0" fontId="26" fillId="5" borderId="46" xfId="0" applyFont="1" applyFill="1" applyBorder="1" applyAlignment="1">
      <alignment horizontal="center" vertical="center"/>
    </xf>
    <xf numFmtId="0" fontId="26" fillId="5" borderId="47" xfId="0" applyFont="1" applyFill="1" applyBorder="1" applyAlignment="1">
      <alignment horizontal="center" vertical="center"/>
    </xf>
    <xf numFmtId="0" fontId="51" fillId="5" borderId="47" xfId="0" applyFont="1" applyFill="1" applyBorder="1" applyAlignment="1">
      <alignment horizontal="center" vertical="center"/>
    </xf>
    <xf numFmtId="0" fontId="0" fillId="0" borderId="48" xfId="0" applyBorder="1" applyAlignment="1">
      <alignment horizontal="center" vertical="center"/>
    </xf>
    <xf numFmtId="0" fontId="1" fillId="0" borderId="2" xfId="0" applyFont="1" applyFill="1" applyBorder="1" applyAlignment="1">
      <alignment horizontal="justify" vertical="center" wrapText="1"/>
    </xf>
    <xf numFmtId="0" fontId="0" fillId="0" borderId="2" xfId="0" applyFill="1" applyBorder="1" applyAlignment="1">
      <alignment horizontal="justify" vertical="center" wrapText="1"/>
    </xf>
    <xf numFmtId="0" fontId="28" fillId="0" borderId="2" xfId="0" applyFont="1" applyFill="1" applyBorder="1" applyAlignment="1">
      <alignment horizontal="justify" vertical="center" wrapText="1"/>
    </xf>
    <xf numFmtId="0" fontId="48" fillId="22" borderId="131" xfId="0" applyFont="1" applyFill="1" applyBorder="1" applyAlignment="1">
      <alignment horizontal="center" vertical="center" wrapText="1"/>
    </xf>
    <xf numFmtId="0" fontId="0" fillId="22" borderId="131" xfId="0" applyFill="1" applyBorder="1" applyAlignment="1">
      <alignment horizontal="center" vertical="center" wrapText="1"/>
    </xf>
    <xf numFmtId="0" fontId="0" fillId="22" borderId="132" xfId="0" applyFill="1" applyBorder="1" applyAlignment="1">
      <alignment horizontal="center" vertical="center" wrapText="1"/>
    </xf>
    <xf numFmtId="0" fontId="14" fillId="0" borderId="24" xfId="0" applyFont="1" applyBorder="1" applyAlignment="1">
      <alignment horizontal="center" vertical="center" wrapText="1"/>
    </xf>
    <xf numFmtId="0" fontId="0" fillId="0" borderId="24" xfId="0" applyFont="1" applyBorder="1" applyAlignment="1">
      <alignment horizontal="center" vertical="center" wrapText="1"/>
    </xf>
    <xf numFmtId="0" fontId="11" fillId="0" borderId="24" xfId="0" applyFont="1" applyBorder="1" applyAlignment="1">
      <alignment horizontal="center" vertical="center" wrapText="1"/>
    </xf>
    <xf numFmtId="0" fontId="80" fillId="0" borderId="24" xfId="0" applyFont="1" applyBorder="1" applyAlignment="1">
      <alignment horizontal="center" vertical="center" wrapText="1"/>
    </xf>
    <xf numFmtId="0" fontId="42" fillId="0" borderId="44" xfId="0" applyFont="1" applyBorder="1" applyAlignment="1">
      <alignment horizontal="center" vertical="center"/>
    </xf>
    <xf numFmtId="0" fontId="0" fillId="0" borderId="45" xfId="0" applyBorder="1" applyAlignment="1">
      <alignment horizontal="center" vertical="center"/>
    </xf>
    <xf numFmtId="0" fontId="25" fillId="0" borderId="10" xfId="0" applyFont="1" applyBorder="1" applyAlignment="1">
      <alignment horizontal="center" vertical="top" wrapText="1"/>
    </xf>
    <xf numFmtId="0" fontId="25" fillId="0" borderId="0" xfId="0" applyFont="1" applyAlignment="1">
      <alignment horizontal="center" vertical="top" wrapText="1"/>
    </xf>
    <xf numFmtId="0" fontId="25" fillId="0" borderId="103" xfId="0" applyFont="1" applyBorder="1" applyAlignment="1">
      <alignment horizontal="center" vertical="top" wrapText="1"/>
    </xf>
    <xf numFmtId="0" fontId="44" fillId="0" borderId="10" xfId="0" applyFont="1" applyBorder="1" applyAlignment="1">
      <alignment vertical="top" wrapText="1"/>
    </xf>
    <xf numFmtId="0" fontId="44" fillId="0" borderId="0" xfId="0" applyFont="1" applyAlignment="1">
      <alignment vertical="top" wrapText="1"/>
    </xf>
    <xf numFmtId="0" fontId="44" fillId="0" borderId="103" xfId="0" applyFont="1" applyBorder="1" applyAlignment="1">
      <alignment vertical="top" wrapText="1"/>
    </xf>
    <xf numFmtId="0" fontId="11" fillId="0" borderId="4"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26" xfId="0" applyFont="1" applyBorder="1" applyAlignment="1">
      <alignment horizontal="center" vertical="center" wrapText="1"/>
    </xf>
    <xf numFmtId="0" fontId="1" fillId="0" borderId="119" xfId="0" applyFont="1" applyBorder="1" applyAlignment="1">
      <alignment horizontal="center" vertical="center" wrapText="1"/>
    </xf>
    <xf numFmtId="0" fontId="1" fillId="0" borderId="91" xfId="0" applyFont="1" applyBorder="1" applyAlignment="1">
      <alignment horizontal="center" vertical="center" wrapText="1"/>
    </xf>
    <xf numFmtId="0" fontId="1" fillId="0" borderId="120" xfId="0" applyFont="1" applyBorder="1" applyAlignment="1">
      <alignment horizontal="center" vertical="center" wrapText="1"/>
    </xf>
    <xf numFmtId="0" fontId="1" fillId="0" borderId="94" xfId="0" applyFont="1" applyBorder="1" applyAlignment="1">
      <alignment horizontal="center" vertical="center" wrapText="1"/>
    </xf>
    <xf numFmtId="0" fontId="1" fillId="0" borderId="121" xfId="0" applyFont="1" applyBorder="1" applyAlignment="1">
      <alignment horizontal="center" vertical="center" wrapText="1"/>
    </xf>
    <xf numFmtId="0" fontId="1" fillId="0" borderId="90" xfId="0" applyFont="1" applyBorder="1" applyAlignment="1">
      <alignment horizontal="center" vertical="center" wrapText="1"/>
    </xf>
    <xf numFmtId="0" fontId="11" fillId="0" borderId="4" xfId="0" applyFont="1" applyBorder="1" applyAlignment="1">
      <alignment horizontal="left" vertical="center" wrapText="1"/>
    </xf>
    <xf numFmtId="0" fontId="11" fillId="0" borderId="26" xfId="0" applyFont="1" applyBorder="1" applyAlignment="1">
      <alignment horizontal="left" vertical="center" wrapText="1"/>
    </xf>
    <xf numFmtId="0" fontId="1" fillId="0" borderId="4"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26" xfId="0" applyFont="1" applyBorder="1" applyAlignment="1">
      <alignment horizontal="center" vertical="center" wrapText="1"/>
    </xf>
    <xf numFmtId="0" fontId="6" fillId="5" borderId="4" xfId="0" applyFont="1" applyFill="1" applyBorder="1" applyAlignment="1">
      <alignment horizontal="center" vertical="center" wrapText="1"/>
    </xf>
    <xf numFmtId="0" fontId="6" fillId="5" borderId="27"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11" fillId="0" borderId="10" xfId="0" applyFont="1" applyBorder="1" applyAlignment="1">
      <alignment horizontal="center" vertical="center" wrapText="1"/>
    </xf>
    <xf numFmtId="0" fontId="11" fillId="0" borderId="0" xfId="0" applyFont="1" applyAlignment="1">
      <alignment horizontal="center" vertical="center" wrapText="1"/>
    </xf>
    <xf numFmtId="0" fontId="11" fillId="0" borderId="103" xfId="0" applyFont="1" applyBorder="1" applyAlignment="1">
      <alignment horizontal="center" vertical="center" wrapText="1"/>
    </xf>
    <xf numFmtId="0" fontId="11" fillId="0" borderId="189" xfId="0" applyFont="1" applyBorder="1" applyAlignment="1">
      <alignment horizontal="center" vertical="center" wrapText="1"/>
    </xf>
    <xf numFmtId="0" fontId="11" fillId="0" borderId="180" xfId="0" applyFont="1" applyBorder="1" applyAlignment="1">
      <alignment horizontal="center" vertical="center" wrapText="1"/>
    </xf>
    <xf numFmtId="0" fontId="11" fillId="0" borderId="190" xfId="0" applyFont="1" applyBorder="1" applyAlignment="1">
      <alignment horizontal="center" vertical="center" wrapText="1"/>
    </xf>
    <xf numFmtId="0" fontId="11" fillId="0" borderId="19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92" xfId="0" applyFont="1" applyBorder="1" applyAlignment="1">
      <alignment horizontal="center" vertical="center" wrapText="1"/>
    </xf>
    <xf numFmtId="0" fontId="11" fillId="0" borderId="193" xfId="0" applyFont="1" applyBorder="1" applyAlignment="1">
      <alignment horizontal="center" vertical="center" wrapText="1"/>
    </xf>
    <xf numFmtId="0" fontId="11" fillId="0" borderId="183" xfId="0" applyFont="1" applyBorder="1" applyAlignment="1">
      <alignment horizontal="center" vertical="center" wrapText="1"/>
    </xf>
    <xf numFmtId="0" fontId="11" fillId="0" borderId="194" xfId="0" applyFont="1" applyBorder="1" applyAlignment="1">
      <alignment horizontal="center" vertical="center" wrapText="1"/>
    </xf>
    <xf numFmtId="0" fontId="1" fillId="0" borderId="179" xfId="0" applyFont="1" applyBorder="1" applyAlignment="1">
      <alignment horizontal="center" vertical="center" wrapText="1"/>
    </xf>
    <xf numFmtId="0" fontId="1" fillId="0" borderId="180" xfId="0" applyFont="1" applyBorder="1" applyAlignment="1">
      <alignment horizontal="center" vertical="center" wrapText="1"/>
    </xf>
    <xf numFmtId="0" fontId="1" fillId="0" borderId="181" xfId="0" applyFont="1" applyBorder="1" applyAlignment="1">
      <alignment horizontal="center" vertical="center" wrapText="1"/>
    </xf>
    <xf numFmtId="0" fontId="1" fillId="0" borderId="182" xfId="0" applyFont="1" applyBorder="1" applyAlignment="1">
      <alignment horizontal="center" vertical="center" wrapText="1"/>
    </xf>
    <xf numFmtId="0" fontId="1" fillId="0" borderId="183" xfId="0" applyFont="1" applyBorder="1" applyAlignment="1">
      <alignment horizontal="center" vertical="center" wrapText="1"/>
    </xf>
    <xf numFmtId="0" fontId="1" fillId="0" borderId="184"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0" xfId="0" applyFont="1" applyAlignment="1">
      <alignment horizontal="center" vertical="center" wrapText="1"/>
    </xf>
    <xf numFmtId="0" fontId="14" fillId="0" borderId="103" xfId="0" applyFont="1" applyBorder="1" applyAlignment="1">
      <alignment horizontal="center" vertical="center" wrapText="1"/>
    </xf>
    <xf numFmtId="0" fontId="14" fillId="0" borderId="10" xfId="0" applyFont="1" applyBorder="1" applyAlignment="1">
      <alignment horizontal="center" vertical="center"/>
    </xf>
    <xf numFmtId="0" fontId="14" fillId="0" borderId="0" xfId="0" applyFont="1" applyAlignment="1">
      <alignment horizontal="center" vertical="center"/>
    </xf>
    <xf numFmtId="0" fontId="14" fillId="0" borderId="103"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Alignment="1">
      <alignment horizontal="center" vertical="center"/>
    </xf>
    <xf numFmtId="0" fontId="1" fillId="0" borderId="103" xfId="0" applyFont="1" applyBorder="1" applyAlignment="1">
      <alignment horizontal="center" vertical="center"/>
    </xf>
    <xf numFmtId="0" fontId="4" fillId="0" borderId="10" xfId="0" applyFont="1" applyBorder="1" applyAlignment="1">
      <alignment horizontal="center" vertical="center"/>
    </xf>
    <xf numFmtId="0" fontId="4" fillId="0" borderId="0" xfId="0" applyFont="1" applyAlignment="1">
      <alignment horizontal="center" vertical="center"/>
    </xf>
    <xf numFmtId="0" fontId="4" fillId="0" borderId="103" xfId="0" applyFont="1" applyBorder="1" applyAlignment="1">
      <alignment horizontal="center" vertical="center"/>
    </xf>
    <xf numFmtId="0" fontId="78" fillId="0" borderId="177" xfId="1" applyFont="1" applyBorder="1" applyAlignment="1">
      <alignment horizontal="center" vertical="top" wrapText="1"/>
    </xf>
    <xf numFmtId="0" fontId="78" fillId="0" borderId="83" xfId="1" applyFont="1" applyBorder="1" applyAlignment="1">
      <alignment horizontal="center" vertical="top" wrapText="1"/>
    </xf>
    <xf numFmtId="0" fontId="78" fillId="0" borderId="10" xfId="1" applyFont="1" applyBorder="1" applyAlignment="1">
      <alignment horizontal="center" vertical="top" wrapText="1"/>
    </xf>
    <xf numFmtId="0" fontId="78" fillId="0" borderId="0" xfId="1" applyFont="1" applyBorder="1" applyAlignment="1">
      <alignment horizontal="center" vertical="top" wrapText="1"/>
    </xf>
    <xf numFmtId="0" fontId="78" fillId="0" borderId="178" xfId="1" applyFont="1" applyBorder="1" applyAlignment="1">
      <alignment horizontal="center" vertical="top" wrapText="1"/>
    </xf>
    <xf numFmtId="0" fontId="78" fillId="0" borderId="144" xfId="1" applyFont="1" applyBorder="1" applyAlignment="1">
      <alignment horizontal="center" vertical="top" wrapText="1"/>
    </xf>
    <xf numFmtId="0" fontId="81" fillId="0" borderId="10" xfId="0" applyFont="1" applyBorder="1" applyAlignment="1">
      <alignment horizontal="center" vertical="center" wrapText="1"/>
    </xf>
    <xf numFmtId="0" fontId="81" fillId="0" borderId="0" xfId="0" applyFont="1" applyBorder="1" applyAlignment="1">
      <alignment horizontal="center" vertical="center" wrapText="1"/>
    </xf>
    <xf numFmtId="0" fontId="81" fillId="0" borderId="103" xfId="0" applyFont="1" applyBorder="1" applyAlignment="1">
      <alignment horizontal="center" vertical="center" wrapText="1"/>
    </xf>
    <xf numFmtId="0" fontId="1" fillId="0" borderId="10" xfId="0" applyFont="1" applyBorder="1" applyAlignment="1">
      <alignment horizontal="center" vertical="top" wrapText="1"/>
    </xf>
    <xf numFmtId="0" fontId="1" fillId="0" borderId="0" xfId="0" applyFont="1" applyBorder="1" applyAlignment="1">
      <alignment horizontal="center" vertical="top" wrapText="1"/>
    </xf>
    <xf numFmtId="0" fontId="1" fillId="0" borderId="103" xfId="0" applyFont="1" applyBorder="1" applyAlignment="1">
      <alignment horizontal="center" vertical="top" wrapText="1"/>
    </xf>
    <xf numFmtId="0" fontId="19" fillId="0" borderId="10" xfId="1" applyBorder="1" applyAlignment="1">
      <alignment horizontal="center" vertical="center" wrapText="1"/>
    </xf>
    <xf numFmtId="0" fontId="19" fillId="0" borderId="0" xfId="1" applyBorder="1" applyAlignment="1">
      <alignment horizontal="center" vertical="center" wrapText="1"/>
    </xf>
    <xf numFmtId="0" fontId="19" fillId="0" borderId="103" xfId="1" applyBorder="1" applyAlignment="1">
      <alignment horizontal="center" vertical="center" wrapText="1"/>
    </xf>
    <xf numFmtId="0" fontId="79" fillId="0" borderId="10" xfId="0" applyFont="1" applyBorder="1" applyAlignment="1">
      <alignment horizontal="center" vertical="top" wrapText="1"/>
    </xf>
    <xf numFmtId="0" fontId="79" fillId="0" borderId="0" xfId="0" applyFont="1" applyAlignment="1">
      <alignment horizontal="center" vertical="top" wrapText="1"/>
    </xf>
    <xf numFmtId="0" fontId="79" fillId="0" borderId="103" xfId="0" applyFont="1" applyBorder="1" applyAlignment="1">
      <alignment horizontal="center" vertical="top" wrapText="1"/>
    </xf>
    <xf numFmtId="0" fontId="80" fillId="0" borderId="10" xfId="0" applyFont="1" applyBorder="1" applyAlignment="1">
      <alignment vertical="top" wrapText="1"/>
    </xf>
    <xf numFmtId="0" fontId="80" fillId="0" borderId="0" xfId="0" applyFont="1" applyAlignment="1">
      <alignment vertical="top" wrapText="1"/>
    </xf>
    <xf numFmtId="0" fontId="80" fillId="0" borderId="103" xfId="0" applyFont="1" applyBorder="1" applyAlignment="1">
      <alignment vertical="top" wrapText="1"/>
    </xf>
    <xf numFmtId="0" fontId="28" fillId="0" borderId="68" xfId="0" applyFont="1" applyBorder="1" applyAlignment="1">
      <alignment horizontal="center" vertical="center" wrapText="1"/>
    </xf>
    <xf numFmtId="0" fontId="12" fillId="0" borderId="0" xfId="0" applyFont="1" applyBorder="1" applyAlignment="1">
      <alignment horizontal="center"/>
    </xf>
    <xf numFmtId="0" fontId="7" fillId="0" borderId="0" xfId="0" applyFont="1" applyBorder="1" applyAlignment="1">
      <alignment horizontal="center"/>
    </xf>
    <xf numFmtId="0" fontId="15" fillId="0" borderId="0" xfId="0" applyFont="1" applyAlignment="1">
      <alignment horizontal="center"/>
    </xf>
    <xf numFmtId="49" fontId="7" fillId="0" borderId="0" xfId="0" applyNumberFormat="1" applyFont="1" applyBorder="1" applyAlignment="1">
      <alignment vertical="center" wrapText="1"/>
    </xf>
    <xf numFmtId="0" fontId="0" fillId="0" borderId="0" xfId="0" applyAlignment="1">
      <alignment vertical="center" wrapText="1"/>
    </xf>
    <xf numFmtId="0" fontId="5" fillId="21" borderId="19" xfId="0" applyFont="1" applyFill="1" applyBorder="1" applyAlignment="1">
      <alignment horizontal="center" vertical="center"/>
    </xf>
    <xf numFmtId="0" fontId="5" fillId="21" borderId="20" xfId="0" applyFont="1" applyFill="1" applyBorder="1" applyAlignment="1">
      <alignment horizontal="center" vertical="center"/>
    </xf>
    <xf numFmtId="0" fontId="7" fillId="21" borderId="92" xfId="0" applyFont="1" applyFill="1" applyBorder="1" applyAlignment="1">
      <alignment horizontal="center" vertical="center"/>
    </xf>
    <xf numFmtId="0" fontId="29" fillId="10" borderId="2" xfId="0" applyFont="1" applyFill="1" applyBorder="1" applyAlignment="1">
      <alignment horizontal="center" vertical="center"/>
    </xf>
    <xf numFmtId="49" fontId="37" fillId="0" borderId="119" xfId="0" applyNumberFormat="1" applyFont="1" applyBorder="1" applyAlignment="1">
      <alignment horizontal="center" vertical="center" wrapText="1"/>
    </xf>
    <xf numFmtId="49" fontId="37" fillId="0" borderId="120" xfId="0" applyNumberFormat="1" applyFont="1" applyBorder="1" applyAlignment="1">
      <alignment horizontal="center" vertical="center" wrapText="1"/>
    </xf>
    <xf numFmtId="49" fontId="37" fillId="0" borderId="121" xfId="0" applyNumberFormat="1" applyFont="1" applyBorder="1" applyAlignment="1">
      <alignment horizontal="center" vertical="center" wrapText="1"/>
    </xf>
    <xf numFmtId="1" fontId="30" fillId="5" borderId="2" xfId="0" applyNumberFormat="1" applyFont="1" applyFill="1" applyBorder="1" applyAlignment="1">
      <alignment horizontal="center" vertical="center"/>
    </xf>
    <xf numFmtId="0" fontId="30" fillId="5" borderId="2" xfId="0" applyFont="1" applyFill="1" applyBorder="1" applyAlignment="1">
      <alignment horizontal="center" vertical="center"/>
    </xf>
    <xf numFmtId="49" fontId="1" fillId="0" borderId="2" xfId="0" applyNumberFormat="1" applyFont="1" applyBorder="1" applyAlignment="1">
      <alignment horizontal="justify" vertical="center" wrapText="1"/>
    </xf>
    <xf numFmtId="49" fontId="1" fillId="0" borderId="2" xfId="0" applyNumberFormat="1" applyFont="1" applyBorder="1" applyAlignment="1">
      <alignment horizontal="justify" vertical="center"/>
    </xf>
    <xf numFmtId="0" fontId="1" fillId="5" borderId="4" xfId="0" applyFont="1" applyFill="1" applyBorder="1" applyAlignment="1">
      <alignment horizontal="center" vertical="center" wrapText="1"/>
    </xf>
    <xf numFmtId="0" fontId="28" fillId="0" borderId="27" xfId="0" applyFont="1" applyBorder="1" applyAlignment="1">
      <alignment horizontal="center" vertical="center"/>
    </xf>
    <xf numFmtId="0" fontId="28" fillId="0" borderId="26" xfId="0" applyFont="1" applyBorder="1" applyAlignment="1">
      <alignment horizontal="center" vertical="center"/>
    </xf>
    <xf numFmtId="49" fontId="1" fillId="0" borderId="118" xfId="0" applyNumberFormat="1" applyFont="1" applyBorder="1" applyAlignment="1">
      <alignment horizontal="justify" vertical="center"/>
    </xf>
    <xf numFmtId="49" fontId="1" fillId="0" borderId="5" xfId="0" applyNumberFormat="1" applyFont="1" applyBorder="1" applyAlignment="1">
      <alignment horizontal="justify" vertical="center"/>
    </xf>
    <xf numFmtId="49" fontId="1" fillId="0" borderId="89" xfId="0" applyNumberFormat="1" applyFont="1" applyBorder="1" applyAlignment="1">
      <alignment horizontal="justify" vertical="center"/>
    </xf>
    <xf numFmtId="1" fontId="30" fillId="5" borderId="119" xfId="0" applyNumberFormat="1" applyFont="1" applyFill="1" applyBorder="1" applyAlignment="1">
      <alignment horizontal="center" vertical="center"/>
    </xf>
    <xf numFmtId="1" fontId="30" fillId="5" borderId="121" xfId="0" applyNumberFormat="1" applyFont="1" applyFill="1" applyBorder="1" applyAlignment="1">
      <alignment horizontal="center" vertical="center"/>
    </xf>
    <xf numFmtId="49" fontId="1" fillId="0" borderId="118" xfId="0" applyNumberFormat="1" applyFont="1" applyBorder="1" applyAlignment="1">
      <alignment horizontal="justify" vertical="center" wrapText="1"/>
    </xf>
    <xf numFmtId="49" fontId="1" fillId="0" borderId="5" xfId="0" applyNumberFormat="1" applyFont="1" applyBorder="1" applyAlignment="1">
      <alignment horizontal="justify" vertical="center" wrapText="1"/>
    </xf>
    <xf numFmtId="49" fontId="1" fillId="0" borderId="89" xfId="0" applyNumberFormat="1" applyFont="1" applyBorder="1" applyAlignment="1">
      <alignment horizontal="justify" vertical="center" wrapText="1"/>
    </xf>
    <xf numFmtId="1" fontId="1" fillId="5" borderId="4" xfId="0" applyNumberFormat="1" applyFont="1" applyFill="1" applyBorder="1" applyAlignment="1">
      <alignment horizontal="center" vertical="center" wrapText="1"/>
    </xf>
    <xf numFmtId="0" fontId="14" fillId="0" borderId="23" xfId="0" applyFont="1" applyBorder="1" applyAlignment="1">
      <alignment horizontal="left" vertical="center" wrapText="1" indent="1"/>
    </xf>
    <xf numFmtId="0" fontId="14" fillId="0" borderId="25" xfId="0" applyFont="1" applyBorder="1" applyAlignment="1">
      <alignment horizontal="left" vertical="center" wrapText="1" indent="1"/>
    </xf>
    <xf numFmtId="14" fontId="14" fillId="0" borderId="32" xfId="0" applyNumberFormat="1" applyFont="1" applyBorder="1" applyAlignment="1">
      <alignment horizontal="left" vertical="center" wrapText="1" indent="1"/>
    </xf>
    <xf numFmtId="0" fontId="14" fillId="0" borderId="32" xfId="0" applyFont="1" applyBorder="1" applyAlignment="1">
      <alignment horizontal="left" vertical="center" wrapText="1" indent="1"/>
    </xf>
    <xf numFmtId="0" fontId="14" fillId="0" borderId="28" xfId="0" applyFont="1" applyBorder="1" applyAlignment="1">
      <alignment horizontal="left" vertical="center" wrapText="1" indent="1"/>
    </xf>
    <xf numFmtId="14" fontId="14" fillId="0" borderId="133" xfId="0" applyNumberFormat="1" applyFont="1" applyBorder="1" applyAlignment="1">
      <alignment horizontal="left" vertical="center" wrapText="1" indent="1"/>
    </xf>
    <xf numFmtId="0" fontId="14" fillId="0" borderId="79" xfId="0" applyFont="1" applyBorder="1" applyAlignment="1">
      <alignment horizontal="left" vertical="center" wrapText="1" indent="1"/>
    </xf>
    <xf numFmtId="0" fontId="14" fillId="0" borderId="37" xfId="0" applyFont="1" applyBorder="1" applyAlignment="1">
      <alignment horizontal="left" vertical="center" wrapText="1" indent="1"/>
    </xf>
    <xf numFmtId="14" fontId="14" fillId="0" borderId="133" xfId="0" applyNumberFormat="1" applyFont="1" applyBorder="1" applyAlignment="1">
      <alignment horizontal="left" vertical="top" wrapText="1" indent="1"/>
    </xf>
    <xf numFmtId="0" fontId="14" fillId="0" borderId="79" xfId="0" applyFont="1" applyBorder="1" applyAlignment="1">
      <alignment horizontal="left" vertical="top" wrapText="1" indent="1"/>
    </xf>
    <xf numFmtId="0" fontId="14" fillId="0" borderId="37" xfId="0" applyFont="1" applyBorder="1" applyAlignment="1">
      <alignment horizontal="left" vertical="top" wrapText="1" indent="1"/>
    </xf>
    <xf numFmtId="14" fontId="14" fillId="0" borderId="38" xfId="0" applyNumberFormat="1" applyFont="1" applyBorder="1" applyAlignment="1">
      <alignment horizontal="justify" vertical="top" wrapText="1"/>
    </xf>
    <xf numFmtId="14" fontId="14" fillId="0" borderId="39" xfId="0" applyNumberFormat="1" applyFont="1" applyBorder="1" applyAlignment="1">
      <alignment horizontal="justify" vertical="top" wrapText="1"/>
    </xf>
    <xf numFmtId="14" fontId="14" fillId="0" borderId="36" xfId="0" applyNumberFormat="1" applyFont="1" applyBorder="1" applyAlignment="1">
      <alignment horizontal="justify" vertical="top" wrapText="1"/>
    </xf>
    <xf numFmtId="0" fontId="23" fillId="11" borderId="22" xfId="0" applyFont="1" applyFill="1" applyBorder="1" applyAlignment="1">
      <alignment horizontal="center" vertical="center" wrapText="1"/>
    </xf>
    <xf numFmtId="0" fontId="23" fillId="11" borderId="23" xfId="0" applyFont="1" applyFill="1" applyBorder="1" applyAlignment="1">
      <alignment horizontal="center" vertical="center" wrapText="1"/>
    </xf>
    <xf numFmtId="0" fontId="23" fillId="11" borderId="25" xfId="0" applyFont="1" applyFill="1" applyBorder="1" applyAlignment="1">
      <alignment horizontal="center" vertical="center" wrapText="1"/>
    </xf>
    <xf numFmtId="0" fontId="32" fillId="0" borderId="0" xfId="0" applyFont="1" applyBorder="1" applyAlignment="1">
      <alignment horizontal="center" vertical="center" wrapText="1"/>
    </xf>
    <xf numFmtId="0" fontId="15" fillId="0" borderId="0" xfId="0" applyFont="1" applyAlignment="1">
      <alignment horizontal="center" vertical="top"/>
    </xf>
    <xf numFmtId="0" fontId="13" fillId="0" borderId="19" xfId="0" applyFont="1" applyBorder="1" applyAlignment="1">
      <alignment horizontal="left" vertical="center" wrapText="1" indent="1"/>
    </xf>
    <xf numFmtId="0" fontId="13" fillId="0" borderId="21" xfId="0" applyFont="1" applyBorder="1" applyAlignment="1">
      <alignment horizontal="left" vertical="center" wrapText="1" indent="1"/>
    </xf>
    <xf numFmtId="0" fontId="14" fillId="0" borderId="114" xfId="0" applyFont="1" applyBorder="1" applyAlignment="1">
      <alignment horizontal="center" vertical="center" wrapText="1"/>
    </xf>
    <xf numFmtId="0" fontId="14" fillId="0" borderId="86" xfId="0" applyFont="1" applyBorder="1" applyAlignment="1">
      <alignment horizontal="center" vertical="center" wrapText="1"/>
    </xf>
    <xf numFmtId="0" fontId="14" fillId="0" borderId="79" xfId="0" applyFont="1" applyBorder="1" applyAlignment="1">
      <alignment horizontal="center" vertical="center" wrapText="1"/>
    </xf>
    <xf numFmtId="0" fontId="14" fillId="0" borderId="80"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82" xfId="0" applyFont="1" applyBorder="1" applyAlignment="1">
      <alignment horizontal="center" vertical="center" wrapText="1"/>
    </xf>
    <xf numFmtId="0" fontId="14" fillId="0" borderId="195" xfId="0" applyFont="1" applyBorder="1" applyAlignment="1">
      <alignment horizontal="left" vertical="center" wrapText="1" indent="1"/>
    </xf>
    <xf numFmtId="0" fontId="14" fillId="0" borderId="39" xfId="0" applyFont="1" applyBorder="1" applyAlignment="1">
      <alignment horizontal="left" vertical="center" wrapText="1" indent="1"/>
    </xf>
    <xf numFmtId="0" fontId="14" fillId="0" borderId="36" xfId="0" applyFont="1" applyBorder="1" applyAlignment="1">
      <alignment horizontal="left" vertical="center" wrapText="1" indent="1"/>
    </xf>
    <xf numFmtId="0" fontId="61" fillId="0" borderId="34" xfId="0" applyFont="1" applyBorder="1" applyAlignment="1">
      <alignment horizontal="center" vertical="center" wrapText="1"/>
    </xf>
    <xf numFmtId="0" fontId="61" fillId="0" borderId="35" xfId="0" applyFont="1" applyBorder="1" applyAlignment="1">
      <alignment horizontal="center" vertical="center" wrapText="1"/>
    </xf>
    <xf numFmtId="0" fontId="14" fillId="0" borderId="133" xfId="0" applyFont="1" applyBorder="1" applyAlignment="1">
      <alignment horizontal="center" vertical="center" wrapText="1"/>
    </xf>
    <xf numFmtId="0" fontId="14" fillId="0" borderId="84" xfId="0" applyFont="1" applyBorder="1" applyAlignment="1">
      <alignment horizontal="center" vertical="center" wrapText="1"/>
    </xf>
    <xf numFmtId="0" fontId="14" fillId="0" borderId="133" xfId="0" applyFont="1" applyBorder="1" applyAlignment="1">
      <alignment horizontal="left" vertical="center" wrapText="1" indent="1"/>
    </xf>
    <xf numFmtId="0" fontId="14" fillId="0" borderId="23"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15" xfId="0" applyFont="1" applyBorder="1" applyAlignment="1">
      <alignment horizontal="center" vertical="center" wrapText="1"/>
    </xf>
    <xf numFmtId="0" fontId="20" fillId="21" borderId="116" xfId="0" applyFont="1" applyFill="1" applyBorder="1" applyAlignment="1">
      <alignment horizontal="center" vertical="center" wrapText="1"/>
    </xf>
    <xf numFmtId="0" fontId="20" fillId="21" borderId="144" xfId="0" applyFont="1" applyFill="1" applyBorder="1" applyAlignment="1">
      <alignment horizontal="center" vertical="center" wrapText="1"/>
    </xf>
    <xf numFmtId="0" fontId="20" fillId="21" borderId="85" xfId="0" applyFont="1" applyFill="1" applyBorder="1" applyAlignment="1">
      <alignment horizontal="center" vertical="center" wrapText="1"/>
    </xf>
    <xf numFmtId="0" fontId="14" fillId="0" borderId="0" xfId="0" applyFont="1" applyBorder="1" applyAlignment="1">
      <alignment horizontal="center" vertical="center" wrapText="1"/>
    </xf>
    <xf numFmtId="0" fontId="32" fillId="0" borderId="19" xfId="0" applyFont="1" applyBorder="1" applyAlignment="1">
      <alignment horizontal="center" vertical="center" wrapText="1"/>
    </xf>
    <xf numFmtId="0" fontId="32" fillId="0" borderId="20" xfId="0" applyFont="1" applyBorder="1" applyAlignment="1">
      <alignment horizontal="center" vertical="center" wrapText="1"/>
    </xf>
    <xf numFmtId="0" fontId="32" fillId="0" borderId="21" xfId="0" applyFont="1" applyBorder="1" applyAlignment="1">
      <alignment horizontal="center" vertical="center" wrapText="1"/>
    </xf>
    <xf numFmtId="0" fontId="23" fillId="6" borderId="33" xfId="0" applyFont="1" applyFill="1" applyBorder="1" applyAlignment="1">
      <alignment horizontal="center" vertical="center" wrapText="1"/>
    </xf>
    <xf numFmtId="0" fontId="23" fillId="6" borderId="35" xfId="0" applyFont="1" applyFill="1" applyBorder="1" applyAlignment="1">
      <alignment horizontal="center" vertical="center" wrapText="1"/>
    </xf>
    <xf numFmtId="0" fontId="23" fillId="13" borderId="33" xfId="0" applyFont="1" applyFill="1" applyBorder="1" applyAlignment="1">
      <alignment horizontal="left" vertical="center" wrapText="1" indent="1"/>
    </xf>
    <xf numFmtId="0" fontId="23" fillId="3" borderId="33" xfId="0" applyFont="1" applyFill="1" applyBorder="1" applyAlignment="1">
      <alignment horizontal="center" vertical="center" wrapText="1"/>
    </xf>
    <xf numFmtId="0" fontId="23" fillId="14" borderId="21" xfId="0" applyFont="1" applyFill="1" applyBorder="1" applyAlignment="1" applyProtection="1">
      <alignment horizontal="center" vertical="center" wrapText="1"/>
      <protection locked="0"/>
    </xf>
    <xf numFmtId="0" fontId="23" fillId="15" borderId="22" xfId="0" applyFont="1" applyFill="1" applyBorder="1" applyAlignment="1">
      <alignment horizontal="center" vertical="center" wrapText="1"/>
    </xf>
    <xf numFmtId="0" fontId="23" fillId="15" borderId="25" xfId="0" applyFont="1" applyFill="1" applyBorder="1" applyAlignment="1">
      <alignment horizontal="center" vertical="center" wrapText="1"/>
    </xf>
    <xf numFmtId="0" fontId="1" fillId="0" borderId="131" xfId="0" applyFont="1" applyBorder="1" applyAlignment="1">
      <alignment horizontal="center" vertical="center" wrapText="1"/>
    </xf>
    <xf numFmtId="0" fontId="1" fillId="0" borderId="132"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3" fillId="15" borderId="14" xfId="0" applyFont="1" applyFill="1" applyBorder="1" applyAlignment="1">
      <alignment horizontal="left" vertical="center" wrapText="1" indent="1"/>
    </xf>
    <xf numFmtId="0" fontId="13" fillId="15" borderId="15" xfId="0" applyFont="1" applyFill="1" applyBorder="1" applyAlignment="1">
      <alignment horizontal="left" vertical="center" wrapText="1" indent="1"/>
    </xf>
    <xf numFmtId="0" fontId="23" fillId="26" borderId="32" xfId="0" applyFont="1" applyFill="1" applyBorder="1" applyAlignment="1">
      <alignment horizontal="left" vertical="center" wrapText="1" indent="1"/>
    </xf>
    <xf numFmtId="0" fontId="23" fillId="26" borderId="196" xfId="0" applyFont="1" applyFill="1" applyBorder="1" applyAlignment="1">
      <alignment horizontal="left" vertical="center" wrapText="1" indent="1"/>
    </xf>
    <xf numFmtId="14" fontId="14" fillId="0" borderId="32" xfId="0" applyNumberFormat="1" applyFont="1" applyBorder="1" applyAlignment="1">
      <alignment horizontal="center" vertical="center" wrapText="1"/>
    </xf>
    <xf numFmtId="0" fontId="14" fillId="0" borderId="32" xfId="0" applyFont="1" applyBorder="1" applyAlignment="1">
      <alignment horizontal="center" vertical="center" wrapText="1"/>
    </xf>
    <xf numFmtId="0" fontId="14" fillId="0" borderId="28" xfId="0" applyFont="1" applyBorder="1" applyAlignment="1">
      <alignment horizontal="center" vertical="center" wrapText="1"/>
    </xf>
    <xf numFmtId="14" fontId="85" fillId="0" borderId="195" xfId="0" applyNumberFormat="1" applyFont="1" applyBorder="1" applyAlignment="1">
      <alignment horizontal="left" vertical="center" wrapText="1" indent="1"/>
    </xf>
    <xf numFmtId="0" fontId="1" fillId="11" borderId="14" xfId="0" applyFont="1" applyFill="1" applyBorder="1" applyAlignment="1">
      <alignment horizontal="center" vertical="center" wrapText="1"/>
    </xf>
    <xf numFmtId="0" fontId="1" fillId="11" borderId="15" xfId="0" applyFont="1" applyFill="1" applyBorder="1" applyAlignment="1">
      <alignment horizontal="center" vertical="center" wrapText="1"/>
    </xf>
    <xf numFmtId="14" fontId="14" fillId="0" borderId="133" xfId="0" applyNumberFormat="1" applyFont="1" applyBorder="1" applyAlignment="1">
      <alignment horizontal="center" vertical="center" wrapText="1"/>
    </xf>
    <xf numFmtId="0" fontId="62" fillId="0" borderId="0" xfId="0" applyFont="1" applyBorder="1" applyAlignment="1">
      <alignment horizontal="center" vertical="center" wrapText="1"/>
    </xf>
    <xf numFmtId="0" fontId="1" fillId="0" borderId="131" xfId="0" applyFont="1" applyBorder="1" applyAlignment="1">
      <alignment horizontal="center" vertical="top" wrapText="1"/>
    </xf>
    <xf numFmtId="0" fontId="1" fillId="0" borderId="27" xfId="0" applyFont="1" applyBorder="1" applyAlignment="1">
      <alignment horizontal="center" vertical="top" wrapText="1"/>
    </xf>
    <xf numFmtId="0" fontId="1" fillId="0" borderId="132" xfId="0" applyFont="1" applyBorder="1" applyAlignment="1">
      <alignment horizontal="center" vertical="top" wrapText="1"/>
    </xf>
    <xf numFmtId="0" fontId="1" fillId="11" borderId="2" xfId="0" applyFont="1" applyFill="1" applyBorder="1" applyAlignment="1">
      <alignment horizontal="center" vertical="center" wrapText="1"/>
    </xf>
    <xf numFmtId="0" fontId="1" fillId="11" borderId="24" xfId="0" applyFont="1" applyFill="1" applyBorder="1" applyAlignment="1">
      <alignment horizontal="center" vertical="center" wrapText="1"/>
    </xf>
    <xf numFmtId="14" fontId="14" fillId="0" borderId="133" xfId="0" applyNumberFormat="1" applyFont="1" applyBorder="1" applyAlignment="1">
      <alignment horizontal="justify" vertical="top" wrapText="1"/>
    </xf>
    <xf numFmtId="0" fontId="14" fillId="0" borderId="79" xfId="0" applyFont="1" applyBorder="1" applyAlignment="1">
      <alignment horizontal="justify" vertical="top" wrapText="1"/>
    </xf>
    <xf numFmtId="0" fontId="14" fillId="0" borderId="37" xfId="0" applyFont="1" applyBorder="1" applyAlignment="1">
      <alignment horizontal="justify" vertical="top" wrapText="1"/>
    </xf>
    <xf numFmtId="0" fontId="14" fillId="0" borderId="38" xfId="0" applyFont="1" applyBorder="1" applyAlignment="1">
      <alignment horizontal="left" vertical="center" wrapText="1" indent="1"/>
    </xf>
    <xf numFmtId="0" fontId="1" fillId="0" borderId="2" xfId="0" quotePrefix="1" applyFont="1" applyBorder="1" applyAlignment="1">
      <alignment horizontal="left" vertical="center" wrapText="1"/>
    </xf>
    <xf numFmtId="0" fontId="1" fillId="0" borderId="118" xfId="0" applyFont="1" applyBorder="1" applyAlignment="1">
      <alignment horizontal="left" vertical="center" wrapText="1"/>
    </xf>
    <xf numFmtId="0" fontId="1" fillId="0" borderId="5" xfId="0" applyFont="1" applyBorder="1" applyAlignment="1">
      <alignment horizontal="left" vertical="center" wrapText="1"/>
    </xf>
    <xf numFmtId="0" fontId="1" fillId="0" borderId="89" xfId="0" applyFont="1" applyBorder="1" applyAlignment="1">
      <alignment horizontal="left" vertical="center" wrapText="1"/>
    </xf>
    <xf numFmtId="0" fontId="24" fillId="2" borderId="129" xfId="0" applyFont="1" applyFill="1" applyBorder="1" applyAlignment="1">
      <alignment horizontal="center" vertical="center" wrapText="1"/>
    </xf>
    <xf numFmtId="0" fontId="36" fillId="2" borderId="130" xfId="0" applyFont="1" applyFill="1" applyBorder="1" applyAlignment="1">
      <alignment horizontal="center" vertical="center" wrapText="1"/>
    </xf>
    <xf numFmtId="0" fontId="1" fillId="0" borderId="2" xfId="0" applyFont="1" applyBorder="1" applyAlignment="1">
      <alignment horizontal="left" vertical="center" wrapText="1"/>
    </xf>
    <xf numFmtId="0" fontId="35" fillId="12" borderId="122" xfId="0" applyFont="1" applyFill="1" applyBorder="1" applyAlignment="1">
      <alignment horizontal="center" vertical="center"/>
    </xf>
    <xf numFmtId="0" fontId="35" fillId="12" borderId="1" xfId="0" applyFont="1" applyFill="1" applyBorder="1" applyAlignment="1">
      <alignment horizontal="center" vertical="center"/>
    </xf>
    <xf numFmtId="0" fontId="35" fillId="12" borderId="71" xfId="0" applyFont="1" applyFill="1" applyBorder="1" applyAlignment="1">
      <alignment horizontal="center" vertical="center"/>
    </xf>
    <xf numFmtId="0" fontId="35" fillId="12" borderId="58" xfId="0" applyFont="1" applyFill="1" applyBorder="1" applyAlignment="1">
      <alignment horizontal="center" vertical="center"/>
    </xf>
    <xf numFmtId="0" fontId="1" fillId="0" borderId="26" xfId="0" applyFont="1" applyBorder="1" applyAlignment="1">
      <alignment horizontal="justify" vertical="center" wrapText="1"/>
    </xf>
    <xf numFmtId="0" fontId="1" fillId="4" borderId="119" xfId="0" applyFont="1" applyFill="1" applyBorder="1" applyAlignment="1">
      <alignment horizontal="justify" vertical="center" wrapText="1"/>
    </xf>
    <xf numFmtId="0" fontId="1" fillId="4" borderId="83" xfId="0" applyFont="1" applyFill="1" applyBorder="1" applyAlignment="1">
      <alignment horizontal="justify" vertical="center" wrapText="1"/>
    </xf>
    <xf numFmtId="0" fontId="1" fillId="4" borderId="91" xfId="0" applyFont="1" applyFill="1" applyBorder="1" applyAlignment="1">
      <alignment horizontal="justify" vertical="center" wrapText="1"/>
    </xf>
    <xf numFmtId="0" fontId="1" fillId="0" borderId="2" xfId="0" applyFont="1" applyBorder="1" applyAlignment="1">
      <alignment horizontal="center" vertical="center"/>
    </xf>
    <xf numFmtId="0" fontId="1" fillId="6" borderId="2" xfId="0" applyFont="1" applyFill="1" applyBorder="1" applyAlignment="1">
      <alignment horizontal="left" vertical="center" wrapText="1"/>
    </xf>
    <xf numFmtId="0" fontId="1" fillId="0" borderId="119" xfId="0" applyFont="1" applyBorder="1" applyAlignment="1">
      <alignment horizontal="justify" vertical="center" wrapText="1"/>
    </xf>
    <xf numFmtId="0" fontId="1" fillId="0" borderId="91" xfId="0" applyFont="1" applyBorder="1" applyAlignment="1">
      <alignment horizontal="justify" vertical="center" wrapText="1"/>
    </xf>
    <xf numFmtId="0" fontId="1" fillId="0" borderId="120" xfId="0" applyFont="1" applyBorder="1" applyAlignment="1">
      <alignment horizontal="justify" vertical="center" wrapText="1"/>
    </xf>
    <xf numFmtId="0" fontId="1" fillId="0" borderId="94" xfId="0" applyFont="1" applyBorder="1" applyAlignment="1">
      <alignment horizontal="justify" vertical="center" wrapText="1"/>
    </xf>
    <xf numFmtId="0" fontId="1" fillId="0" borderId="121" xfId="0" applyFont="1" applyBorder="1" applyAlignment="1">
      <alignment horizontal="justify" vertical="center" wrapText="1"/>
    </xf>
    <xf numFmtId="0" fontId="1" fillId="0" borderId="90" xfId="0" applyFont="1" applyBorder="1" applyAlignment="1">
      <alignment horizontal="justify" vertical="center" wrapText="1"/>
    </xf>
    <xf numFmtId="0" fontId="1" fillId="4" borderId="2" xfId="0" applyFont="1" applyFill="1" applyBorder="1" applyAlignment="1">
      <alignment horizontal="justify" vertical="center" wrapText="1"/>
    </xf>
    <xf numFmtId="0" fontId="35" fillId="12" borderId="123" xfId="0" applyFont="1" applyFill="1" applyBorder="1" applyAlignment="1">
      <alignment horizontal="center" vertical="center" wrapText="1"/>
    </xf>
    <xf numFmtId="0" fontId="35" fillId="12" borderId="124" xfId="0" applyFont="1" applyFill="1" applyBorder="1" applyAlignment="1">
      <alignment horizontal="center" vertical="center" wrapText="1"/>
    </xf>
    <xf numFmtId="0" fontId="26" fillId="0" borderId="55" xfId="0" applyFont="1" applyFill="1" applyBorder="1" applyAlignment="1">
      <alignment horizontal="center" vertical="center"/>
    </xf>
    <xf numFmtId="0" fontId="34" fillId="0" borderId="54" xfId="0" applyFont="1" applyBorder="1" applyAlignment="1">
      <alignment horizontal="center" vertical="center"/>
    </xf>
    <xf numFmtId="0" fontId="7" fillId="0" borderId="54" xfId="0" applyFont="1" applyBorder="1" applyAlignment="1">
      <alignment vertical="center"/>
    </xf>
    <xf numFmtId="0" fontId="7" fillId="0" borderId="53" xfId="0" applyFont="1" applyBorder="1" applyAlignment="1">
      <alignment vertical="center"/>
    </xf>
    <xf numFmtId="0" fontId="7" fillId="0" borderId="52" xfId="0" applyFont="1" applyBorder="1" applyAlignment="1">
      <alignment vertical="center"/>
    </xf>
    <xf numFmtId="0" fontId="7" fillId="0" borderId="0" xfId="0" applyFont="1" applyBorder="1" applyAlignment="1">
      <alignment vertical="center"/>
    </xf>
    <xf numFmtId="0" fontId="7" fillId="0" borderId="49" xfId="0" applyFont="1" applyBorder="1" applyAlignment="1">
      <alignment vertical="center"/>
    </xf>
    <xf numFmtId="0" fontId="7" fillId="0" borderId="46" xfId="0" applyFont="1" applyBorder="1" applyAlignment="1">
      <alignment vertical="center"/>
    </xf>
    <xf numFmtId="0" fontId="7" fillId="0" borderId="47" xfId="0" applyFont="1" applyBorder="1" applyAlignment="1">
      <alignment vertical="center"/>
    </xf>
    <xf numFmtId="0" fontId="7" fillId="0" borderId="48" xfId="0" applyFont="1" applyBorder="1" applyAlignment="1">
      <alignment vertical="center"/>
    </xf>
    <xf numFmtId="0" fontId="5" fillId="21" borderId="0" xfId="0" applyFont="1" applyFill="1" applyBorder="1" applyAlignment="1">
      <alignment horizontal="center" vertical="center"/>
    </xf>
    <xf numFmtId="0" fontId="7" fillId="21" borderId="0" xfId="0" applyFont="1" applyFill="1" applyBorder="1" applyAlignment="1">
      <alignment vertical="center"/>
    </xf>
    <xf numFmtId="0" fontId="7" fillId="21" borderId="103" xfId="0" applyFont="1" applyFill="1" applyBorder="1" applyAlignment="1">
      <alignment vertical="center"/>
    </xf>
    <xf numFmtId="0" fontId="7" fillId="0" borderId="109" xfId="0" applyFont="1" applyBorder="1" applyAlignment="1"/>
    <xf numFmtId="0" fontId="7" fillId="0" borderId="110" xfId="0" applyFont="1" applyBorder="1" applyAlignment="1"/>
    <xf numFmtId="0" fontId="36" fillId="2" borderId="111" xfId="0" applyFont="1" applyFill="1" applyBorder="1" applyAlignment="1">
      <alignment horizontal="center" vertical="center" wrapText="1"/>
    </xf>
    <xf numFmtId="0" fontId="7" fillId="0" borderId="112" xfId="0" applyFont="1" applyBorder="1" applyAlignment="1"/>
    <xf numFmtId="0" fontId="7" fillId="0" borderId="113" xfId="0" applyFont="1" applyBorder="1" applyAlignment="1"/>
    <xf numFmtId="0" fontId="1" fillId="0" borderId="2" xfId="0" quotePrefix="1" applyFont="1" applyBorder="1" applyAlignment="1">
      <alignment horizontal="justify" vertical="center" wrapText="1"/>
    </xf>
    <xf numFmtId="0" fontId="16" fillId="0" borderId="10" xfId="0" applyFont="1" applyBorder="1" applyAlignment="1">
      <alignment horizontal="center" vertical="center"/>
    </xf>
    <xf numFmtId="0" fontId="16" fillId="0" borderId="0" xfId="0" applyFont="1" applyAlignment="1">
      <alignment horizontal="center" vertical="center"/>
    </xf>
    <xf numFmtId="0" fontId="35" fillId="23" borderId="61" xfId="0" applyFont="1" applyFill="1" applyBorder="1" applyAlignment="1">
      <alignment horizontal="center" vertical="center" wrapText="1"/>
    </xf>
    <xf numFmtId="0" fontId="1" fillId="23" borderId="169" xfId="0" applyFont="1" applyFill="1" applyBorder="1" applyAlignment="1">
      <alignment vertical="center"/>
    </xf>
    <xf numFmtId="0" fontId="35" fillId="23" borderId="62" xfId="0" applyFont="1" applyFill="1" applyBorder="1" applyAlignment="1">
      <alignment horizontal="center" vertical="center" wrapText="1"/>
    </xf>
    <xf numFmtId="0" fontId="1" fillId="23" borderId="170" xfId="0" applyFont="1" applyFill="1" applyBorder="1" applyAlignment="1">
      <alignment vertical="center"/>
    </xf>
    <xf numFmtId="0" fontId="35" fillId="23" borderId="63" xfId="0" applyFont="1" applyFill="1" applyBorder="1" applyAlignment="1">
      <alignment horizontal="center" vertical="center" wrapText="1"/>
    </xf>
    <xf numFmtId="0" fontId="1" fillId="23" borderId="173" xfId="0" applyFont="1" applyFill="1" applyBorder="1" applyAlignment="1">
      <alignment horizontal="center" vertical="center"/>
    </xf>
    <xf numFmtId="0" fontId="35" fillId="23" borderId="170" xfId="0" applyFont="1" applyFill="1" applyBorder="1" applyAlignment="1">
      <alignment horizontal="center" vertical="center" wrapText="1"/>
    </xf>
    <xf numFmtId="0" fontId="35" fillId="23" borderId="65" xfId="0" applyFont="1" applyFill="1" applyBorder="1" applyAlignment="1">
      <alignment horizontal="center" vertical="center" wrapText="1"/>
    </xf>
    <xf numFmtId="0" fontId="1" fillId="23" borderId="66" xfId="0" applyFont="1" applyFill="1" applyBorder="1" applyAlignment="1">
      <alignment vertical="center"/>
    </xf>
    <xf numFmtId="0" fontId="1" fillId="23" borderId="171" xfId="0" applyFont="1" applyFill="1" applyBorder="1" applyAlignment="1">
      <alignment vertical="center"/>
    </xf>
    <xf numFmtId="0" fontId="1" fillId="23" borderId="172" xfId="0" applyFont="1" applyFill="1" applyBorder="1" applyAlignment="1">
      <alignment vertical="center"/>
    </xf>
    <xf numFmtId="0" fontId="35" fillId="0" borderId="10" xfId="0" applyFont="1" applyFill="1" applyBorder="1" applyAlignment="1">
      <alignment horizontal="center" vertical="center" wrapText="1"/>
    </xf>
    <xf numFmtId="0" fontId="6" fillId="0" borderId="58" xfId="0" applyFont="1" applyFill="1" applyBorder="1" applyAlignment="1">
      <alignment horizontal="center" vertical="center" wrapText="1"/>
    </xf>
    <xf numFmtId="0" fontId="6" fillId="0" borderId="23"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58" xfId="0" applyFont="1" applyBorder="1" applyAlignment="1">
      <alignment horizontal="center" vertical="center" wrapText="1"/>
    </xf>
    <xf numFmtId="0" fontId="16" fillId="0" borderId="161" xfId="0" applyFont="1" applyFill="1" applyBorder="1" applyAlignment="1">
      <alignment horizontal="center" vertical="center" textRotation="90" wrapText="1"/>
    </xf>
    <xf numFmtId="0" fontId="13" fillId="0" borderId="163" xfId="0" applyFont="1" applyBorder="1" applyAlignment="1">
      <alignment horizontal="center" vertical="center" textRotation="90" wrapText="1"/>
    </xf>
    <xf numFmtId="0" fontId="13" fillId="0" borderId="166" xfId="0" applyFont="1" applyBorder="1" applyAlignment="1">
      <alignment horizontal="center" vertical="center" textRotation="90" wrapText="1"/>
    </xf>
    <xf numFmtId="0" fontId="16" fillId="0" borderId="161" xfId="0" applyFont="1" applyBorder="1" applyAlignment="1">
      <alignment horizontal="center" vertical="center" textRotation="90" wrapText="1"/>
    </xf>
    <xf numFmtId="0" fontId="16" fillId="0" borderId="163" xfId="0" applyFont="1" applyBorder="1" applyAlignment="1">
      <alignment vertical="center" textRotation="90"/>
    </xf>
    <xf numFmtId="0" fontId="16" fillId="0" borderId="166" xfId="0" applyFont="1" applyBorder="1" applyAlignment="1">
      <alignment vertical="center" textRotation="90"/>
    </xf>
    <xf numFmtId="0" fontId="60" fillId="0" borderId="25" xfId="0" applyFont="1" applyBorder="1" applyAlignment="1">
      <alignment horizontal="center" vertical="center" wrapText="1"/>
    </xf>
    <xf numFmtId="0" fontId="11" fillId="6" borderId="2" xfId="0" applyFont="1" applyFill="1" applyBorder="1" applyAlignment="1">
      <alignment horizontal="left" vertical="center" wrapText="1"/>
    </xf>
    <xf numFmtId="0" fontId="16" fillId="0" borderId="161" xfId="0" applyFont="1" applyBorder="1" applyAlignment="1">
      <alignment horizontal="center" vertical="center" textRotation="90"/>
    </xf>
    <xf numFmtId="0" fontId="16" fillId="0" borderId="163" xfId="0" applyFont="1" applyBorder="1" applyAlignment="1">
      <alignment horizontal="center" vertical="center" textRotation="90"/>
    </xf>
    <xf numFmtId="0" fontId="16" fillId="0" borderId="166" xfId="0" applyFont="1" applyBorder="1" applyAlignment="1">
      <alignment horizontal="center" vertical="center" textRotation="90"/>
    </xf>
    <xf numFmtId="0" fontId="6" fillId="0" borderId="56" xfId="0" applyFont="1" applyBorder="1" applyAlignment="1">
      <alignment horizontal="center" vertical="center" wrapText="1"/>
    </xf>
    <xf numFmtId="0" fontId="16" fillId="0" borderId="156" xfId="0" applyFont="1" applyBorder="1" applyAlignment="1">
      <alignment horizontal="center" vertical="center" textRotation="90"/>
    </xf>
    <xf numFmtId="0" fontId="16" fillId="0" borderId="67" xfId="0" applyFont="1" applyBorder="1" applyAlignment="1">
      <alignment horizontal="center" vertical="center" textRotation="90"/>
    </xf>
    <xf numFmtId="0" fontId="60" fillId="0" borderId="67" xfId="0" applyFont="1" applyBorder="1" applyAlignment="1">
      <alignment horizontal="center" vertical="center" textRotation="90"/>
    </xf>
    <xf numFmtId="0" fontId="60" fillId="0" borderId="159" xfId="0" applyFont="1" applyBorder="1" applyAlignment="1">
      <alignment horizontal="center" vertical="center" textRotation="90"/>
    </xf>
    <xf numFmtId="0" fontId="11" fillId="0" borderId="14" xfId="0" applyFont="1" applyBorder="1" applyAlignment="1">
      <alignment horizontal="justify" vertical="center" wrapText="1"/>
    </xf>
    <xf numFmtId="0" fontId="63" fillId="0" borderId="0" xfId="0" applyFont="1" applyAlignment="1">
      <alignment horizontal="center" vertical="center"/>
    </xf>
  </cellXfs>
  <cellStyles count="2">
    <cellStyle name="Hipervínculo" xfId="1" builtinId="8"/>
    <cellStyle name="Normal" xfId="0" builtinId="0"/>
  </cellStyles>
  <dxfs count="267">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ill>
        <patternFill>
          <bgColor theme="3" tint="0.59996337778862885"/>
        </patternFill>
      </fill>
    </dxf>
    <dxf>
      <font>
        <b/>
        <i val="0"/>
        <color theme="0"/>
      </font>
      <fill>
        <patternFill>
          <bgColor rgb="FFEE0000"/>
        </patternFill>
      </fill>
    </dxf>
    <dxf>
      <font>
        <b/>
        <i val="0"/>
        <color theme="0"/>
      </font>
      <fill>
        <patternFill>
          <bgColor rgb="FFFF6600"/>
        </patternFill>
      </fill>
    </dxf>
    <dxf>
      <font>
        <b/>
        <i val="0"/>
        <color theme="3" tint="-0.499984740745262"/>
      </font>
      <fill>
        <patternFill>
          <bgColor rgb="FFFFFF00"/>
        </patternFill>
      </fill>
    </dxf>
    <dxf>
      <font>
        <b/>
        <i val="0"/>
        <color theme="3" tint="-0.499984740745262"/>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theme="3" tint="-0.499984740745262"/>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theme="3" tint="-0.499984740745262"/>
      </font>
      <fill>
        <patternFill>
          <bgColor rgb="FFFFFF00"/>
        </patternFill>
      </fill>
    </dxf>
    <dxf>
      <font>
        <b/>
        <i val="0"/>
        <color theme="0"/>
      </font>
      <fill>
        <patternFill>
          <bgColor rgb="FF0099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009900"/>
        </patternFill>
      </fill>
    </dxf>
  </dxfs>
  <tableStyles count="0" defaultTableStyle="TableStyleMedium2" defaultPivotStyle="PivotStyleLight16"/>
  <colors>
    <mruColors>
      <color rgb="FFFF9900"/>
      <color rgb="FFFF3F3F"/>
      <color rgb="FFFF0066"/>
      <color rgb="FFFF0000"/>
      <color rgb="FF009900"/>
      <color rgb="FFEE0000"/>
      <color rgb="FFFF6600"/>
      <color rgb="FF8E0000"/>
      <color rgb="FFCCFF66"/>
      <color rgb="FFFF434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21000">
                  <a:srgbClr val="FFFF00"/>
                </a:gs>
                <a:gs pos="64000">
                  <a:srgbClr val="FF0000"/>
                </a:gs>
                <a:gs pos="33000">
                  <a:srgbClr val="FFFF00"/>
                </a:gs>
                <a:gs pos="47000">
                  <a:srgbClr val="FF6600"/>
                </a:gs>
                <a:gs pos="100000">
                  <a:srgbClr val="C00000"/>
                </a:gs>
              </a:gsLst>
              <a:lin ang="5400000" scaled="0"/>
            </a:gradFill>
            <a:ln>
              <a:noFill/>
            </a:ln>
            <a:effectLst/>
          </c:spPr>
          <c:invertIfNegative val="0"/>
          <c:cat>
            <c:strRef>
              <c:f>Gráficas!$J$34:$J$37</c:f>
              <c:strCache>
                <c:ptCount val="4"/>
                <c:pt idx="0">
                  <c:v>PLANEACIÓN</c:v>
                </c:pt>
                <c:pt idx="1">
                  <c:v>INGRESO</c:v>
                </c:pt>
                <c:pt idx="2">
                  <c:v>DESARROLLO</c:v>
                </c:pt>
                <c:pt idx="3">
                  <c:v>RETIRO</c:v>
                </c:pt>
              </c:strCache>
            </c:strRef>
          </c:cat>
          <c:val>
            <c:numRef>
              <c:f>Gráficas!$K$34:$K$37</c:f>
              <c:numCache>
                <c:formatCode>General</c:formatCode>
                <c:ptCount val="4"/>
                <c:pt idx="0">
                  <c:v>100</c:v>
                </c:pt>
                <c:pt idx="1">
                  <c:v>100</c:v>
                </c:pt>
                <c:pt idx="2">
                  <c:v>100</c:v>
                </c:pt>
                <c:pt idx="3">
                  <c:v>100</c:v>
                </c:pt>
              </c:numCache>
            </c:numRef>
          </c:val>
          <c:extLst xmlns:c16r2="http://schemas.microsoft.com/office/drawing/2015/06/chart">
            <c:ext xmlns:c16="http://schemas.microsoft.com/office/drawing/2014/chart" uri="{C3380CC4-5D6E-409C-BE32-E72D297353CC}">
              <c16:uniqueId val="{00000000-08CB-4007-AE3C-D39E6BFDD390}"/>
            </c:ext>
          </c:extLst>
        </c:ser>
        <c:dLbls>
          <c:showLegendKey val="0"/>
          <c:showVal val="0"/>
          <c:showCatName val="0"/>
          <c:showSerName val="0"/>
          <c:showPercent val="0"/>
          <c:showBubbleSize val="0"/>
        </c:dLbls>
        <c:gapWidth val="150"/>
        <c:axId val="150074880"/>
        <c:axId val="150076416"/>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08CB-4007-AE3C-D39E6BFDD390}"/>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08CB-4007-AE3C-D39E6BFDD390}"/>
              </c:ext>
            </c:extLst>
          </c:dPt>
          <c:dPt>
            <c:idx val="2"/>
            <c:marker>
              <c:symbol val="dash"/>
              <c:size val="13"/>
              <c:spPr>
                <a:solidFill>
                  <a:schemeClr val="tx1"/>
                </a:solidFill>
                <a:ln w="25400">
                  <a:solidFill>
                    <a:schemeClr val="tx1"/>
                  </a:solidFill>
                </a:ln>
                <a:effectLst/>
              </c:spPr>
            </c:marker>
            <c:bubble3D val="0"/>
            <c:extLst xmlns:c16r2="http://schemas.microsoft.com/office/drawing/2015/06/chart">
              <c:ext xmlns:c16="http://schemas.microsoft.com/office/drawing/2014/chart" uri="{C3380CC4-5D6E-409C-BE32-E72D297353CC}">
                <c16:uniqueId val="{00000004-F8D4-4A32-A92C-E27C5BAD9922}"/>
              </c:ext>
            </c:extLst>
          </c:dPt>
          <c:dPt>
            <c:idx val="3"/>
            <c:marker>
              <c:symbol val="dash"/>
              <c:size val="13"/>
              <c:spPr>
                <a:solidFill>
                  <a:schemeClr val="tx1"/>
                </a:solidFill>
                <a:ln w="25400">
                  <a:solidFill>
                    <a:schemeClr val="tx1"/>
                  </a:solidFill>
                </a:ln>
                <a:effectLst/>
              </c:spPr>
            </c:marker>
            <c:bubble3D val="0"/>
            <c:extLst xmlns:c16r2="http://schemas.microsoft.com/office/drawing/2015/06/chart">
              <c:ext xmlns:c16="http://schemas.microsoft.com/office/drawing/2014/chart" uri="{C3380CC4-5D6E-409C-BE32-E72D297353CC}">
                <c16:uniqueId val="{00000005-F8D4-4A32-A92C-E27C5BAD9922}"/>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Gráficas!$J$34:$J$37</c:f>
              <c:strCache>
                <c:ptCount val="4"/>
                <c:pt idx="0">
                  <c:v>PLANEACIÓN</c:v>
                </c:pt>
                <c:pt idx="1">
                  <c:v>INGRESO</c:v>
                </c:pt>
                <c:pt idx="2">
                  <c:v>DESARROLLO</c:v>
                </c:pt>
                <c:pt idx="3">
                  <c:v>RETIRO</c:v>
                </c:pt>
              </c:strCache>
            </c:strRef>
          </c:xVal>
          <c:yVal>
            <c:numRef>
              <c:f>Gráficas!$L$34:$L$37</c:f>
              <c:numCache>
                <c:formatCode>0.0</c:formatCode>
                <c:ptCount val="4"/>
                <c:pt idx="0">
                  <c:v>67.260869565217391</c:v>
                </c:pt>
                <c:pt idx="1">
                  <c:v>30.416666666666668</c:v>
                </c:pt>
                <c:pt idx="2">
                  <c:v>48.810810810810814</c:v>
                </c:pt>
                <c:pt idx="3">
                  <c:v>1</c:v>
                </c:pt>
              </c:numCache>
            </c:numRef>
          </c:yVal>
          <c:smooth val="0"/>
          <c:extLst xmlns:c16r2="http://schemas.microsoft.com/office/drawing/2015/06/chart">
            <c:ext xmlns:c16="http://schemas.microsoft.com/office/drawing/2014/chart" uri="{C3380CC4-5D6E-409C-BE32-E72D297353CC}">
              <c16:uniqueId val="{00000005-08CB-4007-AE3C-D39E6BFDD390}"/>
            </c:ext>
          </c:extLst>
        </c:ser>
        <c:dLbls>
          <c:showLegendKey val="0"/>
          <c:showVal val="0"/>
          <c:showCatName val="0"/>
          <c:showSerName val="0"/>
          <c:showPercent val="0"/>
          <c:showBubbleSize val="0"/>
        </c:dLbls>
        <c:axId val="150074880"/>
        <c:axId val="150076416"/>
      </c:scatterChart>
      <c:catAx>
        <c:axId val="150074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50076416"/>
        <c:crosses val="autoZero"/>
        <c:auto val="1"/>
        <c:lblAlgn val="ctr"/>
        <c:lblOffset val="100"/>
        <c:noMultiLvlLbl val="0"/>
      </c:catAx>
      <c:valAx>
        <c:axId val="15007641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5007488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Gráficas!$J$56</c:f>
              <c:strCache>
                <c:ptCount val="1"/>
                <c:pt idx="0">
                  <c:v>Niveles</c:v>
                </c:pt>
              </c:strCache>
            </c:strRef>
          </c:tx>
          <c:spPr>
            <a:gradFill>
              <a:gsLst>
                <a:gs pos="0">
                  <a:srgbClr val="009900"/>
                </a:gs>
                <a:gs pos="21000">
                  <a:srgbClr val="FFFF00"/>
                </a:gs>
                <a:gs pos="69000">
                  <a:srgbClr val="FF0000"/>
                </a:gs>
                <a:gs pos="32000">
                  <a:srgbClr val="FFFF00"/>
                </a:gs>
                <a:gs pos="49000">
                  <a:srgbClr val="FF6600"/>
                </a:gs>
                <a:gs pos="100000">
                  <a:srgbClr val="8E0000"/>
                </a:gs>
              </a:gsLst>
              <a:lin ang="5400000" scaled="0"/>
            </a:gradFill>
            <a:ln>
              <a:noFill/>
            </a:ln>
            <a:effectLst/>
          </c:spPr>
          <c:invertIfNegative val="0"/>
          <c:cat>
            <c:strRef>
              <c:f>Gráficas!$I$57:$I$61</c:f>
              <c:strCache>
                <c:ptCount val="5"/>
                <c:pt idx="0">
                  <c:v>Conocimiento normativo y del entorno</c:v>
                </c:pt>
                <c:pt idx="1">
                  <c:v>Gestión de la información</c:v>
                </c:pt>
                <c:pt idx="2">
                  <c:v>Planeación Estratégica</c:v>
                </c:pt>
                <c:pt idx="3">
                  <c:v>Manual de funciones y competencias</c:v>
                </c:pt>
                <c:pt idx="4">
                  <c:v>Arreglo institucional</c:v>
                </c:pt>
              </c:strCache>
            </c:strRef>
          </c:cat>
          <c:val>
            <c:numRef>
              <c:f>Gráficas!$J$57:$J$61</c:f>
              <c:numCache>
                <c:formatCode>General</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6B0C-4D29-99F6-755EF7C11D5D}"/>
            </c:ext>
          </c:extLst>
        </c:ser>
        <c:dLbls>
          <c:showLegendKey val="0"/>
          <c:showVal val="0"/>
          <c:showCatName val="0"/>
          <c:showSerName val="0"/>
          <c:showPercent val="0"/>
          <c:showBubbleSize val="0"/>
        </c:dLbls>
        <c:gapWidth val="150"/>
        <c:axId val="151310720"/>
        <c:axId val="151312256"/>
      </c:barChart>
      <c:scatterChart>
        <c:scatterStyle val="lineMarker"/>
        <c:varyColors val="0"/>
        <c:ser>
          <c:idx val="1"/>
          <c:order val="1"/>
          <c:tx>
            <c:strRef>
              <c:f>Gráficas!$K$56</c:f>
              <c:strCache>
                <c:ptCount val="1"/>
                <c:pt idx="0">
                  <c:v>Calificación</c:v>
                </c:pt>
              </c:strCache>
            </c:strRef>
          </c:tx>
          <c:spPr>
            <a:ln w="25400" cap="rnd">
              <a:noFill/>
              <a:round/>
            </a:ln>
            <a:effectLst/>
          </c:spPr>
          <c:marker>
            <c:symbol val="dash"/>
            <c:size val="13"/>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6B0C-4D29-99F6-755EF7C11D5D}"/>
              </c:ext>
            </c:extLst>
          </c:dPt>
          <c:dPt>
            <c:idx val="1"/>
            <c:marker>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6B0C-4D29-99F6-755EF7C11D5D}"/>
              </c:ext>
            </c:extLst>
          </c:dPt>
          <c:dPt>
            <c:idx val="2"/>
            <c:marker>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6B0C-4D29-99F6-755EF7C11D5D}"/>
              </c:ext>
            </c:extLst>
          </c:dPt>
          <c:dPt>
            <c:idx val="3"/>
            <c:marker>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6B0C-4D29-99F6-755EF7C11D5D}"/>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Gráficas!$I$57:$I$61</c:f>
              <c:strCache>
                <c:ptCount val="5"/>
                <c:pt idx="0">
                  <c:v>Conocimiento normativo y del entorno</c:v>
                </c:pt>
                <c:pt idx="1">
                  <c:v>Gestión de la información</c:v>
                </c:pt>
                <c:pt idx="2">
                  <c:v>Planeación Estratégica</c:v>
                </c:pt>
                <c:pt idx="3">
                  <c:v>Manual de funciones y competencias</c:v>
                </c:pt>
                <c:pt idx="4">
                  <c:v>Arreglo institucional</c:v>
                </c:pt>
              </c:strCache>
            </c:strRef>
          </c:xVal>
          <c:yVal>
            <c:numRef>
              <c:f>Gráficas!$K$57:$K$61</c:f>
              <c:numCache>
                <c:formatCode>0</c:formatCode>
                <c:ptCount val="5"/>
                <c:pt idx="0">
                  <c:v>85</c:v>
                </c:pt>
                <c:pt idx="1">
                  <c:v>63.375</c:v>
                </c:pt>
                <c:pt idx="2">
                  <c:v>57.777777777777779</c:v>
                </c:pt>
                <c:pt idx="3">
                  <c:v>100</c:v>
                </c:pt>
                <c:pt idx="4">
                  <c:v>80</c:v>
                </c:pt>
              </c:numCache>
            </c:numRef>
          </c:yVal>
          <c:smooth val="0"/>
          <c:extLst xmlns:c16r2="http://schemas.microsoft.com/office/drawing/2015/06/chart">
            <c:ext xmlns:c16="http://schemas.microsoft.com/office/drawing/2014/chart" uri="{C3380CC4-5D6E-409C-BE32-E72D297353CC}">
              <c16:uniqueId val="{00000007-6B0C-4D29-99F6-755EF7C11D5D}"/>
            </c:ext>
          </c:extLst>
        </c:ser>
        <c:dLbls>
          <c:showLegendKey val="0"/>
          <c:showVal val="0"/>
          <c:showCatName val="0"/>
          <c:showSerName val="0"/>
          <c:showPercent val="0"/>
          <c:showBubbleSize val="0"/>
        </c:dLbls>
        <c:axId val="151310720"/>
        <c:axId val="151312256"/>
      </c:scatterChart>
      <c:catAx>
        <c:axId val="151310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51312256"/>
        <c:crosses val="autoZero"/>
        <c:auto val="1"/>
        <c:lblAlgn val="ctr"/>
        <c:lblOffset val="100"/>
        <c:noMultiLvlLbl val="0"/>
      </c:catAx>
      <c:valAx>
        <c:axId val="15131225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5131072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Gráficas!$K$79</c:f>
              <c:strCache>
                <c:ptCount val="1"/>
                <c:pt idx="0">
                  <c:v>Niveles</c:v>
                </c:pt>
              </c:strCache>
            </c:strRef>
          </c:tx>
          <c:spPr>
            <a:gradFill>
              <a:gsLst>
                <a:gs pos="0">
                  <a:srgbClr val="009900"/>
                </a:gs>
                <a:gs pos="21000">
                  <a:srgbClr val="FFFF00"/>
                </a:gs>
                <a:gs pos="73000">
                  <a:srgbClr val="FF0000"/>
                </a:gs>
                <a:gs pos="30000">
                  <a:srgbClr val="FFFF00"/>
                </a:gs>
                <a:gs pos="47000">
                  <a:srgbClr val="FF6600"/>
                </a:gs>
                <a:gs pos="100000">
                  <a:srgbClr val="C00000"/>
                </a:gs>
              </a:gsLst>
              <a:lin ang="5400000" scaled="0"/>
            </a:gradFill>
            <a:ln>
              <a:noFill/>
            </a:ln>
            <a:effectLst/>
          </c:spPr>
          <c:invertIfNegative val="0"/>
          <c:cat>
            <c:strRef>
              <c:f>Gráficas!$J$80:$J$84</c:f>
              <c:strCache>
                <c:ptCount val="5"/>
                <c:pt idx="0">
                  <c:v>Provisión del empleo</c:v>
                </c:pt>
                <c:pt idx="1">
                  <c:v>Gestión de la información</c:v>
                </c:pt>
                <c:pt idx="2">
                  <c:v>Meritocracia</c:v>
                </c:pt>
                <c:pt idx="3">
                  <c:v>Gestión del desempeño</c:v>
                </c:pt>
                <c:pt idx="4">
                  <c:v>Conocimiento institucional</c:v>
                </c:pt>
              </c:strCache>
            </c:strRef>
          </c:cat>
          <c:val>
            <c:numRef>
              <c:f>Gráficas!$K$80:$K$84</c:f>
              <c:numCache>
                <c:formatCode>General</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4407-4CB0-8496-45BDF6DE30DF}"/>
            </c:ext>
          </c:extLst>
        </c:ser>
        <c:dLbls>
          <c:showLegendKey val="0"/>
          <c:showVal val="0"/>
          <c:showCatName val="0"/>
          <c:showSerName val="0"/>
          <c:showPercent val="0"/>
          <c:showBubbleSize val="0"/>
        </c:dLbls>
        <c:gapWidth val="150"/>
        <c:axId val="151363584"/>
        <c:axId val="151365120"/>
      </c:barChart>
      <c:scatterChart>
        <c:scatterStyle val="lineMarker"/>
        <c:varyColors val="0"/>
        <c:ser>
          <c:idx val="1"/>
          <c:order val="1"/>
          <c:tx>
            <c:strRef>
              <c:f>Gráficas!$L$79</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4407-4CB0-8496-45BDF6DE30DF}"/>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4407-4CB0-8496-45BDF6DE30DF}"/>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4407-4CB0-8496-45BDF6DE30DF}"/>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4407-4CB0-8496-45BDF6DE30DF}"/>
              </c:ext>
            </c:extLst>
          </c:dPt>
          <c:dPt>
            <c:idx val="4"/>
            <c:marker>
              <c:symbol val="dash"/>
              <c:size val="13"/>
              <c:spPr>
                <a:solidFill>
                  <a:schemeClr val="tx1"/>
                </a:solidFill>
                <a:ln w="25400">
                  <a:solidFill>
                    <a:schemeClr val="tx1"/>
                  </a:solidFill>
                </a:ln>
                <a:effectLst/>
              </c:spPr>
            </c:marker>
            <c:bubble3D val="0"/>
            <c:extLst xmlns:c16r2="http://schemas.microsoft.com/office/drawing/2015/06/chart">
              <c:ext xmlns:c16="http://schemas.microsoft.com/office/drawing/2014/chart" uri="{C3380CC4-5D6E-409C-BE32-E72D297353CC}">
                <c16:uniqueId val="{00000006-3219-43F3-B8BB-CFBA4889EEBB}"/>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Gráficas!$J$80:$J$84</c:f>
              <c:strCache>
                <c:ptCount val="5"/>
                <c:pt idx="0">
                  <c:v>Provisión del empleo</c:v>
                </c:pt>
                <c:pt idx="1">
                  <c:v>Gestión de la información</c:v>
                </c:pt>
                <c:pt idx="2">
                  <c:v>Meritocracia</c:v>
                </c:pt>
                <c:pt idx="3">
                  <c:v>Gestión del desempeño</c:v>
                </c:pt>
                <c:pt idx="4">
                  <c:v>Conocimiento institucional</c:v>
                </c:pt>
              </c:strCache>
            </c:strRef>
          </c:xVal>
          <c:yVal>
            <c:numRef>
              <c:f>Gráficas!$L$80:$L$84</c:f>
              <c:numCache>
                <c:formatCode>0</c:formatCode>
                <c:ptCount val="5"/>
                <c:pt idx="0">
                  <c:v>12.8</c:v>
                </c:pt>
                <c:pt idx="1">
                  <c:v>53</c:v>
                </c:pt>
                <c:pt idx="2">
                  <c:v>50.5</c:v>
                </c:pt>
                <c:pt idx="3">
                  <c:v>1</c:v>
                </c:pt>
                <c:pt idx="4">
                  <c:v>40</c:v>
                </c:pt>
              </c:numCache>
            </c:numRef>
          </c:yVal>
          <c:smooth val="0"/>
          <c:extLst xmlns:c16r2="http://schemas.microsoft.com/office/drawing/2015/06/chart">
            <c:ext xmlns:c16="http://schemas.microsoft.com/office/drawing/2014/chart" uri="{C3380CC4-5D6E-409C-BE32-E72D297353CC}">
              <c16:uniqueId val="{00000007-4407-4CB0-8496-45BDF6DE30DF}"/>
            </c:ext>
          </c:extLst>
        </c:ser>
        <c:dLbls>
          <c:showLegendKey val="0"/>
          <c:showVal val="0"/>
          <c:showCatName val="0"/>
          <c:showSerName val="0"/>
          <c:showPercent val="0"/>
          <c:showBubbleSize val="0"/>
        </c:dLbls>
        <c:axId val="151363584"/>
        <c:axId val="151365120"/>
      </c:scatterChart>
      <c:catAx>
        <c:axId val="151363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51365120"/>
        <c:crosses val="autoZero"/>
        <c:auto val="1"/>
        <c:lblAlgn val="ctr"/>
        <c:lblOffset val="100"/>
        <c:noMultiLvlLbl val="0"/>
      </c:catAx>
      <c:valAx>
        <c:axId val="151365120"/>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5136358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FFFF00"/>
                </a:gs>
                <a:gs pos="81000">
                  <a:srgbClr val="FF0000"/>
                </a:gs>
                <a:gs pos="34000">
                  <a:srgbClr val="FFFF00"/>
                </a:gs>
                <a:gs pos="58000">
                  <a:srgbClr val="FF6600"/>
                </a:gs>
                <a:gs pos="100000">
                  <a:srgbClr val="8E0000"/>
                </a:gs>
              </a:gsLst>
              <a:lin ang="5400000" scaled="0"/>
            </a:gradFill>
            <a:ln>
              <a:noFill/>
            </a:ln>
            <a:effectLst/>
          </c:spPr>
          <c:invertIfNegative val="0"/>
          <c:dPt>
            <c:idx val="0"/>
            <c:invertIfNegative val="0"/>
            <c:bubble3D val="0"/>
            <c:spPr>
              <a:gradFill>
                <a:gsLst>
                  <a:gs pos="0">
                    <a:srgbClr val="009900"/>
                  </a:gs>
                  <a:gs pos="21000">
                    <a:srgbClr val="FFFF00"/>
                  </a:gs>
                  <a:gs pos="80544">
                    <a:srgbClr val="EE0000"/>
                  </a:gs>
                  <a:gs pos="62000">
                    <a:srgbClr val="FF0000"/>
                  </a:gs>
                  <a:gs pos="34000">
                    <a:srgbClr val="FFFF00"/>
                  </a:gs>
                  <a:gs pos="47000">
                    <a:srgbClr val="FF6600"/>
                  </a:gs>
                  <a:gs pos="100000">
                    <a:srgbClr val="8E0000"/>
                  </a:gs>
                </a:gsLst>
                <a:lin ang="5400000" scaled="0"/>
              </a:gradFill>
              <a:ln>
                <a:noFill/>
              </a:ln>
              <a:effectLst/>
            </c:spPr>
            <c:extLst xmlns:c16r2="http://schemas.microsoft.com/office/drawing/2015/06/chart">
              <c:ext xmlns:c16="http://schemas.microsoft.com/office/drawing/2014/chart" uri="{C3380CC4-5D6E-409C-BE32-E72D297353CC}">
                <c16:uniqueId val="{00000005-B513-4827-80F8-2EDC82255BAF}"/>
              </c:ext>
            </c:extLst>
          </c:dPt>
          <c:cat>
            <c:strRef>
              <c:f>Gráficas!$I$12</c:f>
              <c:strCache>
                <c:ptCount val="1"/>
                <c:pt idx="0">
                  <c:v>POLÍTICA GESTIÓN ESTRATÉGICA DEL TALENTO HUMANO</c:v>
                </c:pt>
              </c:strCache>
            </c:strRef>
          </c:cat>
          <c:val>
            <c:numRef>
              <c:f>Gráficas!$J$12</c:f>
              <c:numCache>
                <c:formatCode>General</c:formatCode>
                <c:ptCount val="1"/>
                <c:pt idx="0">
                  <c:v>100</c:v>
                </c:pt>
              </c:numCache>
            </c:numRef>
          </c:val>
          <c:extLst xmlns:c16r2="http://schemas.microsoft.com/office/drawing/2015/06/chart">
            <c:ext xmlns:c16="http://schemas.microsoft.com/office/drawing/2014/chart" uri="{C3380CC4-5D6E-409C-BE32-E72D297353CC}">
              <c16:uniqueId val="{00000000-0FC3-47E6-A5E3-8A2BA9BF1FAA}"/>
            </c:ext>
          </c:extLst>
        </c:ser>
        <c:dLbls>
          <c:showLegendKey val="0"/>
          <c:showVal val="0"/>
          <c:showCatName val="0"/>
          <c:showSerName val="0"/>
          <c:showPercent val="0"/>
          <c:showBubbleSize val="0"/>
        </c:dLbls>
        <c:gapWidth val="150"/>
        <c:axId val="151477632"/>
        <c:axId val="151487616"/>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0FC3-47E6-A5E3-8A2BA9BF1FAA}"/>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0FC3-47E6-A5E3-8A2BA9BF1FAA}"/>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0FC3-47E6-A5E3-8A2BA9BF1FAA}"/>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0FC3-47E6-A5E3-8A2BA9BF1FAA}"/>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GESTIÓN ESTRATÉGICA DEL TALENTO HUMANO</c:v>
                </c:pt>
              </c:strCache>
            </c:strRef>
          </c:xVal>
          <c:yVal>
            <c:numRef>
              <c:f>Gráficas!$K$12</c:f>
              <c:numCache>
                <c:formatCode>0.0</c:formatCode>
                <c:ptCount val="1"/>
                <c:pt idx="0">
                  <c:v>48.086956521739133</c:v>
                </c:pt>
              </c:numCache>
            </c:numRef>
          </c:yVal>
          <c:smooth val="0"/>
          <c:extLst xmlns:c16r2="http://schemas.microsoft.com/office/drawing/2015/06/chart">
            <c:ext xmlns:c16="http://schemas.microsoft.com/office/drawing/2014/chart" uri="{C3380CC4-5D6E-409C-BE32-E72D297353CC}">
              <c16:uniqueId val="{00000007-0FC3-47E6-A5E3-8A2BA9BF1FAA}"/>
            </c:ext>
          </c:extLst>
        </c:ser>
        <c:dLbls>
          <c:showLegendKey val="0"/>
          <c:showVal val="0"/>
          <c:showCatName val="0"/>
          <c:showSerName val="0"/>
          <c:showPercent val="0"/>
          <c:showBubbleSize val="0"/>
        </c:dLbls>
        <c:axId val="151477632"/>
        <c:axId val="151487616"/>
      </c:scatterChart>
      <c:catAx>
        <c:axId val="151477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51487616"/>
        <c:crosses val="autoZero"/>
        <c:auto val="1"/>
        <c:lblAlgn val="ctr"/>
        <c:lblOffset val="100"/>
        <c:noMultiLvlLbl val="0"/>
      </c:catAx>
      <c:valAx>
        <c:axId val="15148761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5147763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79767356253106159"/>
        </c:manualLayout>
      </c:layout>
      <c:barChart>
        <c:barDir val="col"/>
        <c:grouping val="clustered"/>
        <c:varyColors val="0"/>
        <c:ser>
          <c:idx val="0"/>
          <c:order val="0"/>
          <c:tx>
            <c:strRef>
              <c:f>Gráficas!$K$104</c:f>
              <c:strCache>
                <c:ptCount val="1"/>
                <c:pt idx="0">
                  <c:v>Niveles</c:v>
                </c:pt>
              </c:strCache>
            </c:strRef>
          </c:tx>
          <c:spPr>
            <a:gradFill>
              <a:gsLst>
                <a:gs pos="0">
                  <a:srgbClr val="009900"/>
                </a:gs>
                <a:gs pos="21000">
                  <a:srgbClr val="FFFF00"/>
                </a:gs>
                <a:gs pos="69000">
                  <a:srgbClr val="FF0000"/>
                </a:gs>
                <a:gs pos="32000">
                  <a:srgbClr val="FFFF00"/>
                </a:gs>
                <a:gs pos="51000">
                  <a:srgbClr val="FF6600"/>
                </a:gs>
                <a:gs pos="100000">
                  <a:srgbClr val="8E0000"/>
                </a:gs>
              </a:gsLst>
              <a:lin ang="5400000" scaled="0"/>
            </a:gradFill>
            <a:ln>
              <a:noFill/>
            </a:ln>
            <a:effectLst/>
          </c:spPr>
          <c:invertIfNegative val="0"/>
          <c:cat>
            <c:strRef>
              <c:f>Gráficas!$J$105:$J$115</c:f>
              <c:strCache>
                <c:ptCount val="11"/>
                <c:pt idx="0">
                  <c:v>Conocimiento institucional</c:v>
                </c:pt>
                <c:pt idx="1">
                  <c:v>Gestión de la información</c:v>
                </c:pt>
                <c:pt idx="2">
                  <c:v>Gestión del desempeño</c:v>
                </c:pt>
                <c:pt idx="3">
                  <c:v>Capacitación</c:v>
                </c:pt>
                <c:pt idx="4">
                  <c:v>Bienestar </c:v>
                </c:pt>
                <c:pt idx="5">
                  <c:v>Administración del talento humano</c:v>
                </c:pt>
                <c:pt idx="6">
                  <c:v>Clima organizacional y cambio cultural</c:v>
                </c:pt>
                <c:pt idx="7">
                  <c:v>Valores</c:v>
                </c:pt>
                <c:pt idx="8">
                  <c:v>Contratistas</c:v>
                </c:pt>
                <c:pt idx="9">
                  <c:v>Negociación colectiva</c:v>
                </c:pt>
                <c:pt idx="10">
                  <c:v>Gerencia Pública</c:v>
                </c:pt>
              </c:strCache>
            </c:strRef>
          </c:cat>
          <c:val>
            <c:numRef>
              <c:f>Gráficas!$K$105:$K$115</c:f>
              <c:numCache>
                <c:formatCode>General</c:formatCode>
                <c:ptCount val="11"/>
                <c:pt idx="0">
                  <c:v>100</c:v>
                </c:pt>
                <c:pt idx="1">
                  <c:v>100</c:v>
                </c:pt>
                <c:pt idx="2">
                  <c:v>100</c:v>
                </c:pt>
                <c:pt idx="3">
                  <c:v>100</c:v>
                </c:pt>
                <c:pt idx="4">
                  <c:v>100</c:v>
                </c:pt>
                <c:pt idx="5">
                  <c:v>100</c:v>
                </c:pt>
                <c:pt idx="6">
                  <c:v>100</c:v>
                </c:pt>
                <c:pt idx="7">
                  <c:v>100</c:v>
                </c:pt>
                <c:pt idx="8">
                  <c:v>100</c:v>
                </c:pt>
                <c:pt idx="9">
                  <c:v>100</c:v>
                </c:pt>
                <c:pt idx="10">
                  <c:v>100</c:v>
                </c:pt>
              </c:numCache>
            </c:numRef>
          </c:val>
          <c:extLst xmlns:c16r2="http://schemas.microsoft.com/office/drawing/2015/06/chart">
            <c:ext xmlns:c16="http://schemas.microsoft.com/office/drawing/2014/chart" uri="{C3380CC4-5D6E-409C-BE32-E72D297353CC}">
              <c16:uniqueId val="{00000000-D467-4EC2-A6FB-6415C4B7782F}"/>
            </c:ext>
          </c:extLst>
        </c:ser>
        <c:dLbls>
          <c:showLegendKey val="0"/>
          <c:showVal val="0"/>
          <c:showCatName val="0"/>
          <c:showSerName val="0"/>
          <c:showPercent val="0"/>
          <c:showBubbleSize val="0"/>
        </c:dLbls>
        <c:gapWidth val="150"/>
        <c:axId val="151521536"/>
        <c:axId val="151535616"/>
      </c:barChart>
      <c:scatterChart>
        <c:scatterStyle val="lineMarker"/>
        <c:varyColors val="0"/>
        <c:ser>
          <c:idx val="1"/>
          <c:order val="1"/>
          <c:tx>
            <c:strRef>
              <c:f>Gráficas!$L$104</c:f>
              <c:strCache>
                <c:ptCount val="1"/>
                <c:pt idx="0">
                  <c:v>Calificación</c:v>
                </c:pt>
              </c:strCache>
            </c:strRef>
          </c:tx>
          <c:spPr>
            <a:ln w="25400" cap="rnd">
              <a:noFill/>
              <a:round/>
            </a:ln>
            <a:effectLst/>
          </c:spPr>
          <c:marker>
            <c:symbol val="dash"/>
            <c:size val="13"/>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D467-4EC2-A6FB-6415C4B7782F}"/>
              </c:ext>
            </c:extLst>
          </c:dPt>
          <c:dPt>
            <c:idx val="1"/>
            <c:marker>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D467-4EC2-A6FB-6415C4B7782F}"/>
              </c:ext>
            </c:extLst>
          </c:dPt>
          <c:dPt>
            <c:idx val="2"/>
            <c:marker>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D467-4EC2-A6FB-6415C4B7782F}"/>
              </c:ext>
            </c:extLst>
          </c:dPt>
          <c:dPt>
            <c:idx val="3"/>
            <c:marker>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D467-4EC2-A6FB-6415C4B7782F}"/>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Gráficas!$J$105:$J$115</c:f>
              <c:strCache>
                <c:ptCount val="11"/>
                <c:pt idx="0">
                  <c:v>Conocimiento institucional</c:v>
                </c:pt>
                <c:pt idx="1">
                  <c:v>Gestión de la información</c:v>
                </c:pt>
                <c:pt idx="2">
                  <c:v>Gestión del desempeño</c:v>
                </c:pt>
                <c:pt idx="3">
                  <c:v>Capacitación</c:v>
                </c:pt>
                <c:pt idx="4">
                  <c:v>Bienestar </c:v>
                </c:pt>
                <c:pt idx="5">
                  <c:v>Administración del talento humano</c:v>
                </c:pt>
                <c:pt idx="6">
                  <c:v>Clima organizacional y cambio cultural</c:v>
                </c:pt>
                <c:pt idx="7">
                  <c:v>Valores</c:v>
                </c:pt>
                <c:pt idx="8">
                  <c:v>Contratistas</c:v>
                </c:pt>
                <c:pt idx="9">
                  <c:v>Negociación colectiva</c:v>
                </c:pt>
                <c:pt idx="10">
                  <c:v>Gerencia Pública</c:v>
                </c:pt>
              </c:strCache>
            </c:strRef>
          </c:xVal>
          <c:yVal>
            <c:numRef>
              <c:f>Gráficas!$L$105:$L$115</c:f>
              <c:numCache>
                <c:formatCode>0</c:formatCode>
                <c:ptCount val="11"/>
                <c:pt idx="0">
                  <c:v>80</c:v>
                </c:pt>
                <c:pt idx="1">
                  <c:v>55.25</c:v>
                </c:pt>
                <c:pt idx="2">
                  <c:v>71.571428571428569</c:v>
                </c:pt>
                <c:pt idx="3">
                  <c:v>72.307692307692307</c:v>
                </c:pt>
                <c:pt idx="4">
                  <c:v>59.545454545454547</c:v>
                </c:pt>
                <c:pt idx="5">
                  <c:v>50.375</c:v>
                </c:pt>
                <c:pt idx="6">
                  <c:v>1</c:v>
                </c:pt>
                <c:pt idx="7">
                  <c:v>1</c:v>
                </c:pt>
                <c:pt idx="8">
                  <c:v>1</c:v>
                </c:pt>
                <c:pt idx="9">
                  <c:v>80</c:v>
                </c:pt>
                <c:pt idx="10">
                  <c:v>10.833333333333334</c:v>
                </c:pt>
              </c:numCache>
            </c:numRef>
          </c:yVal>
          <c:smooth val="0"/>
          <c:extLst xmlns:c16r2="http://schemas.microsoft.com/office/drawing/2015/06/chart">
            <c:ext xmlns:c16="http://schemas.microsoft.com/office/drawing/2014/chart" uri="{C3380CC4-5D6E-409C-BE32-E72D297353CC}">
              <c16:uniqueId val="{00000007-D467-4EC2-A6FB-6415C4B7782F}"/>
            </c:ext>
          </c:extLst>
        </c:ser>
        <c:dLbls>
          <c:showLegendKey val="0"/>
          <c:showVal val="0"/>
          <c:showCatName val="0"/>
          <c:showSerName val="0"/>
          <c:showPercent val="0"/>
          <c:showBubbleSize val="0"/>
        </c:dLbls>
        <c:axId val="151521536"/>
        <c:axId val="151535616"/>
      </c:scatterChart>
      <c:catAx>
        <c:axId val="151521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51535616"/>
        <c:crosses val="autoZero"/>
        <c:auto val="1"/>
        <c:lblAlgn val="ctr"/>
        <c:lblOffset val="100"/>
        <c:noMultiLvlLbl val="0"/>
      </c:catAx>
      <c:valAx>
        <c:axId val="15153561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5152153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4123858024691345"/>
        </c:manualLayout>
      </c:layout>
      <c:barChart>
        <c:barDir val="col"/>
        <c:grouping val="clustered"/>
        <c:varyColors val="0"/>
        <c:ser>
          <c:idx val="0"/>
          <c:order val="0"/>
          <c:tx>
            <c:strRef>
              <c:f>Gráficas!$K$128</c:f>
              <c:strCache>
                <c:ptCount val="1"/>
                <c:pt idx="0">
                  <c:v>Niveles</c:v>
                </c:pt>
              </c:strCache>
            </c:strRef>
          </c:tx>
          <c:spPr>
            <a:gradFill>
              <a:gsLst>
                <a:gs pos="0">
                  <a:srgbClr val="009900"/>
                </a:gs>
                <a:gs pos="21000">
                  <a:srgbClr val="FFFF00"/>
                </a:gs>
                <a:gs pos="71000">
                  <a:srgbClr val="FF0000"/>
                </a:gs>
                <a:gs pos="32000">
                  <a:srgbClr val="FFFF00"/>
                </a:gs>
                <a:gs pos="49000">
                  <a:srgbClr val="FF6600"/>
                </a:gs>
                <a:gs pos="100000">
                  <a:srgbClr val="8E0000"/>
                </a:gs>
              </a:gsLst>
              <a:lin ang="5400000" scaled="0"/>
            </a:gradFill>
            <a:ln>
              <a:noFill/>
            </a:ln>
            <a:effectLst/>
          </c:spPr>
          <c:invertIfNegative val="0"/>
          <c:cat>
            <c:strRef>
              <c:f>Gráficas!$J$129:$J$132</c:f>
              <c:strCache>
                <c:ptCount val="4"/>
                <c:pt idx="0">
                  <c:v>Gestión de la información</c:v>
                </c:pt>
                <c:pt idx="1">
                  <c:v>Administración del talento humano</c:v>
                </c:pt>
                <c:pt idx="2">
                  <c:v>Desvinculación asistida</c:v>
                </c:pt>
                <c:pt idx="3">
                  <c:v>Gestión del conocimiento</c:v>
                </c:pt>
              </c:strCache>
            </c:strRef>
          </c:cat>
          <c:val>
            <c:numRef>
              <c:f>Gráficas!$K$129:$K$132</c:f>
              <c:numCache>
                <c:formatCode>General</c:formatCode>
                <c:ptCount val="4"/>
                <c:pt idx="0">
                  <c:v>100</c:v>
                </c:pt>
                <c:pt idx="1">
                  <c:v>100</c:v>
                </c:pt>
                <c:pt idx="2">
                  <c:v>100</c:v>
                </c:pt>
                <c:pt idx="3">
                  <c:v>100</c:v>
                </c:pt>
              </c:numCache>
            </c:numRef>
          </c:val>
          <c:extLst xmlns:c16r2="http://schemas.microsoft.com/office/drawing/2015/06/chart">
            <c:ext xmlns:c16="http://schemas.microsoft.com/office/drawing/2014/chart" uri="{C3380CC4-5D6E-409C-BE32-E72D297353CC}">
              <c16:uniqueId val="{00000000-C9A8-4E28-AF62-B6572644BBAB}"/>
            </c:ext>
          </c:extLst>
        </c:ser>
        <c:dLbls>
          <c:showLegendKey val="0"/>
          <c:showVal val="0"/>
          <c:showCatName val="0"/>
          <c:showSerName val="0"/>
          <c:showPercent val="0"/>
          <c:showBubbleSize val="0"/>
        </c:dLbls>
        <c:gapWidth val="150"/>
        <c:axId val="158413952"/>
        <c:axId val="158415488"/>
      </c:barChart>
      <c:scatterChart>
        <c:scatterStyle val="lineMarker"/>
        <c:varyColors val="0"/>
        <c:ser>
          <c:idx val="1"/>
          <c:order val="1"/>
          <c:tx>
            <c:strRef>
              <c:f>Gráficas!$L$128</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C9A8-4E28-AF62-B6572644BBAB}"/>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C9A8-4E28-AF62-B6572644BBAB}"/>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C9A8-4E28-AF62-B6572644BBAB}"/>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C9A8-4E28-AF62-B6572644BBAB}"/>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Gráficas!$J$129:$J$132</c:f>
              <c:strCache>
                <c:ptCount val="4"/>
                <c:pt idx="0">
                  <c:v>Gestión de la información</c:v>
                </c:pt>
                <c:pt idx="1">
                  <c:v>Administración del talento humano</c:v>
                </c:pt>
                <c:pt idx="2">
                  <c:v>Desvinculación asistida</c:v>
                </c:pt>
                <c:pt idx="3">
                  <c:v>Gestión del conocimiento</c:v>
                </c:pt>
              </c:strCache>
            </c:strRef>
          </c:xVal>
          <c:yVal>
            <c:numRef>
              <c:f>Gráficas!$L$129:$L$132</c:f>
              <c:numCache>
                <c:formatCode>0</c:formatCode>
                <c:ptCount val="4"/>
                <c:pt idx="0">
                  <c:v>1</c:v>
                </c:pt>
                <c:pt idx="1">
                  <c:v>1</c:v>
                </c:pt>
                <c:pt idx="2" formatCode="General">
                  <c:v>1</c:v>
                </c:pt>
                <c:pt idx="3" formatCode="General">
                  <c:v>1</c:v>
                </c:pt>
              </c:numCache>
            </c:numRef>
          </c:yVal>
          <c:smooth val="0"/>
          <c:extLst xmlns:c16r2="http://schemas.microsoft.com/office/drawing/2015/06/chart">
            <c:ext xmlns:c16="http://schemas.microsoft.com/office/drawing/2014/chart" uri="{C3380CC4-5D6E-409C-BE32-E72D297353CC}">
              <c16:uniqueId val="{00000007-C9A8-4E28-AF62-B6572644BBAB}"/>
            </c:ext>
          </c:extLst>
        </c:ser>
        <c:dLbls>
          <c:showLegendKey val="0"/>
          <c:showVal val="0"/>
          <c:showCatName val="0"/>
          <c:showSerName val="0"/>
          <c:showPercent val="0"/>
          <c:showBubbleSize val="0"/>
        </c:dLbls>
        <c:axId val="158413952"/>
        <c:axId val="158415488"/>
      </c:scatterChart>
      <c:catAx>
        <c:axId val="158413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58415488"/>
        <c:crosses val="autoZero"/>
        <c:auto val="0"/>
        <c:lblAlgn val="ctr"/>
        <c:lblOffset val="100"/>
        <c:noMultiLvlLbl val="0"/>
      </c:catAx>
      <c:valAx>
        <c:axId val="158415488"/>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5841395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8043611111111109"/>
        </c:manualLayout>
      </c:layout>
      <c:barChart>
        <c:barDir val="col"/>
        <c:grouping val="clustered"/>
        <c:varyColors val="0"/>
        <c:ser>
          <c:idx val="0"/>
          <c:order val="0"/>
          <c:tx>
            <c:strRef>
              <c:f>Gráficas!$K$128</c:f>
              <c:strCache>
                <c:ptCount val="1"/>
                <c:pt idx="0">
                  <c:v>Niveles</c:v>
                </c:pt>
              </c:strCache>
            </c:strRef>
          </c:tx>
          <c:spPr>
            <a:gradFill>
              <a:gsLst>
                <a:gs pos="0">
                  <a:srgbClr val="009900"/>
                </a:gs>
                <a:gs pos="21000">
                  <a:srgbClr val="FFFF00"/>
                </a:gs>
                <a:gs pos="71000">
                  <a:srgbClr val="FF0000"/>
                </a:gs>
                <a:gs pos="29000">
                  <a:srgbClr val="FFFF00"/>
                </a:gs>
                <a:gs pos="48000">
                  <a:srgbClr val="FF6600"/>
                </a:gs>
                <a:gs pos="100000">
                  <a:srgbClr val="8E0000"/>
                </a:gs>
              </a:gsLst>
              <a:lin ang="5400000" scaled="0"/>
            </a:gradFill>
            <a:ln>
              <a:noFill/>
            </a:ln>
            <a:effectLst/>
          </c:spPr>
          <c:invertIfNegative val="0"/>
          <c:cat>
            <c:strRef>
              <c:f>Gráficas!$I$155:$I$159</c:f>
              <c:strCache>
                <c:ptCount val="5"/>
                <c:pt idx="0">
                  <c:v>Ruta de la Felicidad</c:v>
                </c:pt>
                <c:pt idx="1">
                  <c:v>Ruta del Crecimiento</c:v>
                </c:pt>
                <c:pt idx="2">
                  <c:v>Ruta del Servicio</c:v>
                </c:pt>
                <c:pt idx="3">
                  <c:v>Ruta de la Calidad</c:v>
                </c:pt>
                <c:pt idx="4">
                  <c:v>Ruta del Análisis de datos</c:v>
                </c:pt>
              </c:strCache>
            </c:strRef>
          </c:cat>
          <c:val>
            <c:numRef>
              <c:f>Gráficas!$J$155:$J$159</c:f>
              <c:numCache>
                <c:formatCode>General</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0017-479E-B151-752E7CAB279F}"/>
            </c:ext>
          </c:extLst>
        </c:ser>
        <c:dLbls>
          <c:showLegendKey val="0"/>
          <c:showVal val="0"/>
          <c:showCatName val="0"/>
          <c:showSerName val="0"/>
          <c:showPercent val="0"/>
          <c:showBubbleSize val="0"/>
        </c:dLbls>
        <c:gapWidth val="150"/>
        <c:axId val="158475008"/>
        <c:axId val="158476544"/>
      </c:barChart>
      <c:scatterChart>
        <c:scatterStyle val="lineMarker"/>
        <c:varyColors val="0"/>
        <c:ser>
          <c:idx val="1"/>
          <c:order val="1"/>
          <c:tx>
            <c:strRef>
              <c:f>Gráficas!$L$128</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0017-479E-B151-752E7CAB279F}"/>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0017-479E-B151-752E7CAB279F}"/>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0017-479E-B151-752E7CAB279F}"/>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0017-479E-B151-752E7CAB279F}"/>
              </c:ext>
            </c:extLst>
          </c:dPt>
          <c:dPt>
            <c:idx val="4"/>
            <c:marker>
              <c:symbol val="dash"/>
              <c:size val="15"/>
              <c:spPr>
                <a:solidFill>
                  <a:schemeClr val="tx1"/>
                </a:solidFill>
                <a:ln w="19050">
                  <a:solidFill>
                    <a:schemeClr val="tx1"/>
                  </a:solidFill>
                </a:ln>
                <a:effectLst/>
              </c:spPr>
            </c:marker>
            <c:bubble3D val="0"/>
            <c:extLst xmlns:c16r2="http://schemas.microsoft.com/office/drawing/2015/06/chart">
              <c:ext xmlns:c16="http://schemas.microsoft.com/office/drawing/2014/chart" uri="{C3380CC4-5D6E-409C-BE32-E72D297353CC}">
                <c16:uniqueId val="{00000008-0017-479E-B151-752E7CAB279F}"/>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Gráficas!$I$155:$I$159</c:f>
              <c:strCache>
                <c:ptCount val="5"/>
                <c:pt idx="0">
                  <c:v>Ruta de la Felicidad</c:v>
                </c:pt>
                <c:pt idx="1">
                  <c:v>Ruta del Crecimiento</c:v>
                </c:pt>
                <c:pt idx="2">
                  <c:v>Ruta del Servicio</c:v>
                </c:pt>
                <c:pt idx="3">
                  <c:v>Ruta de la Calidad</c:v>
                </c:pt>
                <c:pt idx="4">
                  <c:v>Ruta del Análisis de datos</c:v>
                </c:pt>
              </c:strCache>
            </c:strRef>
          </c:xVal>
          <c:yVal>
            <c:numRef>
              <c:f>Gráficas!$K$155:$K$159</c:f>
              <c:numCache>
                <c:formatCode>0</c:formatCode>
                <c:ptCount val="5"/>
                <c:pt idx="0">
                  <c:v>46.856578947368426</c:v>
                </c:pt>
                <c:pt idx="1">
                  <c:v>43.720247533796126</c:v>
                </c:pt>
                <c:pt idx="2">
                  <c:v>51.35</c:v>
                </c:pt>
                <c:pt idx="3">
                  <c:v>50.612781954887218</c:v>
                </c:pt>
                <c:pt idx="4">
                  <c:v>49</c:v>
                </c:pt>
              </c:numCache>
            </c:numRef>
          </c:yVal>
          <c:smooth val="0"/>
          <c:extLst xmlns:c16r2="http://schemas.microsoft.com/office/drawing/2015/06/chart">
            <c:ext xmlns:c16="http://schemas.microsoft.com/office/drawing/2014/chart" uri="{C3380CC4-5D6E-409C-BE32-E72D297353CC}">
              <c16:uniqueId val="{00000007-0017-479E-B151-752E7CAB279F}"/>
            </c:ext>
          </c:extLst>
        </c:ser>
        <c:dLbls>
          <c:showLegendKey val="0"/>
          <c:showVal val="0"/>
          <c:showCatName val="0"/>
          <c:showSerName val="0"/>
          <c:showPercent val="0"/>
          <c:showBubbleSize val="0"/>
        </c:dLbls>
        <c:axId val="158475008"/>
        <c:axId val="158476544"/>
      </c:scatterChart>
      <c:catAx>
        <c:axId val="158475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58476544"/>
        <c:crosses val="autoZero"/>
        <c:auto val="1"/>
        <c:lblAlgn val="ctr"/>
        <c:lblOffset val="100"/>
        <c:noMultiLvlLbl val="0"/>
      </c:catAx>
      <c:valAx>
        <c:axId val="158476544"/>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5847500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922978057429734E-2"/>
          <c:y val="3.6529666037268628E-2"/>
          <c:w val="0.93729898132856238"/>
          <c:h val="0.70721163209430726"/>
        </c:manualLayout>
      </c:layout>
      <c:barChart>
        <c:barDir val="col"/>
        <c:grouping val="clustered"/>
        <c:varyColors val="0"/>
        <c:ser>
          <c:idx val="0"/>
          <c:order val="0"/>
          <c:tx>
            <c:strRef>
              <c:f>Gráficas!$K$128</c:f>
              <c:strCache>
                <c:ptCount val="1"/>
                <c:pt idx="0">
                  <c:v>Niveles</c:v>
                </c:pt>
              </c:strCache>
            </c:strRef>
          </c:tx>
          <c:spPr>
            <a:gradFill>
              <a:gsLst>
                <a:gs pos="0">
                  <a:srgbClr val="009900"/>
                </a:gs>
                <a:gs pos="21000">
                  <a:srgbClr val="FFFF00"/>
                </a:gs>
                <a:gs pos="69000">
                  <a:srgbClr val="EE0000"/>
                </a:gs>
                <a:gs pos="32000">
                  <a:srgbClr val="FFFF00"/>
                </a:gs>
                <a:gs pos="50000">
                  <a:srgbClr val="FF6600"/>
                </a:gs>
                <a:gs pos="100000">
                  <a:srgbClr val="8E0000"/>
                </a:gs>
              </a:gsLst>
              <a:lin ang="5400000" scaled="0"/>
            </a:gradFill>
            <a:ln>
              <a:noFill/>
            </a:ln>
            <a:effectLst/>
          </c:spPr>
          <c:invertIfNegative val="0"/>
          <c:cat>
            <c:multiLvlStrRef>
              <c:f>Gráficas!$G$176:$H$188</c:f>
              <c:multiLvlStrCache>
                <c:ptCount val="13"/>
                <c:lvl>
                  <c:pt idx="0">
                    <c:v>Entorno físico</c:v>
                  </c:pt>
                  <c:pt idx="1">
                    <c:v>Equilibrio laboral-personal</c:v>
                  </c:pt>
                  <c:pt idx="2">
                    <c:v>Salario emocional</c:v>
                  </c:pt>
                  <c:pt idx="3">
                    <c:v>Innovación</c:v>
                  </c:pt>
                  <c:pt idx="4">
                    <c:v>Cultura de liderazgo</c:v>
                  </c:pt>
                  <c:pt idx="5">
                    <c:v>Bienestar del talento</c:v>
                  </c:pt>
                  <c:pt idx="6">
                    <c:v>Liderazgo en valores</c:v>
                  </c:pt>
                  <c:pt idx="7">
                    <c:v>Servidores que saben lo que hacen</c:v>
                  </c:pt>
                  <c:pt idx="8">
                    <c:v>Cultura basada en el servicio</c:v>
                  </c:pt>
                  <c:pt idx="9">
                    <c:v>Cultura que genera logro y bienestar</c:v>
                  </c:pt>
                  <c:pt idx="10">
                    <c:v>Hacer siempre las cosas bien</c:v>
                  </c:pt>
                  <c:pt idx="11">
                    <c:v>Cultura de la calidad y la integridad </c:v>
                  </c:pt>
                  <c:pt idx="12">
                    <c:v>Entender a las personas a través de los datos </c:v>
                  </c:pt>
                </c:lvl>
                <c:lvl>
                  <c:pt idx="0">
                    <c:v>Ruta de la Felicidad</c:v>
                  </c:pt>
                  <c:pt idx="4">
                    <c:v>Ruta del Crecimiento</c:v>
                  </c:pt>
                  <c:pt idx="8">
                    <c:v>Ruta del Servicio</c:v>
                  </c:pt>
                  <c:pt idx="10">
                    <c:v>Ruta de la calidad</c:v>
                  </c:pt>
                  <c:pt idx="12">
                    <c:v>Ruta del Análisis de Datos</c:v>
                  </c:pt>
                </c:lvl>
              </c:multiLvlStrCache>
            </c:multiLvlStrRef>
          </c:cat>
          <c:val>
            <c:numRef>
              <c:f>Gráficas!$I$176:$I$188</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extLst xmlns:c16r2="http://schemas.microsoft.com/office/drawing/2015/06/chart">
            <c:ext xmlns:c16="http://schemas.microsoft.com/office/drawing/2014/chart" uri="{C3380CC4-5D6E-409C-BE32-E72D297353CC}">
              <c16:uniqueId val="{00000000-F89D-4AA7-AF93-4680ECAAFF89}"/>
            </c:ext>
          </c:extLst>
        </c:ser>
        <c:dLbls>
          <c:showLegendKey val="0"/>
          <c:showVal val="0"/>
          <c:showCatName val="0"/>
          <c:showSerName val="0"/>
          <c:showPercent val="0"/>
          <c:showBubbleSize val="0"/>
        </c:dLbls>
        <c:gapWidth val="150"/>
        <c:axId val="158511104"/>
        <c:axId val="158512640"/>
      </c:barChart>
      <c:scatterChart>
        <c:scatterStyle val="lineMarker"/>
        <c:varyColors val="0"/>
        <c:ser>
          <c:idx val="1"/>
          <c:order val="1"/>
          <c:tx>
            <c:strRef>
              <c:f>Gráficas!$L$128</c:f>
              <c:strCache>
                <c:ptCount val="1"/>
                <c:pt idx="0">
                  <c:v>Calificación</c:v>
                </c:pt>
              </c:strCache>
            </c:strRef>
          </c:tx>
          <c:spPr>
            <a:ln w="25400" cap="rnd">
              <a:noFill/>
              <a:round/>
            </a:ln>
            <a:effectLst/>
          </c:spPr>
          <c:marker>
            <c:symbol val="dash"/>
            <c:size val="15"/>
            <c:spPr>
              <a:solidFill>
                <a:schemeClr val="tx1"/>
              </a:solidFill>
              <a:ln w="19050">
                <a:solidFill>
                  <a:schemeClr val="tx1"/>
                </a:solidFill>
              </a:ln>
              <a:effectLst/>
            </c:spPr>
          </c:marker>
          <c:dPt>
            <c:idx val="0"/>
            <c:marker>
              <c:spPr>
                <a:solidFill>
                  <a:schemeClr val="tx1"/>
                </a:solidFill>
                <a:ln w="1905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F89D-4AA7-AF93-4680ECAAFF89}"/>
              </c:ext>
            </c:extLst>
          </c:dPt>
          <c:dPt>
            <c:idx val="1"/>
            <c:marker>
              <c:spPr>
                <a:solidFill>
                  <a:schemeClr val="tx1"/>
                </a:solidFill>
                <a:ln w="1905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3-F89D-4AA7-AF93-4680ECAAFF89}"/>
              </c:ext>
            </c:extLst>
          </c:dPt>
          <c:dPt>
            <c:idx val="2"/>
            <c:marker>
              <c:spPr>
                <a:solidFill>
                  <a:schemeClr val="tx1"/>
                </a:solidFill>
                <a:ln w="1905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F89D-4AA7-AF93-4680ECAAFF89}"/>
              </c:ext>
            </c:extLst>
          </c:dPt>
          <c:dPt>
            <c:idx val="3"/>
            <c:marker>
              <c:spPr>
                <a:solidFill>
                  <a:schemeClr val="tx1"/>
                </a:solidFill>
                <a:ln w="1905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F89D-4AA7-AF93-4680ECAAFF89}"/>
              </c:ext>
            </c:extLst>
          </c:dPt>
          <c:dPt>
            <c:idx val="4"/>
            <c:bubble3D val="0"/>
            <c:extLst xmlns:c16r2="http://schemas.microsoft.com/office/drawing/2015/06/chart">
              <c:ext xmlns:c16="http://schemas.microsoft.com/office/drawing/2014/chart" uri="{C3380CC4-5D6E-409C-BE32-E72D297353CC}">
                <c16:uniqueId val="{00000006-F89D-4AA7-AF93-4680ECAAFF89}"/>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Gráficas!$H$176:$H$188</c:f>
              <c:strCache>
                <c:ptCount val="13"/>
                <c:pt idx="0">
                  <c:v>Entorno físico</c:v>
                </c:pt>
                <c:pt idx="1">
                  <c:v>Equilibrio laboral-personal</c:v>
                </c:pt>
                <c:pt idx="2">
                  <c:v>Salario emocional</c:v>
                </c:pt>
                <c:pt idx="3">
                  <c:v>Innovación</c:v>
                </c:pt>
                <c:pt idx="4">
                  <c:v>Cultura de liderazgo</c:v>
                </c:pt>
                <c:pt idx="5">
                  <c:v>Bienestar del talento</c:v>
                </c:pt>
                <c:pt idx="6">
                  <c:v>Liderazgo en valores</c:v>
                </c:pt>
                <c:pt idx="7">
                  <c:v>Servidores que saben lo que hacen</c:v>
                </c:pt>
                <c:pt idx="8">
                  <c:v>Cultura basada en el servicio</c:v>
                </c:pt>
                <c:pt idx="9">
                  <c:v>Cultura que genera logro y bienestar</c:v>
                </c:pt>
                <c:pt idx="10">
                  <c:v>Hacer siempre las cosas bien</c:v>
                </c:pt>
                <c:pt idx="11">
                  <c:v>Cultura de la calidad y la integridad </c:v>
                </c:pt>
                <c:pt idx="12">
                  <c:v>Entender a las personas a través de los datos </c:v>
                </c:pt>
              </c:strCache>
            </c:strRef>
          </c:xVal>
          <c:yVal>
            <c:numRef>
              <c:f>Gráficas!$J$176:$J$188</c:f>
              <c:numCache>
                <c:formatCode>0</c:formatCode>
                <c:ptCount val="13"/>
                <c:pt idx="0">
                  <c:v>45.25</c:v>
                </c:pt>
                <c:pt idx="1">
                  <c:v>52.25</c:v>
                </c:pt>
                <c:pt idx="2">
                  <c:v>51.526315789473685</c:v>
                </c:pt>
                <c:pt idx="3">
                  <c:v>38.4</c:v>
                </c:pt>
                <c:pt idx="4">
                  <c:v>39.086956521739133</c:v>
                </c:pt>
                <c:pt idx="5">
                  <c:v>37.96</c:v>
                </c:pt>
                <c:pt idx="6">
                  <c:v>29.941176470588236</c:v>
                </c:pt>
                <c:pt idx="7">
                  <c:v>67.892857142857139</c:v>
                </c:pt>
                <c:pt idx="8">
                  <c:v>51.833333333333336</c:v>
                </c:pt>
                <c:pt idx="9">
                  <c:v>50.866666666666667</c:v>
                </c:pt>
                <c:pt idx="10">
                  <c:v>47.868421052631582</c:v>
                </c:pt>
                <c:pt idx="11">
                  <c:v>53.357142857142854</c:v>
                </c:pt>
                <c:pt idx="12">
                  <c:v>49</c:v>
                </c:pt>
              </c:numCache>
            </c:numRef>
          </c:yVal>
          <c:smooth val="0"/>
          <c:extLst xmlns:c16r2="http://schemas.microsoft.com/office/drawing/2015/06/chart">
            <c:ext xmlns:c16="http://schemas.microsoft.com/office/drawing/2014/chart" uri="{C3380CC4-5D6E-409C-BE32-E72D297353CC}">
              <c16:uniqueId val="{00000007-F89D-4AA7-AF93-4680ECAAFF89}"/>
            </c:ext>
          </c:extLst>
        </c:ser>
        <c:dLbls>
          <c:showLegendKey val="0"/>
          <c:showVal val="0"/>
          <c:showCatName val="0"/>
          <c:showSerName val="0"/>
          <c:showPercent val="0"/>
          <c:showBubbleSize val="0"/>
        </c:dLbls>
        <c:axId val="158511104"/>
        <c:axId val="158512640"/>
      </c:scatterChart>
      <c:catAx>
        <c:axId val="158511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58512640"/>
        <c:crosses val="autoZero"/>
        <c:auto val="1"/>
        <c:lblAlgn val="ctr"/>
        <c:lblOffset val="100"/>
        <c:noMultiLvlLbl val="0"/>
      </c:catAx>
      <c:valAx>
        <c:axId val="158512640"/>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5851110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Inicio!A1"/><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hyperlink" Target="#Inicio!A1"/><Relationship Id="rId1" Type="http://schemas.openxmlformats.org/officeDocument/2006/relationships/image" Target="../media/image4.png"/><Relationship Id="rId6" Type="http://schemas.openxmlformats.org/officeDocument/2006/relationships/hyperlink" Target="#'Resultados Rutas'!A1"/><Relationship Id="rId5" Type="http://schemas.openxmlformats.org/officeDocument/2006/relationships/image" Target="../media/image6.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10.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hyperlink" Target="#'Resultados Rutas'!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9.png"/><Relationship Id="rId5" Type="http://schemas.openxmlformats.org/officeDocument/2006/relationships/chart" Target="../charts/chart5.xml"/><Relationship Id="rId10" Type="http://schemas.openxmlformats.org/officeDocument/2006/relationships/hyperlink" Target="#Inicio!A1"/><Relationship Id="rId4" Type="http://schemas.openxmlformats.org/officeDocument/2006/relationships/chart" Target="../charts/chart4.xml"/><Relationship Id="rId9" Type="http://schemas.openxmlformats.org/officeDocument/2006/relationships/image" Target="../media/image8.png"/></Relationships>
</file>

<file path=xl/drawings/_rels/drawing5.xml.rels><?xml version="1.0" encoding="UTF-8" standalone="yes"?>
<Relationships xmlns="http://schemas.openxmlformats.org/package/2006/relationships"><Relationship Id="rId3" Type="http://schemas.openxmlformats.org/officeDocument/2006/relationships/image" Target="../media/image12.png"/><Relationship Id="rId7" Type="http://schemas.openxmlformats.org/officeDocument/2006/relationships/image" Target="../media/image14.png"/><Relationship Id="rId2" Type="http://schemas.openxmlformats.org/officeDocument/2006/relationships/hyperlink" Target="#Inicio!A1"/><Relationship Id="rId1" Type="http://schemas.openxmlformats.org/officeDocument/2006/relationships/image" Target="../media/image11.png"/><Relationship Id="rId6" Type="http://schemas.openxmlformats.org/officeDocument/2006/relationships/hyperlink" Target="#'Dise&#241;o de Acciones'!A1"/><Relationship Id="rId5" Type="http://schemas.openxmlformats.org/officeDocument/2006/relationships/image" Target="../media/image13.png"/><Relationship Id="rId4" Type="http://schemas.openxmlformats.org/officeDocument/2006/relationships/hyperlink" Target="#Gr&#225;ficas!A1"/></Relationships>
</file>

<file path=xl/drawings/_rels/drawing6.xml.rels><?xml version="1.0" encoding="UTF-8" standalone="yes"?>
<Relationships xmlns="http://schemas.openxmlformats.org/package/2006/relationships"><Relationship Id="rId3" Type="http://schemas.openxmlformats.org/officeDocument/2006/relationships/hyperlink" Target="#Inicio!A1"/><Relationship Id="rId7" Type="http://schemas.openxmlformats.org/officeDocument/2006/relationships/image" Target="../media/image18.png"/><Relationship Id="rId2" Type="http://schemas.openxmlformats.org/officeDocument/2006/relationships/image" Target="../media/image15.png"/><Relationship Id="rId1" Type="http://schemas.openxmlformats.org/officeDocument/2006/relationships/hyperlink" Target="#'Resultados Rutas'!A1"/><Relationship Id="rId6" Type="http://schemas.openxmlformats.org/officeDocument/2006/relationships/image" Target="../media/image17.png"/><Relationship Id="rId5" Type="http://schemas.openxmlformats.org/officeDocument/2006/relationships/hyperlink" Target="#'Rutas Filtro'!A1"/><Relationship Id="rId4" Type="http://schemas.openxmlformats.org/officeDocument/2006/relationships/image" Target="../media/image16.png"/></Relationships>
</file>

<file path=xl/drawings/_rels/drawing7.xml.rels><?xml version="1.0" encoding="UTF-8" standalone="yes"?>
<Relationships xmlns="http://schemas.openxmlformats.org/package/2006/relationships"><Relationship Id="rId3" Type="http://schemas.openxmlformats.org/officeDocument/2006/relationships/image" Target="../media/image20.png"/><Relationship Id="rId2" Type="http://schemas.openxmlformats.org/officeDocument/2006/relationships/hyperlink" Target="#Inicio!A1"/><Relationship Id="rId1" Type="http://schemas.openxmlformats.org/officeDocument/2006/relationships/image" Target="../media/image19.png"/><Relationship Id="rId5" Type="http://schemas.openxmlformats.org/officeDocument/2006/relationships/image" Target="../media/image21.jpeg"/><Relationship Id="rId4" Type="http://schemas.openxmlformats.org/officeDocument/2006/relationships/hyperlink" Target="#'Dise&#241;o de Acciones'!A1"/></Relationships>
</file>

<file path=xl/drawings/_rels/drawing8.xml.rels><?xml version="1.0" encoding="UTF-8" standalone="yes"?>
<Relationships xmlns="http://schemas.openxmlformats.org/package/2006/relationships"><Relationship Id="rId3" Type="http://schemas.openxmlformats.org/officeDocument/2006/relationships/image" Target="../media/image23.png"/><Relationship Id="rId2" Type="http://schemas.openxmlformats.org/officeDocument/2006/relationships/hyperlink" Target="#Inicio!A1"/><Relationship Id="rId1" Type="http://schemas.openxmlformats.org/officeDocument/2006/relationships/image" Target="../media/image22.png"/></Relationships>
</file>

<file path=xl/drawings/drawing1.xml><?xml version="1.0" encoding="utf-8"?>
<xdr:wsDr xmlns:xdr="http://schemas.openxmlformats.org/drawingml/2006/spreadsheetDrawing" xmlns:a="http://schemas.openxmlformats.org/drawingml/2006/main">
  <xdr:twoCellAnchor editAs="oneCell">
    <xdr:from>
      <xdr:col>7</xdr:col>
      <xdr:colOff>677333</xdr:colOff>
      <xdr:row>1</xdr:row>
      <xdr:rowOff>66954</xdr:rowOff>
    </xdr:from>
    <xdr:to>
      <xdr:col>11</xdr:col>
      <xdr:colOff>359834</xdr:colOff>
      <xdr:row>1</xdr:row>
      <xdr:rowOff>783167</xdr:rowOff>
    </xdr:to>
    <xdr:pic>
      <xdr:nvPicPr>
        <xdr:cNvPr id="2" name="Imagen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88416" y="162204"/>
          <a:ext cx="2730501" cy="7162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285750</xdr:colOff>
      <xdr:row>1</xdr:row>
      <xdr:rowOff>105838</xdr:rowOff>
    </xdr:from>
    <xdr:to>
      <xdr:col>12</xdr:col>
      <xdr:colOff>63501</xdr:colOff>
      <xdr:row>1</xdr:row>
      <xdr:rowOff>867837</xdr:rowOff>
    </xdr:to>
    <xdr:pic>
      <xdr:nvPicPr>
        <xdr:cNvPr id="4" name="Imagen 3">
          <a:extLst>
            <a:ext uri="{FF2B5EF4-FFF2-40B4-BE49-F238E27FC236}">
              <a16:creationId xmlns=""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58833" y="222255"/>
          <a:ext cx="2825751" cy="761999"/>
        </a:xfrm>
        <a:prstGeom prst="rect">
          <a:avLst/>
        </a:prstGeom>
      </xdr:spPr>
    </xdr:pic>
    <xdr:clientData/>
  </xdr:twoCellAnchor>
  <xdr:twoCellAnchor>
    <xdr:from>
      <xdr:col>18</xdr:col>
      <xdr:colOff>72861</xdr:colOff>
      <xdr:row>1</xdr:row>
      <xdr:rowOff>116414</xdr:rowOff>
    </xdr:from>
    <xdr:to>
      <xdr:col>18</xdr:col>
      <xdr:colOff>676948</xdr:colOff>
      <xdr:row>1</xdr:row>
      <xdr:rowOff>920725</xdr:rowOff>
    </xdr:to>
    <xdr:grpSp>
      <xdr:nvGrpSpPr>
        <xdr:cNvPr id="3" name="2 Grupo">
          <a:extLst>
            <a:ext uri="{FF2B5EF4-FFF2-40B4-BE49-F238E27FC236}">
              <a16:creationId xmlns="" xmlns:a16="http://schemas.microsoft.com/office/drawing/2014/main" id="{00000000-0008-0000-0100-000003000000}"/>
            </a:ext>
          </a:extLst>
        </xdr:cNvPr>
        <xdr:cNvGrpSpPr/>
      </xdr:nvGrpSpPr>
      <xdr:grpSpPr>
        <a:xfrm>
          <a:off x="12464886" y="230714"/>
          <a:ext cx="604087" cy="804311"/>
          <a:chOff x="12275450" y="201082"/>
          <a:chExt cx="604087" cy="804311"/>
        </a:xfrm>
      </xdr:grpSpPr>
      <xdr:pic>
        <xdr:nvPicPr>
          <xdr:cNvPr id="6" name="5 Imagen" descr="Resultado de imagen para gerencia png">
            <a:hlinkClick xmlns:r="http://schemas.openxmlformats.org/officeDocument/2006/relationships" r:id="rId2"/>
            <a:extLst>
              <a:ext uri="{FF2B5EF4-FFF2-40B4-BE49-F238E27FC236}">
                <a16:creationId xmlns=""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275450" y="201082"/>
            <a:ext cx="562134" cy="549502"/>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 name="1 CuadroTexto">
            <a:extLst>
              <a:ext uri="{FF2B5EF4-FFF2-40B4-BE49-F238E27FC236}">
                <a16:creationId xmlns="" xmlns:a16="http://schemas.microsoft.com/office/drawing/2014/main" id="{00000000-0008-0000-0100-000002000000}"/>
              </a:ext>
            </a:extLst>
          </xdr:cNvPr>
          <xdr:cNvSpPr txBox="1"/>
        </xdr:nvSpPr>
        <xdr:spPr>
          <a:xfrm>
            <a:off x="12318999" y="740833"/>
            <a:ext cx="56053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b="1">
                <a:solidFill>
                  <a:srgbClr val="002060"/>
                </a:solidFill>
              </a:rPr>
              <a:t>INICIO</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1524000</xdr:colOff>
      <xdr:row>2</xdr:row>
      <xdr:rowOff>149679</xdr:rowOff>
    </xdr:from>
    <xdr:to>
      <xdr:col>11</xdr:col>
      <xdr:colOff>378299</xdr:colOff>
      <xdr:row>2</xdr:row>
      <xdr:rowOff>1109801</xdr:rowOff>
    </xdr:to>
    <xdr:pic>
      <xdr:nvPicPr>
        <xdr:cNvPr id="6" name="Imagen 5">
          <a:extLst>
            <a:ext uri="{FF2B5EF4-FFF2-40B4-BE49-F238E27FC236}">
              <a16:creationId xmlns="" xmlns:a16="http://schemas.microsoft.com/office/drawing/2014/main" id="{00000000-0008-0000-02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81750" y="340179"/>
          <a:ext cx="3630406" cy="960122"/>
        </a:xfrm>
        <a:prstGeom prst="rect">
          <a:avLst/>
        </a:prstGeom>
      </xdr:spPr>
    </xdr:pic>
    <xdr:clientData/>
  </xdr:twoCellAnchor>
  <xdr:twoCellAnchor>
    <xdr:from>
      <xdr:col>13</xdr:col>
      <xdr:colOff>380997</xdr:colOff>
      <xdr:row>2</xdr:row>
      <xdr:rowOff>136070</xdr:rowOff>
    </xdr:from>
    <xdr:to>
      <xdr:col>13</xdr:col>
      <xdr:colOff>1077690</xdr:colOff>
      <xdr:row>2</xdr:row>
      <xdr:rowOff>1080987</xdr:rowOff>
    </xdr:to>
    <xdr:grpSp>
      <xdr:nvGrpSpPr>
        <xdr:cNvPr id="2" name="1 Grupo">
          <a:extLst>
            <a:ext uri="{FF2B5EF4-FFF2-40B4-BE49-F238E27FC236}">
              <a16:creationId xmlns="" xmlns:a16="http://schemas.microsoft.com/office/drawing/2014/main" id="{00000000-0008-0000-0200-000002000000}"/>
            </a:ext>
          </a:extLst>
        </xdr:cNvPr>
        <xdr:cNvGrpSpPr/>
      </xdr:nvGrpSpPr>
      <xdr:grpSpPr>
        <a:xfrm>
          <a:off x="15106647" y="317045"/>
          <a:ext cx="696693" cy="944917"/>
          <a:chOff x="14858999" y="258535"/>
          <a:chExt cx="696693" cy="944917"/>
        </a:xfrm>
      </xdr:grpSpPr>
      <xdr:pic>
        <xdr:nvPicPr>
          <xdr:cNvPr id="7" name="6 Imagen" descr="Resultado de imagen para gerencia png">
            <a:hlinkClick xmlns:r="http://schemas.openxmlformats.org/officeDocument/2006/relationships" r:id="rId2"/>
            <a:extLst>
              <a:ext uri="{FF2B5EF4-FFF2-40B4-BE49-F238E27FC236}">
                <a16:creationId xmlns=""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858999" y="258535"/>
            <a:ext cx="696693" cy="681037"/>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4" name="13 CuadroTexto">
            <a:extLst>
              <a:ext uri="{FF2B5EF4-FFF2-40B4-BE49-F238E27FC236}">
                <a16:creationId xmlns="" xmlns:a16="http://schemas.microsoft.com/office/drawing/2014/main" id="{00000000-0008-0000-0200-00000E000000}"/>
              </a:ext>
            </a:extLst>
          </xdr:cNvPr>
          <xdr:cNvSpPr txBox="1"/>
        </xdr:nvSpPr>
        <xdr:spPr>
          <a:xfrm>
            <a:off x="14967857" y="938892"/>
            <a:ext cx="56053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b="1">
                <a:solidFill>
                  <a:srgbClr val="002060"/>
                </a:solidFill>
              </a:rPr>
              <a:t>INICIO</a:t>
            </a:r>
          </a:p>
        </xdr:txBody>
      </xdr:sp>
    </xdr:grpSp>
    <xdr:clientData/>
  </xdr:twoCellAnchor>
  <xdr:twoCellAnchor>
    <xdr:from>
      <xdr:col>14</xdr:col>
      <xdr:colOff>244926</xdr:colOff>
      <xdr:row>2</xdr:row>
      <xdr:rowOff>81642</xdr:rowOff>
    </xdr:from>
    <xdr:to>
      <xdr:col>14</xdr:col>
      <xdr:colOff>1013598</xdr:colOff>
      <xdr:row>2</xdr:row>
      <xdr:rowOff>1067380</xdr:rowOff>
    </xdr:to>
    <xdr:grpSp>
      <xdr:nvGrpSpPr>
        <xdr:cNvPr id="3" name="2 Grupo">
          <a:extLst>
            <a:ext uri="{FF2B5EF4-FFF2-40B4-BE49-F238E27FC236}">
              <a16:creationId xmlns="" xmlns:a16="http://schemas.microsoft.com/office/drawing/2014/main" id="{00000000-0008-0000-0200-000003000000}"/>
            </a:ext>
          </a:extLst>
        </xdr:cNvPr>
        <xdr:cNvGrpSpPr/>
      </xdr:nvGrpSpPr>
      <xdr:grpSpPr>
        <a:xfrm>
          <a:off x="16113576" y="262617"/>
          <a:ext cx="768672" cy="985738"/>
          <a:chOff x="15797893" y="217714"/>
          <a:chExt cx="768672" cy="985738"/>
        </a:xfrm>
      </xdr:grpSpPr>
      <xdr:pic>
        <xdr:nvPicPr>
          <xdr:cNvPr id="11" name="10 Imagen" descr="Resultado de imagen para gerencia png">
            <a:hlinkClick xmlns:r="http://schemas.openxmlformats.org/officeDocument/2006/relationships" r:id="rId4"/>
            <a:extLst>
              <a:ext uri="{FF2B5EF4-FFF2-40B4-BE49-F238E27FC236}">
                <a16:creationId xmlns="" xmlns:a16="http://schemas.microsoft.com/office/drawing/2014/main" id="{00000000-0008-0000-0200-00000B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5850777" y="217714"/>
            <a:ext cx="695509" cy="72118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5" name="14 CuadroTexto">
            <a:extLst>
              <a:ext uri="{FF2B5EF4-FFF2-40B4-BE49-F238E27FC236}">
                <a16:creationId xmlns="" xmlns:a16="http://schemas.microsoft.com/office/drawing/2014/main" id="{00000000-0008-0000-0200-00000F000000}"/>
              </a:ext>
            </a:extLst>
          </xdr:cNvPr>
          <xdr:cNvSpPr txBox="1"/>
        </xdr:nvSpPr>
        <xdr:spPr>
          <a:xfrm>
            <a:off x="15797893" y="938892"/>
            <a:ext cx="7686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b="1">
                <a:solidFill>
                  <a:srgbClr val="002060"/>
                </a:solidFill>
              </a:rPr>
              <a:t>GRÁFICAS</a:t>
            </a:r>
          </a:p>
        </xdr:txBody>
      </xdr:sp>
    </xdr:grpSp>
    <xdr:clientData/>
  </xdr:twoCellAnchor>
  <xdr:twoCellAnchor>
    <xdr:from>
      <xdr:col>14</xdr:col>
      <xdr:colOff>1211033</xdr:colOff>
      <xdr:row>2</xdr:row>
      <xdr:rowOff>149679</xdr:rowOff>
    </xdr:from>
    <xdr:to>
      <xdr:col>14</xdr:col>
      <xdr:colOff>2168667</xdr:colOff>
      <xdr:row>2</xdr:row>
      <xdr:rowOff>1076321</xdr:rowOff>
    </xdr:to>
    <xdr:grpSp>
      <xdr:nvGrpSpPr>
        <xdr:cNvPr id="4" name="3 Grupo">
          <a:extLst>
            <a:ext uri="{FF2B5EF4-FFF2-40B4-BE49-F238E27FC236}">
              <a16:creationId xmlns="" xmlns:a16="http://schemas.microsoft.com/office/drawing/2014/main" id="{00000000-0008-0000-0200-000004000000}"/>
            </a:ext>
          </a:extLst>
        </xdr:cNvPr>
        <xdr:cNvGrpSpPr/>
      </xdr:nvGrpSpPr>
      <xdr:grpSpPr>
        <a:xfrm>
          <a:off x="17079683" y="330654"/>
          <a:ext cx="957634" cy="926642"/>
          <a:chOff x="16709572" y="381000"/>
          <a:chExt cx="957634" cy="926642"/>
        </a:xfrm>
      </xdr:grpSpPr>
      <xdr:pic>
        <xdr:nvPicPr>
          <xdr:cNvPr id="13" name="12 Imagen" descr="Resultado de imagen para gerencia png">
            <a:hlinkClick xmlns:r="http://schemas.openxmlformats.org/officeDocument/2006/relationships" r:id="rId6"/>
            <a:extLst>
              <a:ext uri="{FF2B5EF4-FFF2-40B4-BE49-F238E27FC236}">
                <a16:creationId xmlns="" xmlns:a16="http://schemas.microsoft.com/office/drawing/2014/main" id="{00000000-0008-0000-0200-00000D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6875413" y="381000"/>
            <a:ext cx="677801" cy="435429"/>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6" name="15 CuadroTexto">
            <a:extLst>
              <a:ext uri="{FF2B5EF4-FFF2-40B4-BE49-F238E27FC236}">
                <a16:creationId xmlns="" xmlns:a16="http://schemas.microsoft.com/office/drawing/2014/main" id="{00000000-0008-0000-0200-000010000000}"/>
              </a:ext>
            </a:extLst>
          </xdr:cNvPr>
          <xdr:cNvSpPr txBox="1"/>
        </xdr:nvSpPr>
        <xdr:spPr>
          <a:xfrm>
            <a:off x="16709572" y="870856"/>
            <a:ext cx="957634"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es-CO" sz="1100" b="1">
                <a:solidFill>
                  <a:srgbClr val="002060"/>
                </a:solidFill>
              </a:rPr>
              <a:t>RESULTADOS</a:t>
            </a:r>
            <a:endParaRPr lang="es-CO" sz="1100" b="1" baseline="0">
              <a:solidFill>
                <a:srgbClr val="002060"/>
              </a:solidFill>
            </a:endParaRPr>
          </a:p>
          <a:p>
            <a:pPr algn="ctr"/>
            <a:r>
              <a:rPr lang="es-CO" sz="1100" b="1" baseline="0">
                <a:solidFill>
                  <a:srgbClr val="002060"/>
                </a:solidFill>
              </a:rPr>
              <a:t>RUTAS</a:t>
            </a:r>
            <a:endParaRPr lang="es-CO" sz="1100" b="1">
              <a:solidFill>
                <a:srgbClr val="002060"/>
              </a:solidFill>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158349</xdr:colOff>
      <xdr:row>30</xdr:row>
      <xdr:rowOff>9522</xdr:rowOff>
    </xdr:from>
    <xdr:to>
      <xdr:col>16</xdr:col>
      <xdr:colOff>140349</xdr:colOff>
      <xdr:row>48</xdr:row>
      <xdr:rowOff>34835</xdr:rowOff>
    </xdr:to>
    <xdr:graphicFrame macro="">
      <xdr:nvGraphicFramePr>
        <xdr:cNvPr id="2" name="Gráfico 1">
          <a:extLst>
            <a:ext uri="{FF2B5EF4-FFF2-40B4-BE49-F238E27FC236}">
              <a16:creationId xmlns=""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158750</xdr:colOff>
      <xdr:row>54</xdr:row>
      <xdr:rowOff>83342</xdr:rowOff>
    </xdr:from>
    <xdr:to>
      <xdr:col>16</xdr:col>
      <xdr:colOff>698500</xdr:colOff>
      <xdr:row>72</xdr:row>
      <xdr:rowOff>158749</xdr:rowOff>
    </xdr:to>
    <xdr:graphicFrame macro="">
      <xdr:nvGraphicFramePr>
        <xdr:cNvPr id="3" name="Gráfico 2">
          <a:extLst>
            <a:ext uri="{FF2B5EF4-FFF2-40B4-BE49-F238E27FC236}">
              <a16:creationId xmlns=""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359834</xdr:colOff>
      <xdr:row>77</xdr:row>
      <xdr:rowOff>63500</xdr:rowOff>
    </xdr:from>
    <xdr:to>
      <xdr:col>16</xdr:col>
      <xdr:colOff>508000</xdr:colOff>
      <xdr:row>95</xdr:row>
      <xdr:rowOff>84846</xdr:rowOff>
    </xdr:to>
    <xdr:graphicFrame macro="">
      <xdr:nvGraphicFramePr>
        <xdr:cNvPr id="4" name="Gráfico 3">
          <a:extLst>
            <a:ext uri="{FF2B5EF4-FFF2-40B4-BE49-F238E27FC236}">
              <a16:creationId xmlns=""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59532</xdr:colOff>
      <xdr:row>7</xdr:row>
      <xdr:rowOff>59533</xdr:rowOff>
    </xdr:from>
    <xdr:to>
      <xdr:col>16</xdr:col>
      <xdr:colOff>41532</xdr:colOff>
      <xdr:row>24</xdr:row>
      <xdr:rowOff>127000</xdr:rowOff>
    </xdr:to>
    <xdr:graphicFrame macro="">
      <xdr:nvGraphicFramePr>
        <xdr:cNvPr id="5" name="Gráfico 4">
          <a:extLst>
            <a:ext uri="{FF2B5EF4-FFF2-40B4-BE49-F238E27FC236}">
              <a16:creationId xmlns=""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646906</xdr:colOff>
      <xdr:row>101</xdr:row>
      <xdr:rowOff>133616</xdr:rowOff>
    </xdr:from>
    <xdr:to>
      <xdr:col>18</xdr:col>
      <xdr:colOff>226217</xdr:colOff>
      <xdr:row>122</xdr:row>
      <xdr:rowOff>29103</xdr:rowOff>
    </xdr:to>
    <xdr:graphicFrame macro="">
      <xdr:nvGraphicFramePr>
        <xdr:cNvPr id="7" name="Gráfico 6">
          <a:extLst>
            <a:ext uri="{FF2B5EF4-FFF2-40B4-BE49-F238E27FC236}">
              <a16:creationId xmlns=""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0</xdr:colOff>
      <xdr:row>126</xdr:row>
      <xdr:rowOff>59531</xdr:rowOff>
    </xdr:from>
    <xdr:to>
      <xdr:col>17</xdr:col>
      <xdr:colOff>23812</xdr:colOff>
      <xdr:row>145</xdr:row>
      <xdr:rowOff>107156</xdr:rowOff>
    </xdr:to>
    <xdr:graphicFrame macro="">
      <xdr:nvGraphicFramePr>
        <xdr:cNvPr id="8" name="Gráfico 7">
          <a:extLst>
            <a:ext uri="{FF2B5EF4-FFF2-40B4-BE49-F238E27FC236}">
              <a16:creationId xmlns=""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158750</xdr:colOff>
      <xdr:row>149</xdr:row>
      <xdr:rowOff>0</xdr:rowOff>
    </xdr:from>
    <xdr:to>
      <xdr:col>16</xdr:col>
      <xdr:colOff>211667</xdr:colOff>
      <xdr:row>167</xdr:row>
      <xdr:rowOff>169333</xdr:rowOff>
    </xdr:to>
    <xdr:graphicFrame macro="">
      <xdr:nvGraphicFramePr>
        <xdr:cNvPr id="9" name="Gráfico 8">
          <a:extLst>
            <a:ext uri="{FF2B5EF4-FFF2-40B4-BE49-F238E27FC236}">
              <a16:creationId xmlns=""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603250</xdr:colOff>
      <xdr:row>172</xdr:row>
      <xdr:rowOff>31748</xdr:rowOff>
    </xdr:from>
    <xdr:to>
      <xdr:col>18</xdr:col>
      <xdr:colOff>603250</xdr:colOff>
      <xdr:row>192</xdr:row>
      <xdr:rowOff>10583</xdr:rowOff>
    </xdr:to>
    <xdr:graphicFrame macro="">
      <xdr:nvGraphicFramePr>
        <xdr:cNvPr id="15" name="Gráfico 14">
          <a:extLst>
            <a:ext uri="{FF2B5EF4-FFF2-40B4-BE49-F238E27FC236}">
              <a16:creationId xmlns="" xmlns:a16="http://schemas.microsoft.com/office/drawing/2014/main" id="{00000000-0008-0000-03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8</xdr:col>
      <xdr:colOff>384022</xdr:colOff>
      <xdr:row>1</xdr:row>
      <xdr:rowOff>129054</xdr:rowOff>
    </xdr:from>
    <xdr:to>
      <xdr:col>13</xdr:col>
      <xdr:colOff>52797</xdr:colOff>
      <xdr:row>1</xdr:row>
      <xdr:rowOff>1074963</xdr:rowOff>
    </xdr:to>
    <xdr:pic>
      <xdr:nvPicPr>
        <xdr:cNvPr id="13" name="Imagen 12">
          <a:extLst>
            <a:ext uri="{FF2B5EF4-FFF2-40B4-BE49-F238E27FC236}">
              <a16:creationId xmlns="" xmlns:a16="http://schemas.microsoft.com/office/drawing/2014/main" id="{00000000-0008-0000-0300-00000D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5119308" y="224304"/>
          <a:ext cx="3478775" cy="945909"/>
        </a:xfrm>
        <a:prstGeom prst="rect">
          <a:avLst/>
        </a:prstGeom>
      </xdr:spPr>
    </xdr:pic>
    <xdr:clientData/>
  </xdr:twoCellAnchor>
  <xdr:twoCellAnchor>
    <xdr:from>
      <xdr:col>17</xdr:col>
      <xdr:colOff>404806</xdr:colOff>
      <xdr:row>1</xdr:row>
      <xdr:rowOff>154783</xdr:rowOff>
    </xdr:from>
    <xdr:to>
      <xdr:col>18</xdr:col>
      <xdr:colOff>273837</xdr:colOff>
      <xdr:row>1</xdr:row>
      <xdr:rowOff>995203</xdr:rowOff>
    </xdr:to>
    <xdr:grpSp>
      <xdr:nvGrpSpPr>
        <xdr:cNvPr id="6" name="5 Grupo">
          <a:extLst>
            <a:ext uri="{FF2B5EF4-FFF2-40B4-BE49-F238E27FC236}">
              <a16:creationId xmlns="" xmlns:a16="http://schemas.microsoft.com/office/drawing/2014/main" id="{00000000-0008-0000-0300-000006000000}"/>
            </a:ext>
          </a:extLst>
        </xdr:cNvPr>
        <xdr:cNvGrpSpPr/>
      </xdr:nvGrpSpPr>
      <xdr:grpSpPr>
        <a:xfrm>
          <a:off x="12053881" y="250033"/>
          <a:ext cx="631031" cy="840420"/>
          <a:chOff x="11751469" y="226221"/>
          <a:chExt cx="631031" cy="840420"/>
        </a:xfrm>
      </xdr:grpSpPr>
      <xdr:pic>
        <xdr:nvPicPr>
          <xdr:cNvPr id="14" name="13 Imagen" descr="Resultado de imagen para gerencia png">
            <a:hlinkClick xmlns:r="http://schemas.openxmlformats.org/officeDocument/2006/relationships" r:id="rId10"/>
            <a:extLst>
              <a:ext uri="{FF2B5EF4-FFF2-40B4-BE49-F238E27FC236}">
                <a16:creationId xmlns="" xmlns:a16="http://schemas.microsoft.com/office/drawing/2014/main" id="{00000000-0008-0000-0300-00000E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11751469" y="226221"/>
            <a:ext cx="631031" cy="616851"/>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8" name="17 CuadroTexto">
            <a:extLst>
              <a:ext uri="{FF2B5EF4-FFF2-40B4-BE49-F238E27FC236}">
                <a16:creationId xmlns="" xmlns:a16="http://schemas.microsoft.com/office/drawing/2014/main" id="{00000000-0008-0000-0300-000012000000}"/>
              </a:ext>
            </a:extLst>
          </xdr:cNvPr>
          <xdr:cNvSpPr txBox="1"/>
        </xdr:nvSpPr>
        <xdr:spPr>
          <a:xfrm>
            <a:off x="11858625" y="833436"/>
            <a:ext cx="492186"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900" b="1">
                <a:solidFill>
                  <a:srgbClr val="002060"/>
                </a:solidFill>
              </a:rPr>
              <a:t>INICIO</a:t>
            </a:r>
          </a:p>
        </xdr:txBody>
      </xdr:sp>
    </xdr:grpSp>
    <xdr:clientData/>
  </xdr:twoCellAnchor>
  <xdr:twoCellAnchor>
    <xdr:from>
      <xdr:col>18</xdr:col>
      <xdr:colOff>594146</xdr:colOff>
      <xdr:row>1</xdr:row>
      <xdr:rowOff>178594</xdr:rowOff>
    </xdr:from>
    <xdr:to>
      <xdr:col>19</xdr:col>
      <xdr:colOff>649229</xdr:colOff>
      <xdr:row>1</xdr:row>
      <xdr:rowOff>1040826</xdr:rowOff>
    </xdr:to>
    <xdr:grpSp>
      <xdr:nvGrpSpPr>
        <xdr:cNvPr id="10" name="9 Grupo">
          <a:extLst>
            <a:ext uri="{FF2B5EF4-FFF2-40B4-BE49-F238E27FC236}">
              <a16:creationId xmlns="" xmlns:a16="http://schemas.microsoft.com/office/drawing/2014/main" id="{00000000-0008-0000-0300-00000A000000}"/>
            </a:ext>
          </a:extLst>
        </xdr:cNvPr>
        <xdr:cNvGrpSpPr/>
      </xdr:nvGrpSpPr>
      <xdr:grpSpPr>
        <a:xfrm>
          <a:off x="13005221" y="273844"/>
          <a:ext cx="817083" cy="862232"/>
          <a:chOff x="12786151" y="285750"/>
          <a:chExt cx="817083" cy="862232"/>
        </a:xfrm>
      </xdr:grpSpPr>
      <xdr:pic>
        <xdr:nvPicPr>
          <xdr:cNvPr id="17" name="16 Imagen" descr="Resultado de imagen para gerencia png">
            <a:hlinkClick xmlns:r="http://schemas.openxmlformats.org/officeDocument/2006/relationships" r:id="rId12"/>
            <a:extLst>
              <a:ext uri="{FF2B5EF4-FFF2-40B4-BE49-F238E27FC236}">
                <a16:creationId xmlns="" xmlns:a16="http://schemas.microsoft.com/office/drawing/2014/main" id="{00000000-0008-0000-0300-000011000000}"/>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834939" y="285750"/>
            <a:ext cx="750094" cy="481871"/>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9" name="18 CuadroTexto">
            <a:extLst>
              <a:ext uri="{FF2B5EF4-FFF2-40B4-BE49-F238E27FC236}">
                <a16:creationId xmlns="" xmlns:a16="http://schemas.microsoft.com/office/drawing/2014/main" id="{00000000-0008-0000-0300-000013000000}"/>
              </a:ext>
            </a:extLst>
          </xdr:cNvPr>
          <xdr:cNvSpPr txBox="1"/>
        </xdr:nvSpPr>
        <xdr:spPr>
          <a:xfrm>
            <a:off x="12786151" y="773905"/>
            <a:ext cx="817083"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CO" sz="900" b="1">
                <a:solidFill>
                  <a:srgbClr val="002060"/>
                </a:solidFill>
              </a:rPr>
              <a:t>RESULTADOS</a:t>
            </a:r>
          </a:p>
          <a:p>
            <a:pPr algn="ctr"/>
            <a:r>
              <a:rPr lang="es-CO" sz="900" b="1">
                <a:solidFill>
                  <a:srgbClr val="002060"/>
                </a:solidFill>
              </a:rPr>
              <a:t>RUTAS</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752480</xdr:colOff>
      <xdr:row>1</xdr:row>
      <xdr:rowOff>185873</xdr:rowOff>
    </xdr:from>
    <xdr:to>
      <xdr:col>8</xdr:col>
      <xdr:colOff>656171</xdr:colOff>
      <xdr:row>1</xdr:row>
      <xdr:rowOff>1132400</xdr:rowOff>
    </xdr:to>
    <xdr:pic>
      <xdr:nvPicPr>
        <xdr:cNvPr id="5" name="Imagen 4">
          <a:extLst>
            <a:ext uri="{FF2B5EF4-FFF2-40B4-BE49-F238E27FC236}">
              <a16:creationId xmlns="" xmlns:a16="http://schemas.microsoft.com/office/drawing/2014/main" id="{00000000-0008-0000-04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88511" y="281123"/>
          <a:ext cx="3261254" cy="946527"/>
        </a:xfrm>
        <a:prstGeom prst="rect">
          <a:avLst/>
        </a:prstGeom>
      </xdr:spPr>
    </xdr:pic>
    <xdr:clientData/>
  </xdr:twoCellAnchor>
  <xdr:twoCellAnchor>
    <xdr:from>
      <xdr:col>10</xdr:col>
      <xdr:colOff>625743</xdr:colOff>
      <xdr:row>1</xdr:row>
      <xdr:rowOff>333374</xdr:rowOff>
    </xdr:from>
    <xdr:to>
      <xdr:col>11</xdr:col>
      <xdr:colOff>367835</xdr:colOff>
      <xdr:row>1</xdr:row>
      <xdr:rowOff>1041507</xdr:rowOff>
    </xdr:to>
    <xdr:grpSp>
      <xdr:nvGrpSpPr>
        <xdr:cNvPr id="2" name="1 Grupo">
          <a:extLst>
            <a:ext uri="{FF2B5EF4-FFF2-40B4-BE49-F238E27FC236}">
              <a16:creationId xmlns="" xmlns:a16="http://schemas.microsoft.com/office/drawing/2014/main" id="{00000000-0008-0000-0400-000002000000}"/>
            </a:ext>
          </a:extLst>
        </xdr:cNvPr>
        <xdr:cNvGrpSpPr/>
      </xdr:nvGrpSpPr>
      <xdr:grpSpPr>
        <a:xfrm>
          <a:off x="8007618" y="431425"/>
          <a:ext cx="498489" cy="708133"/>
          <a:chOff x="8221927" y="321470"/>
          <a:chExt cx="504092" cy="708133"/>
        </a:xfrm>
      </xdr:grpSpPr>
      <xdr:pic>
        <xdr:nvPicPr>
          <xdr:cNvPr id="7" name="6 Imagen">
            <a:hlinkClick xmlns:r="http://schemas.openxmlformats.org/officeDocument/2006/relationships" r:id="rId2"/>
            <a:extLst>
              <a:ext uri="{FF2B5EF4-FFF2-40B4-BE49-F238E27FC236}">
                <a16:creationId xmlns="" xmlns:a16="http://schemas.microsoft.com/office/drawing/2014/main" id="{00000000-0008-0000-0400-000007000000}"/>
              </a:ext>
            </a:extLst>
          </xdr:cNvPr>
          <xdr:cNvPicPr>
            <a:picLocks noChangeAspect="1"/>
          </xdr:cNvPicPr>
        </xdr:nvPicPr>
        <xdr:blipFill>
          <a:blip xmlns:r="http://schemas.openxmlformats.org/officeDocument/2006/relationships" r:embed="rId3"/>
          <a:stretch>
            <a:fillRect/>
          </a:stretch>
        </xdr:blipFill>
        <xdr:spPr>
          <a:xfrm>
            <a:off x="8221927" y="321470"/>
            <a:ext cx="473239" cy="461697"/>
          </a:xfrm>
          <a:prstGeom prst="rect">
            <a:avLst/>
          </a:prstGeom>
        </xdr:spPr>
      </xdr:pic>
      <xdr:sp macro="" textlink="">
        <xdr:nvSpPr>
          <xdr:cNvPr id="18" name="17 CuadroTexto">
            <a:extLst>
              <a:ext uri="{FF2B5EF4-FFF2-40B4-BE49-F238E27FC236}">
                <a16:creationId xmlns="" xmlns:a16="http://schemas.microsoft.com/office/drawing/2014/main" id="{00000000-0008-0000-0400-000012000000}"/>
              </a:ext>
            </a:extLst>
          </xdr:cNvPr>
          <xdr:cNvSpPr txBox="1"/>
        </xdr:nvSpPr>
        <xdr:spPr>
          <a:xfrm>
            <a:off x="8233833" y="796398"/>
            <a:ext cx="492186"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900" b="1">
                <a:solidFill>
                  <a:srgbClr val="002060"/>
                </a:solidFill>
              </a:rPr>
              <a:t>INICIO</a:t>
            </a:r>
          </a:p>
        </xdr:txBody>
      </xdr:sp>
    </xdr:grpSp>
    <xdr:clientData/>
  </xdr:twoCellAnchor>
  <xdr:twoCellAnchor>
    <xdr:from>
      <xdr:col>11</xdr:col>
      <xdr:colOff>538430</xdr:colOff>
      <xdr:row>1</xdr:row>
      <xdr:rowOff>211665</xdr:rowOff>
    </xdr:from>
    <xdr:to>
      <xdr:col>12</xdr:col>
      <xdr:colOff>438919</xdr:colOff>
      <xdr:row>1</xdr:row>
      <xdr:rowOff>1046801</xdr:rowOff>
    </xdr:to>
    <xdr:grpSp>
      <xdr:nvGrpSpPr>
        <xdr:cNvPr id="3" name="2 Grupo">
          <a:extLst>
            <a:ext uri="{FF2B5EF4-FFF2-40B4-BE49-F238E27FC236}">
              <a16:creationId xmlns="" xmlns:a16="http://schemas.microsoft.com/office/drawing/2014/main" id="{00000000-0008-0000-0400-000003000000}"/>
            </a:ext>
          </a:extLst>
        </xdr:cNvPr>
        <xdr:cNvGrpSpPr/>
      </xdr:nvGrpSpPr>
      <xdr:grpSpPr>
        <a:xfrm>
          <a:off x="8676702" y="309716"/>
          <a:ext cx="656886" cy="835136"/>
          <a:chOff x="8860896" y="247385"/>
          <a:chExt cx="662489" cy="835136"/>
        </a:xfrm>
      </xdr:grpSpPr>
      <xdr:pic>
        <xdr:nvPicPr>
          <xdr:cNvPr id="20" name="19 Imagen" descr="Resultado de imagen para gerencia png">
            <a:hlinkClick xmlns:r="http://schemas.openxmlformats.org/officeDocument/2006/relationships" r:id="rId4"/>
            <a:extLst>
              <a:ext uri="{FF2B5EF4-FFF2-40B4-BE49-F238E27FC236}">
                <a16:creationId xmlns="" xmlns:a16="http://schemas.microsoft.com/office/drawing/2014/main" id="{00000000-0008-0000-0400-000014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936302" y="247385"/>
            <a:ext cx="566209" cy="58710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1" name="20 CuadroTexto">
            <a:extLst>
              <a:ext uri="{FF2B5EF4-FFF2-40B4-BE49-F238E27FC236}">
                <a16:creationId xmlns="" xmlns:a16="http://schemas.microsoft.com/office/drawing/2014/main" id="{00000000-0008-0000-0400-000015000000}"/>
              </a:ext>
            </a:extLst>
          </xdr:cNvPr>
          <xdr:cNvSpPr txBox="1"/>
        </xdr:nvSpPr>
        <xdr:spPr>
          <a:xfrm>
            <a:off x="8860896" y="849316"/>
            <a:ext cx="662489"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900" b="1">
                <a:solidFill>
                  <a:srgbClr val="002060"/>
                </a:solidFill>
              </a:rPr>
              <a:t>GRÁFICAS</a:t>
            </a:r>
          </a:p>
        </xdr:txBody>
      </xdr:sp>
    </xdr:grpSp>
    <xdr:clientData/>
  </xdr:twoCellAnchor>
  <xdr:twoCellAnchor>
    <xdr:from>
      <xdr:col>12</xdr:col>
      <xdr:colOff>533088</xdr:colOff>
      <xdr:row>1</xdr:row>
      <xdr:rowOff>289717</xdr:rowOff>
    </xdr:from>
    <xdr:to>
      <xdr:col>12</xdr:col>
      <xdr:colOff>1241423</xdr:colOff>
      <xdr:row>1</xdr:row>
      <xdr:rowOff>1079193</xdr:rowOff>
    </xdr:to>
    <xdr:grpSp>
      <xdr:nvGrpSpPr>
        <xdr:cNvPr id="4" name="3 Grupo">
          <a:extLst>
            <a:ext uri="{FF2B5EF4-FFF2-40B4-BE49-F238E27FC236}">
              <a16:creationId xmlns="" xmlns:a16="http://schemas.microsoft.com/office/drawing/2014/main" id="{00000000-0008-0000-0400-000004000000}"/>
            </a:ext>
          </a:extLst>
        </xdr:cNvPr>
        <xdr:cNvGrpSpPr/>
      </xdr:nvGrpSpPr>
      <xdr:grpSpPr>
        <a:xfrm>
          <a:off x="9427757" y="387768"/>
          <a:ext cx="708335" cy="789476"/>
          <a:chOff x="9617554" y="349249"/>
          <a:chExt cx="708335" cy="789476"/>
        </a:xfrm>
      </xdr:grpSpPr>
      <xdr:pic>
        <xdr:nvPicPr>
          <xdr:cNvPr id="16" name="15 Imagen" descr="Resultado de imagen para acciones png">
            <a:hlinkClick xmlns:r="http://schemas.openxmlformats.org/officeDocument/2006/relationships" r:id="rId6"/>
            <a:extLst>
              <a:ext uri="{FF2B5EF4-FFF2-40B4-BE49-F238E27FC236}">
                <a16:creationId xmlns="" xmlns:a16="http://schemas.microsoft.com/office/drawing/2014/main" id="{00000000-0008-0000-0400-000010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710209" y="349249"/>
            <a:ext cx="510989" cy="381001"/>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2" name="21 CuadroTexto">
            <a:extLst>
              <a:ext uri="{FF2B5EF4-FFF2-40B4-BE49-F238E27FC236}">
                <a16:creationId xmlns="" xmlns:a16="http://schemas.microsoft.com/office/drawing/2014/main" id="{00000000-0008-0000-0400-000016000000}"/>
              </a:ext>
            </a:extLst>
          </xdr:cNvPr>
          <xdr:cNvSpPr txBox="1"/>
        </xdr:nvSpPr>
        <xdr:spPr>
          <a:xfrm>
            <a:off x="9617554" y="764648"/>
            <a:ext cx="708335"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CO" sz="900" b="1">
                <a:solidFill>
                  <a:srgbClr val="002060"/>
                </a:solidFill>
              </a:rPr>
              <a:t>DISEÑO DE</a:t>
            </a:r>
          </a:p>
          <a:p>
            <a:pPr algn="ctr"/>
            <a:r>
              <a:rPr lang="es-CO" sz="900" b="1">
                <a:solidFill>
                  <a:srgbClr val="002060"/>
                </a:solidFill>
              </a:rPr>
              <a:t>ACCIONES</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18</xdr:col>
      <xdr:colOff>402167</xdr:colOff>
      <xdr:row>13</xdr:row>
      <xdr:rowOff>42334</xdr:rowOff>
    </xdr:from>
    <xdr:to>
      <xdr:col>18</xdr:col>
      <xdr:colOff>910167</xdr:colOff>
      <xdr:row>13</xdr:row>
      <xdr:rowOff>331260</xdr:rowOff>
    </xdr:to>
    <xdr:sp macro="" textlink="">
      <xdr:nvSpPr>
        <xdr:cNvPr id="3" name="Flecha: a la derecha 2">
          <a:hlinkClick xmlns:r="http://schemas.openxmlformats.org/officeDocument/2006/relationships" r:id="rId1"/>
          <a:extLst>
            <a:ext uri="{FF2B5EF4-FFF2-40B4-BE49-F238E27FC236}">
              <a16:creationId xmlns="" xmlns:a16="http://schemas.microsoft.com/office/drawing/2014/main" id="{00000000-0008-0000-0500-000003000000}"/>
            </a:ext>
          </a:extLst>
        </xdr:cNvPr>
        <xdr:cNvSpPr/>
      </xdr:nvSpPr>
      <xdr:spPr>
        <a:xfrm>
          <a:off x="931334" y="3862917"/>
          <a:ext cx="508000" cy="288926"/>
        </a:xfrm>
        <a:prstGeom prst="rightArrow">
          <a:avLst/>
        </a:prstGeom>
        <a:solidFill>
          <a:schemeClr val="accent4">
            <a:lumMod val="40000"/>
            <a:lumOff val="60000"/>
          </a:schemeClr>
        </a:solid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000" b="1">
              <a:solidFill>
                <a:sysClr val="windowText" lastClr="000000"/>
              </a:solidFill>
            </a:rPr>
            <a:t>IR</a:t>
          </a:r>
        </a:p>
      </xdr:txBody>
    </xdr:sp>
    <xdr:clientData/>
  </xdr:twoCellAnchor>
  <xdr:twoCellAnchor editAs="oneCell">
    <xdr:from>
      <xdr:col>24</xdr:col>
      <xdr:colOff>343962</xdr:colOff>
      <xdr:row>1</xdr:row>
      <xdr:rowOff>47795</xdr:rowOff>
    </xdr:from>
    <xdr:to>
      <xdr:col>26</xdr:col>
      <xdr:colOff>1264711</xdr:colOff>
      <xdr:row>1</xdr:row>
      <xdr:rowOff>1034524</xdr:rowOff>
    </xdr:to>
    <xdr:pic>
      <xdr:nvPicPr>
        <xdr:cNvPr id="6" name="Imagen 5">
          <a:extLst>
            <a:ext uri="{FF2B5EF4-FFF2-40B4-BE49-F238E27FC236}">
              <a16:creationId xmlns="" xmlns:a16="http://schemas.microsoft.com/office/drawing/2014/main" id="{00000000-0008-0000-05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951806" y="154951"/>
          <a:ext cx="3373437" cy="986729"/>
        </a:xfrm>
        <a:prstGeom prst="rect">
          <a:avLst/>
        </a:prstGeom>
      </xdr:spPr>
    </xdr:pic>
    <xdr:clientData/>
  </xdr:twoCellAnchor>
  <xdr:twoCellAnchor>
    <xdr:from>
      <xdr:col>32</xdr:col>
      <xdr:colOff>933450</xdr:colOff>
      <xdr:row>1</xdr:row>
      <xdr:rowOff>114300</xdr:rowOff>
    </xdr:from>
    <xdr:to>
      <xdr:col>33</xdr:col>
      <xdr:colOff>142875</xdr:colOff>
      <xdr:row>1</xdr:row>
      <xdr:rowOff>933450</xdr:rowOff>
    </xdr:to>
    <xdr:grpSp>
      <xdr:nvGrpSpPr>
        <xdr:cNvPr id="2" name="1 Grupo">
          <a:extLst>
            <a:ext uri="{FF2B5EF4-FFF2-40B4-BE49-F238E27FC236}">
              <a16:creationId xmlns="" xmlns:a16="http://schemas.microsoft.com/office/drawing/2014/main" id="{00000000-0008-0000-0500-000002000000}"/>
            </a:ext>
            <a:ext uri="{147F2762-F138-4A5C-976F-8EAC2B608ADB}">
              <a16:predDERef xmlns="" xmlns:a16="http://schemas.microsoft.com/office/drawing/2014/main" pred="{00000000-0008-0000-0500-000006000000}"/>
            </a:ext>
          </a:extLst>
        </xdr:cNvPr>
        <xdr:cNvGrpSpPr/>
      </xdr:nvGrpSpPr>
      <xdr:grpSpPr>
        <a:xfrm>
          <a:off x="24354367" y="220133"/>
          <a:ext cx="3527425" cy="819150"/>
          <a:chOff x="12489656" y="238128"/>
          <a:chExt cx="571501" cy="780889"/>
        </a:xfrm>
      </xdr:grpSpPr>
      <xdr:pic>
        <xdr:nvPicPr>
          <xdr:cNvPr id="11" name="10 Imagen" descr="Resultado de imagen para gerencia png">
            <a:hlinkClick xmlns:r="http://schemas.openxmlformats.org/officeDocument/2006/relationships" r:id="rId3"/>
            <a:extLst>
              <a:ext uri="{FF2B5EF4-FFF2-40B4-BE49-F238E27FC236}">
                <a16:creationId xmlns=""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489656" y="238128"/>
            <a:ext cx="571501" cy="55865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5" name="14 CuadroTexto">
            <a:extLst>
              <a:ext uri="{FF2B5EF4-FFF2-40B4-BE49-F238E27FC236}">
                <a16:creationId xmlns="" xmlns:a16="http://schemas.microsoft.com/office/drawing/2014/main" id="{00000000-0008-0000-0500-00000F000000}"/>
              </a:ext>
            </a:extLst>
          </xdr:cNvPr>
          <xdr:cNvSpPr txBox="1"/>
        </xdr:nvSpPr>
        <xdr:spPr>
          <a:xfrm>
            <a:off x="12561094" y="785812"/>
            <a:ext cx="492186"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900" b="1">
                <a:solidFill>
                  <a:srgbClr val="002060"/>
                </a:solidFill>
              </a:rPr>
              <a:t>INICIO</a:t>
            </a:r>
          </a:p>
        </xdr:txBody>
      </xdr:sp>
    </xdr:grpSp>
    <xdr:clientData/>
  </xdr:twoCellAnchor>
  <xdr:twoCellAnchor>
    <xdr:from>
      <xdr:col>33</xdr:col>
      <xdr:colOff>511968</xdr:colOff>
      <xdr:row>1</xdr:row>
      <xdr:rowOff>83345</xdr:rowOff>
    </xdr:from>
    <xdr:to>
      <xdr:col>33</xdr:col>
      <xdr:colOff>1044678</xdr:colOff>
      <xdr:row>1</xdr:row>
      <xdr:rowOff>1017015</xdr:rowOff>
    </xdr:to>
    <xdr:grpSp>
      <xdr:nvGrpSpPr>
        <xdr:cNvPr id="4" name="3 Grupo">
          <a:extLst>
            <a:ext uri="{FF2B5EF4-FFF2-40B4-BE49-F238E27FC236}">
              <a16:creationId xmlns="" xmlns:a16="http://schemas.microsoft.com/office/drawing/2014/main" id="{00000000-0008-0000-0500-000004000000}"/>
            </a:ext>
          </a:extLst>
        </xdr:cNvPr>
        <xdr:cNvGrpSpPr/>
      </xdr:nvGrpSpPr>
      <xdr:grpSpPr>
        <a:xfrm>
          <a:off x="28250885" y="189178"/>
          <a:ext cx="532710" cy="933670"/>
          <a:chOff x="13477874" y="190501"/>
          <a:chExt cx="532710" cy="933670"/>
        </a:xfrm>
      </xdr:grpSpPr>
      <xdr:pic>
        <xdr:nvPicPr>
          <xdr:cNvPr id="14" name="13 Imagen" descr="Resultado de imagen para filtro png">
            <a:hlinkClick xmlns:r="http://schemas.openxmlformats.org/officeDocument/2006/relationships" r:id="rId5"/>
            <a:extLst>
              <a:ext uri="{FF2B5EF4-FFF2-40B4-BE49-F238E27FC236}">
                <a16:creationId xmlns="" xmlns:a16="http://schemas.microsoft.com/office/drawing/2014/main" id="{00000000-0008-0000-0500-00000E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3515660" y="190501"/>
            <a:ext cx="446016" cy="547687"/>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6" name="15 CuadroTexto">
            <a:extLst>
              <a:ext uri="{FF2B5EF4-FFF2-40B4-BE49-F238E27FC236}">
                <a16:creationId xmlns="" xmlns:a16="http://schemas.microsoft.com/office/drawing/2014/main" id="{00000000-0008-0000-0500-000010000000}"/>
              </a:ext>
            </a:extLst>
          </xdr:cNvPr>
          <xdr:cNvSpPr txBox="1"/>
        </xdr:nvSpPr>
        <xdr:spPr>
          <a:xfrm>
            <a:off x="13477874" y="750094"/>
            <a:ext cx="532710"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CO" sz="900" b="1">
                <a:solidFill>
                  <a:srgbClr val="002060"/>
                </a:solidFill>
              </a:rPr>
              <a:t>RUTAS</a:t>
            </a:r>
          </a:p>
          <a:p>
            <a:pPr algn="ctr"/>
            <a:r>
              <a:rPr lang="es-CO" sz="900" b="1">
                <a:solidFill>
                  <a:srgbClr val="002060"/>
                </a:solidFill>
              </a:rPr>
              <a:t>FILTRO</a:t>
            </a:r>
          </a:p>
        </xdr:txBody>
      </xdr:sp>
    </xdr:grpSp>
    <xdr:clientData/>
  </xdr:twoCellAnchor>
  <xdr:twoCellAnchor>
    <xdr:from>
      <xdr:col>33</xdr:col>
      <xdr:colOff>1322286</xdr:colOff>
      <xdr:row>1</xdr:row>
      <xdr:rowOff>142875</xdr:rowOff>
    </xdr:from>
    <xdr:to>
      <xdr:col>33</xdr:col>
      <xdr:colOff>2139368</xdr:colOff>
      <xdr:row>1</xdr:row>
      <xdr:rowOff>1005108</xdr:rowOff>
    </xdr:to>
    <xdr:grpSp>
      <xdr:nvGrpSpPr>
        <xdr:cNvPr id="5" name="4 Grupo">
          <a:extLst>
            <a:ext uri="{FF2B5EF4-FFF2-40B4-BE49-F238E27FC236}">
              <a16:creationId xmlns="" xmlns:a16="http://schemas.microsoft.com/office/drawing/2014/main" id="{00000000-0008-0000-0500-000005000000}"/>
            </a:ext>
          </a:extLst>
        </xdr:cNvPr>
        <xdr:cNvGrpSpPr/>
      </xdr:nvGrpSpPr>
      <xdr:grpSpPr>
        <a:xfrm>
          <a:off x="29061203" y="248708"/>
          <a:ext cx="817082" cy="862233"/>
          <a:chOff x="14288192" y="250031"/>
          <a:chExt cx="817082" cy="862233"/>
        </a:xfrm>
      </xdr:grpSpPr>
      <xdr:pic>
        <xdr:nvPicPr>
          <xdr:cNvPr id="12" name="11 Imagen" descr="Resultado de imagen para gerencia png">
            <a:hlinkClick xmlns:r="http://schemas.openxmlformats.org/officeDocument/2006/relationships" r:id="rId1"/>
            <a:extLst>
              <a:ext uri="{FF2B5EF4-FFF2-40B4-BE49-F238E27FC236}">
                <a16:creationId xmlns=""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4335125" y="250031"/>
            <a:ext cx="726281" cy="46657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7" name="16 CuadroTexto">
            <a:extLst>
              <a:ext uri="{FF2B5EF4-FFF2-40B4-BE49-F238E27FC236}">
                <a16:creationId xmlns="" xmlns:a16="http://schemas.microsoft.com/office/drawing/2014/main" id="{00000000-0008-0000-0500-000011000000}"/>
              </a:ext>
            </a:extLst>
          </xdr:cNvPr>
          <xdr:cNvSpPr txBox="1"/>
        </xdr:nvSpPr>
        <xdr:spPr>
          <a:xfrm>
            <a:off x="14288192" y="738187"/>
            <a:ext cx="817082"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CO" sz="900" b="1">
                <a:solidFill>
                  <a:srgbClr val="002060"/>
                </a:solidFill>
              </a:rPr>
              <a:t>RESULTADOS</a:t>
            </a:r>
          </a:p>
          <a:p>
            <a:pPr algn="ctr"/>
            <a:r>
              <a:rPr lang="es-CO" sz="900" b="1">
                <a:solidFill>
                  <a:srgbClr val="002060"/>
                </a:solidFill>
              </a:rPr>
              <a:t>RUTAS</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775606</xdr:colOff>
      <xdr:row>1</xdr:row>
      <xdr:rowOff>127074</xdr:rowOff>
    </xdr:from>
    <xdr:to>
      <xdr:col>14</xdr:col>
      <xdr:colOff>28726</xdr:colOff>
      <xdr:row>1</xdr:row>
      <xdr:rowOff>1235228</xdr:rowOff>
    </xdr:to>
    <xdr:pic>
      <xdr:nvPicPr>
        <xdr:cNvPr id="4" name="Imagen 3">
          <a:extLst>
            <a:ext uri="{FF2B5EF4-FFF2-40B4-BE49-F238E27FC236}">
              <a16:creationId xmlns="" xmlns:a16="http://schemas.microsoft.com/office/drawing/2014/main" id="{00000000-0008-0000-0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64677" y="263145"/>
          <a:ext cx="4314977" cy="1108154"/>
        </a:xfrm>
        <a:prstGeom prst="rect">
          <a:avLst/>
        </a:prstGeom>
      </xdr:spPr>
    </xdr:pic>
    <xdr:clientData/>
  </xdr:twoCellAnchor>
  <xdr:twoCellAnchor>
    <xdr:from>
      <xdr:col>19</xdr:col>
      <xdr:colOff>108854</xdr:colOff>
      <xdr:row>1</xdr:row>
      <xdr:rowOff>244928</xdr:rowOff>
    </xdr:from>
    <xdr:to>
      <xdr:col>19</xdr:col>
      <xdr:colOff>789211</xdr:colOff>
      <xdr:row>1</xdr:row>
      <xdr:rowOff>1162631</xdr:rowOff>
    </xdr:to>
    <xdr:grpSp>
      <xdr:nvGrpSpPr>
        <xdr:cNvPr id="2" name="1 Grupo">
          <a:extLst>
            <a:ext uri="{FF2B5EF4-FFF2-40B4-BE49-F238E27FC236}">
              <a16:creationId xmlns="" xmlns:a16="http://schemas.microsoft.com/office/drawing/2014/main" id="{00000000-0008-0000-0600-000002000000}"/>
            </a:ext>
          </a:extLst>
        </xdr:cNvPr>
        <xdr:cNvGrpSpPr/>
      </xdr:nvGrpSpPr>
      <xdr:grpSpPr>
        <a:xfrm>
          <a:off x="14555104" y="371928"/>
          <a:ext cx="680357" cy="917703"/>
          <a:chOff x="14124215" y="312964"/>
          <a:chExt cx="680357" cy="917703"/>
        </a:xfrm>
      </xdr:grpSpPr>
      <xdr:pic>
        <xdr:nvPicPr>
          <xdr:cNvPr id="6" name="5 Imagen" descr="Resultado de imagen para gerencia png">
            <a:hlinkClick xmlns:r="http://schemas.openxmlformats.org/officeDocument/2006/relationships" r:id="rId2"/>
            <a:extLst>
              <a:ext uri="{FF2B5EF4-FFF2-40B4-BE49-F238E27FC236}">
                <a16:creationId xmlns=""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124215" y="312964"/>
            <a:ext cx="680357" cy="66506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9" name="8 CuadroTexto">
            <a:extLst>
              <a:ext uri="{FF2B5EF4-FFF2-40B4-BE49-F238E27FC236}">
                <a16:creationId xmlns="" xmlns:a16="http://schemas.microsoft.com/office/drawing/2014/main" id="{00000000-0008-0000-0600-000009000000}"/>
              </a:ext>
            </a:extLst>
          </xdr:cNvPr>
          <xdr:cNvSpPr txBox="1"/>
        </xdr:nvSpPr>
        <xdr:spPr>
          <a:xfrm>
            <a:off x="14233072" y="966107"/>
            <a:ext cx="56053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b="1">
                <a:solidFill>
                  <a:srgbClr val="002060"/>
                </a:solidFill>
              </a:rPr>
              <a:t>INICIO</a:t>
            </a:r>
          </a:p>
        </xdr:txBody>
      </xdr:sp>
    </xdr:grpSp>
    <xdr:clientData/>
  </xdr:twoCellAnchor>
  <xdr:twoCellAnchor>
    <xdr:from>
      <xdr:col>20</xdr:col>
      <xdr:colOff>231320</xdr:colOff>
      <xdr:row>1</xdr:row>
      <xdr:rowOff>204109</xdr:rowOff>
    </xdr:from>
    <xdr:to>
      <xdr:col>20</xdr:col>
      <xdr:colOff>1110794</xdr:colOff>
      <xdr:row>1</xdr:row>
      <xdr:rowOff>1253215</xdr:rowOff>
    </xdr:to>
    <xdr:grpSp>
      <xdr:nvGrpSpPr>
        <xdr:cNvPr id="3" name="2 Grupo">
          <a:extLst>
            <a:ext uri="{FF2B5EF4-FFF2-40B4-BE49-F238E27FC236}">
              <a16:creationId xmlns="" xmlns:a16="http://schemas.microsoft.com/office/drawing/2014/main" id="{00000000-0008-0000-0600-000003000000}"/>
            </a:ext>
          </a:extLst>
        </xdr:cNvPr>
        <xdr:cNvGrpSpPr/>
      </xdr:nvGrpSpPr>
      <xdr:grpSpPr>
        <a:xfrm>
          <a:off x="15518945" y="331109"/>
          <a:ext cx="879474" cy="1049106"/>
          <a:chOff x="15226394" y="326573"/>
          <a:chExt cx="888999" cy="1049106"/>
        </a:xfrm>
      </xdr:grpSpPr>
      <xdr:pic>
        <xdr:nvPicPr>
          <xdr:cNvPr id="8" name="7 Imagen" descr="Resultado de imagen para acciones png">
            <a:hlinkClick xmlns:r="http://schemas.openxmlformats.org/officeDocument/2006/relationships" r:id="rId4"/>
            <a:extLst>
              <a:ext uri="{FF2B5EF4-FFF2-40B4-BE49-F238E27FC236}">
                <a16:creationId xmlns="" xmlns:a16="http://schemas.microsoft.com/office/drawing/2014/main" id="{00000000-0008-0000-0600-000008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5226394" y="326573"/>
            <a:ext cx="888999" cy="66675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0" name="9 CuadroTexto">
            <a:extLst>
              <a:ext uri="{FF2B5EF4-FFF2-40B4-BE49-F238E27FC236}">
                <a16:creationId xmlns="" xmlns:a16="http://schemas.microsoft.com/office/drawing/2014/main" id="{00000000-0008-0000-0600-00000A000000}"/>
              </a:ext>
            </a:extLst>
          </xdr:cNvPr>
          <xdr:cNvSpPr txBox="1"/>
        </xdr:nvSpPr>
        <xdr:spPr>
          <a:xfrm>
            <a:off x="15267215" y="938893"/>
            <a:ext cx="824649"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CO" sz="1100" b="1">
                <a:solidFill>
                  <a:srgbClr val="002060"/>
                </a:solidFill>
              </a:rPr>
              <a:t>DISEÑO DE</a:t>
            </a:r>
          </a:p>
          <a:p>
            <a:pPr algn="ctr"/>
            <a:r>
              <a:rPr lang="es-CO" sz="1100" b="1">
                <a:solidFill>
                  <a:srgbClr val="002060"/>
                </a:solidFill>
              </a:rPr>
              <a:t>ACCIONES</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2047874</xdr:colOff>
      <xdr:row>1</xdr:row>
      <xdr:rowOff>107157</xdr:rowOff>
    </xdr:from>
    <xdr:to>
      <xdr:col>7</xdr:col>
      <xdr:colOff>1416842</xdr:colOff>
      <xdr:row>1</xdr:row>
      <xdr:rowOff>1075181</xdr:rowOff>
    </xdr:to>
    <xdr:pic>
      <xdr:nvPicPr>
        <xdr:cNvPr id="4" name="Imagen 3">
          <a:extLst>
            <a:ext uri="{FF2B5EF4-FFF2-40B4-BE49-F238E27FC236}">
              <a16:creationId xmlns="" xmlns:a16="http://schemas.microsoft.com/office/drawing/2014/main" id="{00000000-0008-0000-07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81624" y="202407"/>
          <a:ext cx="3500437" cy="968024"/>
        </a:xfrm>
        <a:prstGeom prst="rect">
          <a:avLst/>
        </a:prstGeom>
      </xdr:spPr>
    </xdr:pic>
    <xdr:clientData/>
  </xdr:twoCellAnchor>
  <xdr:twoCellAnchor>
    <xdr:from>
      <xdr:col>9</xdr:col>
      <xdr:colOff>1131093</xdr:colOff>
      <xdr:row>1</xdr:row>
      <xdr:rowOff>142875</xdr:rowOff>
    </xdr:from>
    <xdr:to>
      <xdr:col>9</xdr:col>
      <xdr:colOff>1774975</xdr:colOff>
      <xdr:row>1</xdr:row>
      <xdr:rowOff>1002749</xdr:rowOff>
    </xdr:to>
    <xdr:grpSp>
      <xdr:nvGrpSpPr>
        <xdr:cNvPr id="2" name="1 Grupo">
          <a:extLst>
            <a:ext uri="{FF2B5EF4-FFF2-40B4-BE49-F238E27FC236}">
              <a16:creationId xmlns="" xmlns:a16="http://schemas.microsoft.com/office/drawing/2014/main" id="{00000000-0008-0000-0700-000002000000}"/>
            </a:ext>
          </a:extLst>
        </xdr:cNvPr>
        <xdr:cNvGrpSpPr/>
      </xdr:nvGrpSpPr>
      <xdr:grpSpPr>
        <a:xfrm>
          <a:off x="14299406" y="238125"/>
          <a:ext cx="643882" cy="859874"/>
          <a:chOff x="14299406" y="238125"/>
          <a:chExt cx="643882" cy="859874"/>
        </a:xfrm>
      </xdr:grpSpPr>
      <xdr:pic>
        <xdr:nvPicPr>
          <xdr:cNvPr id="6" name="5 Imagen" descr="Resultado de imagen para gerencia png">
            <a:hlinkClick xmlns:r="http://schemas.openxmlformats.org/officeDocument/2006/relationships" r:id="rId2"/>
            <a:extLst>
              <a:ext uri="{FF2B5EF4-FFF2-40B4-BE49-F238E27FC236}">
                <a16:creationId xmlns=""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299406" y="238125"/>
            <a:ext cx="633358" cy="61912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7" name="6 CuadroTexto">
            <a:extLst>
              <a:ext uri="{FF2B5EF4-FFF2-40B4-BE49-F238E27FC236}">
                <a16:creationId xmlns="" xmlns:a16="http://schemas.microsoft.com/office/drawing/2014/main" id="{00000000-0008-0000-0700-000007000000}"/>
              </a:ext>
            </a:extLst>
          </xdr:cNvPr>
          <xdr:cNvSpPr txBox="1"/>
        </xdr:nvSpPr>
        <xdr:spPr>
          <a:xfrm>
            <a:off x="14382750" y="833439"/>
            <a:ext cx="56053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b="1">
                <a:solidFill>
                  <a:srgbClr val="002060"/>
                </a:solidFill>
              </a:rPr>
              <a:t>INICIO</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isafernanda/Downloads/Users/amarquez/AppData/Local/Microsoft/Windows/Temporary%20Internet%20Files/Content.Outlook/81WVDZRR/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uisafernanda/Downloads/Users/amarquez/AppData/Local/Microsoft/Windows/Temporary%20Internet%20Files/Content.Outlook/81WVDZRR/Lina_Ins%20Planeaci&#243;n_PCiudadana_T&#205;PICAS_16mar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mento planeación"/>
      <sheetName val="Instrucciones"/>
      <sheetName val="Autoevaluación"/>
      <sheetName val="Autoevaluación (2)"/>
      <sheetName val="Gráficas"/>
      <sheetName val="Plan de Implementación"/>
      <sheetName val="Ponderaciones por tipología"/>
      <sheetName val="Ponderaciones Grados de madurez"/>
      <sheetName val="Mapa de Política"/>
      <sheetName val="Ponderaciones Frecuencia actual"/>
      <sheetName val="Tipología entidad"/>
    </sheetNames>
    <sheetDataSet>
      <sheetData sheetId="0" refreshError="1"/>
      <sheetData sheetId="1" refreshError="1"/>
      <sheetData sheetId="2">
        <row r="6">
          <cell r="H6">
            <v>60.571428571428569</v>
          </cell>
        </row>
      </sheetData>
      <sheetData sheetId="3" refreshError="1"/>
      <sheetData sheetId="4">
        <row r="11">
          <cell r="I11" t="str">
            <v>Niveles</v>
          </cell>
        </row>
      </sheetData>
      <sheetData sheetId="5" refreshError="1"/>
      <sheetData sheetId="6" refreshError="1"/>
      <sheetData sheetId="7" refreshError="1"/>
      <sheetData sheetId="8" refreshError="1"/>
      <sheetData sheetId="9" refreshError="1"/>
      <sheetData sheetId="10">
        <row r="2">
          <cell r="A2" t="str">
            <v>AGENCIA COLOMBIANA PARA LA REINTEGRACIÓN DE PERSONAS Y GRUPOS ALZADOS EN ARMAS</v>
          </cell>
        </row>
        <row r="3">
          <cell r="A3" t="str">
            <v>AGENCIA DEL INSPECTOR GENERAL DE TRIBUTOS, RENTAS Y CONTRIBUCIONES PARAFISCALES</v>
          </cell>
        </row>
        <row r="4">
          <cell r="A4" t="str">
            <v>AGENCIA LOGÍSTICA DE LAS FUERZAS MILITARES</v>
          </cell>
        </row>
        <row r="5">
          <cell r="A5" t="str">
            <v>AGENCIA NACIONAL DE CONTRATACIÓN PÚBLICA -COLOMBIA COMPRA EFICIENTE-</v>
          </cell>
        </row>
        <row r="6">
          <cell r="A6" t="str">
            <v>AGENCIA NACIONAL DE DEFENSA JURIDICA DEL ESTADO</v>
          </cell>
        </row>
        <row r="7">
          <cell r="A7" t="str">
            <v>AGENCIA NACIONAL DE HIDROCARBUROS</v>
          </cell>
        </row>
        <row r="8">
          <cell r="A8" t="str">
            <v>AGENCIA NACIONAL DE INFRAESTRUCTURA.</v>
          </cell>
        </row>
        <row r="9">
          <cell r="A9" t="str">
            <v>AGENCIA NACIONAL DE MINERÍA</v>
          </cell>
        </row>
        <row r="10">
          <cell r="A10" t="str">
            <v>AGENCIA NACIONAL DE SEGURIDAD VIAL</v>
          </cell>
        </row>
        <row r="11">
          <cell r="A11" t="str">
            <v>AGENCIA NACIONAL DEL ESPECTRO</v>
          </cell>
        </row>
        <row r="12">
          <cell r="A12" t="str">
            <v>AGENCIA PRESIDENCIAL DE COOPERACIÓN INTERNACIONAL DE COLOMBIA</v>
          </cell>
        </row>
        <row r="13">
          <cell r="A13" t="str">
            <v>ARCHIVO GENERAL DE LA NACIÓN</v>
          </cell>
        </row>
        <row r="14">
          <cell r="A14" t="str">
            <v>AUTORIDAD NACIONAL DE ACUICULTURA Y PESCA</v>
          </cell>
        </row>
        <row r="15">
          <cell r="A15" t="str">
            <v>AUTORIDAD NACIONAL DE LICENCIAS AMBIENTALES</v>
          </cell>
        </row>
        <row r="16">
          <cell r="A16" t="str">
            <v>CAJA DE RETIRO DE LAS FUERZAS MILITARES</v>
          </cell>
        </row>
        <row r="17">
          <cell r="A17" t="str">
            <v>CAJA DE SUELDOS DE RETIRO DE LA POLICÍA NACIONAL</v>
          </cell>
        </row>
        <row r="18">
          <cell r="A18" t="str">
            <v>CENTRO DE MEMORIA HISTÓRICA</v>
          </cell>
        </row>
        <row r="19">
          <cell r="A19" t="str">
            <v>CLUB MILITAR</v>
          </cell>
        </row>
        <row r="20">
          <cell r="A20" t="str">
            <v>COMISIÓN DE REGULACIÓN DE AGUA POTABLE Y SANEAMIENTO BÁSICO</v>
          </cell>
        </row>
        <row r="21">
          <cell r="A21" t="str">
            <v>COMISIÓN DE REGULACIÓN DE COMUNICACIONES</v>
          </cell>
        </row>
        <row r="22">
          <cell r="A22" t="str">
            <v>COMISIÓN DE REGULACIÓN DE ENERGÍA Y GAS</v>
          </cell>
        </row>
        <row r="23">
          <cell r="A23" t="str">
            <v>DEFENSA CIVIL COLOMBIANA</v>
          </cell>
        </row>
        <row r="24">
          <cell r="A24" t="str">
            <v>DEPARTAMENTO ADMINISTRATIVO - DIRECCION NACIONAL DE INTELIGENCIA</v>
          </cell>
        </row>
        <row r="25">
          <cell r="A25" t="str">
            <v>DEPARTAMENTO ADMINISTRATIVO DE CIENCIA, TECNOLOGÍA E INNOVACIÓN</v>
          </cell>
        </row>
        <row r="26">
          <cell r="A26" t="str">
            <v>DEPARTAMENTO ADMINISTRATIVO DE LA FUNCIÓN PÚBLICA</v>
          </cell>
        </row>
        <row r="27">
          <cell r="A27" t="str">
            <v>DEPARTAMENTO ADMINISTRATIVO DE LA PRESIDENCIA DE LA REPÚBLICA</v>
          </cell>
        </row>
        <row r="28">
          <cell r="A28" t="str">
            <v>DEPARTAMENTO ADMINISTRATIVO DEL DEPORTE, LA RECREACIÓN, LA ACTIVIDAD FÍSICA Y EN APROVECHAMIENTO DEL TIEMPO LIBRE</v>
          </cell>
        </row>
        <row r="29">
          <cell r="A29" t="str">
            <v>DEPARTAMENTO ADMINISTRATIVO NACIONAL DE ESTADÍSTICA</v>
          </cell>
        </row>
        <row r="30">
          <cell r="A30" t="str">
            <v>DEPARTAMENTO ADMINISTRATIVO PARA LA PROSPERIDAD SOCIAL</v>
          </cell>
        </row>
        <row r="31">
          <cell r="A31" t="str">
            <v>DEPARTAMENTO NACIONAL DE PLANEACIÓN</v>
          </cell>
        </row>
        <row r="32">
          <cell r="A32" t="str">
            <v>DIRECCION NACIONAL DE BOMBEROS</v>
          </cell>
        </row>
        <row r="33">
          <cell r="A33" t="str">
            <v>DIRECCION NACIONAL DE DERECHO DE AUTOR</v>
          </cell>
        </row>
        <row r="34">
          <cell r="A34" t="str">
            <v>ESCUELA SUPERIOR DE ADMINISTRACIÓN PÚBLICA</v>
          </cell>
        </row>
        <row r="35">
          <cell r="A35" t="str">
            <v>ESCUELA TECNOLÓGICA INSTITUTO TÉCNICO CENTRAL</v>
          </cell>
        </row>
        <row r="36">
          <cell r="A36" t="str">
            <v>FONDO ADAPTACIÓN</v>
          </cell>
        </row>
        <row r="37">
          <cell r="A37" t="str">
            <v>FONDO DE GARANTÍAS DE INSTITUCIONES FINANCIERAS</v>
          </cell>
        </row>
        <row r="38">
          <cell r="A38" t="str">
            <v>FONDO DE PASIVO SOCIAL DE FERROCARRILES NACIONALES DE COLOMBIA</v>
          </cell>
        </row>
        <row r="39">
          <cell r="A39" t="str">
            <v>FONDO DE PREVISIÓN SOCIAL DEL CONGRESO DE LA REPÚBLICA</v>
          </cell>
        </row>
        <row r="40">
          <cell r="A40" t="str">
            <v>FONDO NACIONAL DE AHORRO</v>
          </cell>
        </row>
        <row r="41">
          <cell r="A41" t="str">
            <v>FONDO ROTATORIO DE LA POLICÍA NACIONAL</v>
          </cell>
        </row>
        <row r="42">
          <cell r="A42" t="str">
            <v>HOSPITAL MILITAR CENTRAL</v>
          </cell>
        </row>
        <row r="43">
          <cell r="A43" t="str">
            <v>INSTITUTO CARO Y CUERVO</v>
          </cell>
        </row>
        <row r="44">
          <cell r="A44" t="str">
            <v>INSTITUTO COLOMBIANO AGROPECUARIO ICA</v>
          </cell>
        </row>
        <row r="45">
          <cell r="A45" t="str">
            <v>INSTITUTO COLOMBIANO DE ANTROPOLOGÍA E HISTORIA</v>
          </cell>
        </row>
        <row r="46">
          <cell r="A46" t="str">
            <v>INSTITUTO COLOMBIANO DE BIENESTAR FAMILIAR</v>
          </cell>
        </row>
        <row r="47">
          <cell r="A47" t="str">
            <v>INSTITUTO COLOMBIANO DE DESARROLLO RURAL - INCODER</v>
          </cell>
        </row>
        <row r="48">
          <cell r="A48" t="str">
            <v>INSTITUTO COLOMBIANO PARA LA EVALUACIÓN DE LA EDUCACIÓN ICFES</v>
          </cell>
        </row>
        <row r="49">
          <cell r="A49" t="str">
            <v>INSTITUTO DE CASAS FISCALES DEL EJÉRCITO</v>
          </cell>
        </row>
        <row r="50">
          <cell r="A50" t="str">
            <v>INSTITUTO DE HIDROLOGÍA, METEOROLOGÍA Y ESTUDIOS AMBIENTALES</v>
          </cell>
        </row>
        <row r="51">
          <cell r="A51" t="str">
            <v>INSTITUTO DE PLANIFICACIÓN Y PROMOCIÓN DE SOLUCIONES ENERGÉTICAS PARA LAS ZONAS NO INTERCONECTADAS (IPSE)</v>
          </cell>
        </row>
        <row r="52">
          <cell r="A52" t="str">
            <v>INSTITUTO GEOGRÁFICO AGUSTÍN CODAZZI</v>
          </cell>
        </row>
        <row r="53">
          <cell r="A53" t="str">
            <v>INSTITUTO NACIONAL DE FORMACIÓN TÉCNICA PROFESIONAL DE SAN JUAN DEL CESAR</v>
          </cell>
        </row>
        <row r="54">
          <cell r="A54" t="str">
            <v>INSTITUTO NACIONAL DE FORMACIÓN TÉCNICA PROFESIONAL DEL DEPARTAMENTO DE SAN ANDRÉS, PROVIDENCIA Y SANTA CATALINA</v>
          </cell>
        </row>
        <row r="55">
          <cell r="A55" t="str">
            <v>INSTITUTO NACIONAL DE METROLOGÍA</v>
          </cell>
        </row>
        <row r="56">
          <cell r="A56" t="str">
            <v>INSTITUTO NACIONAL DE SALUD</v>
          </cell>
        </row>
        <row r="57">
          <cell r="A57" t="str">
            <v>INSTITUTO NACIONAL DE VÍAS - INVIAS</v>
          </cell>
        </row>
        <row r="58">
          <cell r="A58" t="str">
            <v>INSTITUTO NACIONAL DE VIGILANCIA DE MEDICAMENTOS Y ALIMENTOS</v>
          </cell>
        </row>
        <row r="59">
          <cell r="A59" t="str">
            <v>INSTITUTO NACIONAL PARA CIEGOS</v>
          </cell>
        </row>
        <row r="60">
          <cell r="A60" t="str">
            <v>INSTITUTO NACIONAL PARA SORDOS</v>
          </cell>
        </row>
        <row r="61">
          <cell r="A61" t="str">
            <v>INSTITUTO NACIONAL PENITENCIARIO Y CARCELARIO - INPEC -</v>
          </cell>
        </row>
        <row r="62">
          <cell r="A62" t="str">
            <v>MINISTERIO DE AGRICULTURA Y DESARROLLO RURAL - MIN AGRICULTURA</v>
          </cell>
        </row>
        <row r="63">
          <cell r="A63" t="str">
            <v>MINISTERIO DE AMBIENTE Y DESARROLLO SOSTENIBLE</v>
          </cell>
        </row>
        <row r="64">
          <cell r="A64" t="str">
            <v>MINISTERIO DE COMERCIO, INDUSTRIA Y TURISMO</v>
          </cell>
        </row>
        <row r="65">
          <cell r="A65" t="str">
            <v>MINISTERIO DE CULTURA</v>
          </cell>
        </row>
        <row r="66">
          <cell r="A66" t="str">
            <v>MINISTERIO DE DEFENSA NACIONAL</v>
          </cell>
        </row>
        <row r="67">
          <cell r="A67" t="str">
            <v>MINISTERIO DE EDUCACIÓN NACIONAL</v>
          </cell>
        </row>
        <row r="68">
          <cell r="A68" t="str">
            <v>MINISTERIO DE HACIENDA Y CRÉDITO PÚBLICO</v>
          </cell>
        </row>
        <row r="69">
          <cell r="A69" t="str">
            <v>MINISTERIO DE JUSTICIA Y DEL DERECHO</v>
          </cell>
        </row>
        <row r="70">
          <cell r="A70" t="str">
            <v>MINISTERIO DE MINAS Y ENERGÍA</v>
          </cell>
        </row>
        <row r="71">
          <cell r="A71" t="str">
            <v>MINISTERIO DE RELACIONES EXTERIORES</v>
          </cell>
        </row>
        <row r="72">
          <cell r="A72" t="str">
            <v>MINISTERIO DE SALUD Y PROTECCIÓN SOCIAL</v>
          </cell>
        </row>
        <row r="73">
          <cell r="A73" t="str">
            <v>MINISTERIO DE TECNOLOGÍAS DE LA INFORMACIÓN Y LAS COMUNICACIONES</v>
          </cell>
        </row>
        <row r="74">
          <cell r="A74" t="str">
            <v>MINISTERIO DE TRANSPORTE</v>
          </cell>
        </row>
        <row r="75">
          <cell r="A75" t="str">
            <v>MINISTERIO DE VIVIENDA, CIUDAD Y TERRITORIO</v>
          </cell>
        </row>
        <row r="76">
          <cell r="A76" t="str">
            <v>MINISTERIO DEL INTERIOR</v>
          </cell>
        </row>
        <row r="77">
          <cell r="A77" t="str">
            <v>MINISTERIO DEL TRABAJO</v>
          </cell>
        </row>
        <row r="78">
          <cell r="A78" t="str">
            <v>PARQUES NACIONALES NATURALES DE COLOMBIA</v>
          </cell>
        </row>
        <row r="79">
          <cell r="A79" t="str">
            <v>SERVICIO GEOLÓGICO COLOMBIANO</v>
          </cell>
        </row>
        <row r="80">
          <cell r="A80" t="str">
            <v>SERVICIO NACIONAL DE APRENDIZAJE - SENA -</v>
          </cell>
        </row>
        <row r="81">
          <cell r="A81" t="str">
            <v>SUPERINTENDENCIA DE INDUSTRIA Y COMERCIO</v>
          </cell>
        </row>
        <row r="82">
          <cell r="A82" t="str">
            <v>SUPERINTENDENCIA DE LA ECONOMÍA SOLIDARIA</v>
          </cell>
        </row>
        <row r="83">
          <cell r="A83" t="str">
            <v>SUPERINTENDENCIA DE NOTARIADO Y REGISTRO</v>
          </cell>
        </row>
        <row r="84">
          <cell r="A84" t="str">
            <v>SUPERINTENDENCIA DE PUERTOS Y TRANSPORTE</v>
          </cell>
        </row>
        <row r="85">
          <cell r="A85" t="str">
            <v>SUPERINTENDENCIA DE SERVICIOS PÚBLICOS DOMICILIARIOS</v>
          </cell>
        </row>
        <row r="86">
          <cell r="A86" t="str">
            <v>SUPERINTENDENCIA DE SOCIEDADES</v>
          </cell>
        </row>
        <row r="87">
          <cell r="A87" t="str">
            <v>SUPERINTENDENCIA DE VIGILANCIA Y SEGURIDAD PRIVADA</v>
          </cell>
        </row>
        <row r="88">
          <cell r="A88" t="str">
            <v>SUPERINTENDENCIA DEL SUBSIDIO FAMILIAR - SSF -</v>
          </cell>
        </row>
        <row r="89">
          <cell r="A89" t="str">
            <v>SUPERINTENDENCIA FINANCIERA DE COLOMBIA</v>
          </cell>
        </row>
        <row r="90">
          <cell r="A90" t="str">
            <v>SUPERINTENDENCIA NACIONAL DE SALUD</v>
          </cell>
        </row>
        <row r="91">
          <cell r="A91" t="str">
            <v>UNIDAD ADMINISTRATIVA ESPECIAL CONTADURÍA GENERAL DE LA NACIÓN</v>
          </cell>
        </row>
        <row r="92">
          <cell r="A92" t="str">
            <v>UNIDAD ADMINISTRATIVA ESPECIAL DE AERONÁUTICA CIVIL</v>
          </cell>
        </row>
        <row r="93">
          <cell r="A93" t="str">
            <v xml:space="preserve">UNIDAD ADMINISTRATIVA ESPECIAL DE GESTIÓN DE RESTITUCIÓN DE TIERRAS DESPOJADAS </v>
          </cell>
        </row>
        <row r="94">
          <cell r="A94" t="str">
            <v>UNIDAD ADMINISTRATIVA ESPECIAL DE GESTIÓN PENSIONAL Y CONTRIBUCIONES PARAFISCALES DE LA PROTECCIÓN SOCIAL</v>
          </cell>
        </row>
        <row r="95">
          <cell r="A95" t="str">
            <v>UNIDAD ADMINISTRATIVA ESPECIAL DE ORGANIZACIONES SOLIDARIAS</v>
          </cell>
        </row>
        <row r="96">
          <cell r="A96" t="str">
            <v>UNIDAD ADMINISTRATIVA ESPECIAL DIRECCIÓN DE IMPUESTOS Y ADUANAS NACIONALES</v>
          </cell>
        </row>
        <row r="97">
          <cell r="A97" t="str">
            <v>UNIDAD ADMINISTRATIVA ESPECIAL JUNTA CENTRAL DE CONTADORES</v>
          </cell>
        </row>
        <row r="98">
          <cell r="A98" t="str">
            <v>UNIDAD ADMINISTRATIVA ESPECIAL MIGRACIÓN COLOMBIA</v>
          </cell>
        </row>
        <row r="99">
          <cell r="A99" t="str">
            <v>UNIDAD ADMINISTRATIVA ESPECIAL PARA LA ATENCIÓN Y REPARACIÓN INTEGRAL A LAS VÍCTIMAS</v>
          </cell>
        </row>
        <row r="100">
          <cell r="A100" t="str">
            <v>UNIDAD ADMINISTRATIVA ESPECIAL SERVICIO PUBLICO DE EMPLEO</v>
          </cell>
        </row>
        <row r="101">
          <cell r="A101" t="str">
            <v>UNIDAD DE INFORMACIÓN Y ANÁLISIS FINANCIERO</v>
          </cell>
        </row>
        <row r="102">
          <cell r="A102" t="str">
            <v>UNIDAD DE PLANEACIÓN MINERO ENERGÉTICA (UPME)</v>
          </cell>
        </row>
        <row r="103">
          <cell r="A103" t="str">
            <v>UNIDAD DE PLANIFICACIÓN DE TIERRAS RURALES, ADECUACIÓN DE TIERRAS Y USOS AGROPECUARIOS - UPRA</v>
          </cell>
        </row>
        <row r="104">
          <cell r="A104" t="str">
            <v>UNIDAD DE PROYECCIÓN NORMATIVA Y ESTUDIOS DE REGULACIÓN FINANCIERA</v>
          </cell>
        </row>
        <row r="105">
          <cell r="A105" t="str">
            <v>UNIDAD DE SERVICIOS PENITENCIARIOS Y CARCELARIOS</v>
          </cell>
        </row>
        <row r="106">
          <cell r="A106" t="str">
            <v>UNIDAD NACIONAL DE PROTECCIÓN</v>
          </cell>
        </row>
        <row r="107">
          <cell r="A107" t="str">
            <v>UNIDAD NACIONAL PARA LA GESTIÓN DEL RIESGO DE DESASTRES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portal.minvivienda.local/Documents/PLAN%20DE%20BIENESTAR%20SOCIAL%202019.pdf" TargetMode="External"/><Relationship Id="rId13" Type="http://schemas.openxmlformats.org/officeDocument/2006/relationships/hyperlink" Target="http://portal.minvivienda.local/Documents/PLAN%20DE%20BIENESTAR%20SOCIAL%202019.pdf" TargetMode="External"/><Relationship Id="rId18" Type="http://schemas.openxmlformats.org/officeDocument/2006/relationships/hyperlink" Target="http://portal.minvivienda.local/sobre-el-ministerio/talento-humano" TargetMode="External"/><Relationship Id="rId3" Type="http://schemas.openxmlformats.org/officeDocument/2006/relationships/hyperlink" Target="http://portal.minvivienda.local/Documents/PLAN%20DE%20BIENESTAR%20SOCIAL%202019.pdf" TargetMode="External"/><Relationship Id="rId21" Type="http://schemas.openxmlformats.org/officeDocument/2006/relationships/printerSettings" Target="../printerSettings/printerSettings4.bin"/><Relationship Id="rId7" Type="http://schemas.openxmlformats.org/officeDocument/2006/relationships/hyperlink" Target="http://portal.minvivienda.local/Documents/PLAN%20DE%20BIENESTAR%20SOCIAL%202019.pdf" TargetMode="External"/><Relationship Id="rId12" Type="http://schemas.openxmlformats.org/officeDocument/2006/relationships/hyperlink" Target="http://portal.minvivienda.local/Documents/PLAN%20DE%20BIENESTAR%20SOCIAL%202019.pdf" TargetMode="External"/><Relationship Id="rId17" Type="http://schemas.openxmlformats.org/officeDocument/2006/relationships/hyperlink" Target="http://nuestranet.minvivienda.local/Participacion/Comites/Paginas/ComisionPersonal.aspx" TargetMode="External"/><Relationship Id="rId2" Type="http://schemas.openxmlformats.org/officeDocument/2006/relationships/hyperlink" Target="http://portal.minvivienda.local/Documents/PLAN%20DE%20BIENESTAR%20SOCIAL%202019.pdf" TargetMode="External"/><Relationship Id="rId16" Type="http://schemas.openxmlformats.org/officeDocument/2006/relationships/hyperlink" Target="http://portal.minvivienda.local/Documents/PLAN%20DE%20BIENESTAR%20SOCIAL%202019.pdf" TargetMode="External"/><Relationship Id="rId20" Type="http://schemas.openxmlformats.org/officeDocument/2006/relationships/hyperlink" Target="http://www.minvivienda.gov.co/Documents/PLAN%20DE%20SEGURIDAD%20Y%20SALUD%20EN%20EL%20TRABAJO%202019.pdfcronograma%20actividades" TargetMode="External"/><Relationship Id="rId1" Type="http://schemas.openxmlformats.org/officeDocument/2006/relationships/hyperlink" Target="http://portal.minvivienda.local/Documents/PLAN%20DE%20BIENESTAR%20SOCIAL%202019.pdf" TargetMode="External"/><Relationship Id="rId6" Type="http://schemas.openxmlformats.org/officeDocument/2006/relationships/hyperlink" Target="http://portal.minvivienda.local/Documents/PLAN%20DE%20BIENESTAR%20SOCIAL%202019.pdf" TargetMode="External"/><Relationship Id="rId11" Type="http://schemas.openxmlformats.org/officeDocument/2006/relationships/hyperlink" Target="http://portal.minvivienda.local/Documents/PLAN%20DE%20BIENESTAR%20SOCIAL%202019.pdf" TargetMode="External"/><Relationship Id="rId5" Type="http://schemas.openxmlformats.org/officeDocument/2006/relationships/hyperlink" Target="http://portal.minvivienda.local/Documents/PLAN%20DE%20BIENESTAR%20SOCIAL%202019.pdf" TargetMode="External"/><Relationship Id="rId15" Type="http://schemas.openxmlformats.org/officeDocument/2006/relationships/hyperlink" Target="http://portal.minvivienda.local/Documents/PLAN%20DE%20BIENESTAR%20SOCIAL%202019.pdf" TargetMode="External"/><Relationship Id="rId10" Type="http://schemas.openxmlformats.org/officeDocument/2006/relationships/hyperlink" Target="http://portal.minvivienda.local/Documents/PLAN%20DE%20BIENESTAR%20SOCIAL%202019.pdf" TargetMode="External"/><Relationship Id="rId19" Type="http://schemas.openxmlformats.org/officeDocument/2006/relationships/hyperlink" Target="http://portal.minvivienda.local/" TargetMode="External"/><Relationship Id="rId4" Type="http://schemas.openxmlformats.org/officeDocument/2006/relationships/hyperlink" Target="http://portal.minvivienda.local/Documents/PLAN%20DE%20BIENESTAR%20SOCIAL%202019.pdf" TargetMode="External"/><Relationship Id="rId9" Type="http://schemas.openxmlformats.org/officeDocument/2006/relationships/hyperlink" Target="http://portal.minvivienda.local/Documents/PLAN%20DE%20BIENESTAR%20SOCIAL%202019.pdf" TargetMode="External"/><Relationship Id="rId14" Type="http://schemas.openxmlformats.org/officeDocument/2006/relationships/hyperlink" Target="http://portal.minvivienda.local/Documents/PLAN%20DE%20BIENESTAR%20SOCIAL%202019.pdf" TargetMode="External"/><Relationship Id="rId22"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showGridLines="0" zoomScale="90" zoomScaleNormal="90" workbookViewId="0"/>
  </sheetViews>
  <sheetFormatPr baseColWidth="10" defaultColWidth="0" defaultRowHeight="15" zeroHeight="1" x14ac:dyDescent="0.25"/>
  <cols>
    <col min="1" max="1" width="2.28515625" style="198" customWidth="1"/>
    <col min="2" max="2" width="0.85546875" style="198" customWidth="1"/>
    <col min="3" max="17" width="11.42578125" style="198" customWidth="1"/>
    <col min="18" max="18" width="1.28515625" style="198" customWidth="1"/>
    <col min="19" max="19" width="1.42578125" style="198" customWidth="1"/>
    <col min="20" max="16384" width="11.42578125" style="198" hidden="1"/>
  </cols>
  <sheetData>
    <row r="1" spans="2:18" ht="7.5" customHeight="1" thickBot="1" x14ac:dyDescent="0.3">
      <c r="B1" s="301"/>
      <c r="C1" s="301"/>
      <c r="D1" s="301"/>
      <c r="E1" s="301"/>
      <c r="F1" s="301"/>
      <c r="G1" s="301"/>
      <c r="H1" s="301"/>
      <c r="I1" s="301"/>
      <c r="J1" s="301"/>
      <c r="K1" s="301"/>
      <c r="L1" s="301"/>
      <c r="M1" s="301"/>
      <c r="N1" s="301"/>
      <c r="O1" s="301"/>
      <c r="P1" s="301"/>
      <c r="Q1" s="301"/>
      <c r="R1" s="301"/>
    </row>
    <row r="2" spans="2:18" ht="67.5" customHeight="1" x14ac:dyDescent="0.25">
      <c r="B2" s="302"/>
      <c r="C2" s="303"/>
      <c r="D2" s="303"/>
      <c r="E2" s="303"/>
      <c r="F2" s="303"/>
      <c r="G2" s="303"/>
      <c r="H2" s="303"/>
      <c r="I2" s="303"/>
      <c r="J2" s="303"/>
      <c r="K2" s="303"/>
      <c r="L2" s="303"/>
      <c r="M2" s="303"/>
      <c r="N2" s="303"/>
      <c r="O2" s="303"/>
      <c r="P2" s="303"/>
      <c r="Q2" s="303"/>
      <c r="R2" s="304"/>
    </row>
    <row r="3" spans="2:18" ht="27.95" customHeight="1" x14ac:dyDescent="0.25">
      <c r="B3" s="305"/>
      <c r="C3" s="465" t="s">
        <v>0</v>
      </c>
      <c r="D3" s="465"/>
      <c r="E3" s="465"/>
      <c r="F3" s="465"/>
      <c r="G3" s="465"/>
      <c r="H3" s="465"/>
      <c r="I3" s="465"/>
      <c r="J3" s="465"/>
      <c r="K3" s="465"/>
      <c r="L3" s="465"/>
      <c r="M3" s="465"/>
      <c r="N3" s="465"/>
      <c r="O3" s="465"/>
      <c r="P3" s="465"/>
      <c r="Q3" s="465"/>
      <c r="R3" s="306"/>
    </row>
    <row r="4" spans="2:18" s="199" customFormat="1" ht="3.95" customHeight="1" x14ac:dyDescent="0.25">
      <c r="B4" s="307"/>
      <c r="C4" s="308"/>
      <c r="D4" s="308"/>
      <c r="E4" s="308"/>
      <c r="F4" s="308"/>
      <c r="G4" s="308"/>
      <c r="H4" s="308"/>
      <c r="I4" s="308"/>
      <c r="J4" s="308"/>
      <c r="K4" s="308"/>
      <c r="L4" s="308"/>
      <c r="M4" s="308"/>
      <c r="N4" s="308"/>
      <c r="O4" s="308"/>
      <c r="P4" s="308"/>
      <c r="Q4" s="308"/>
      <c r="R4" s="309"/>
    </row>
    <row r="5" spans="2:18" ht="27.95" customHeight="1" x14ac:dyDescent="0.25">
      <c r="B5" s="305"/>
      <c r="C5" s="465" t="s">
        <v>1</v>
      </c>
      <c r="D5" s="465"/>
      <c r="E5" s="465"/>
      <c r="F5" s="465"/>
      <c r="G5" s="465"/>
      <c r="H5" s="465"/>
      <c r="I5" s="465"/>
      <c r="J5" s="465"/>
      <c r="K5" s="465"/>
      <c r="L5" s="465"/>
      <c r="M5" s="465"/>
      <c r="N5" s="465"/>
      <c r="O5" s="465"/>
      <c r="P5" s="465"/>
      <c r="Q5" s="465"/>
      <c r="R5" s="306"/>
    </row>
    <row r="6" spans="2:18" x14ac:dyDescent="0.25">
      <c r="B6" s="305"/>
      <c r="C6" s="310"/>
      <c r="D6" s="310"/>
      <c r="E6" s="310"/>
      <c r="F6" s="310"/>
      <c r="G6" s="310"/>
      <c r="H6" s="310"/>
      <c r="I6" s="310"/>
      <c r="J6" s="310"/>
      <c r="K6" s="310"/>
      <c r="L6" s="310"/>
      <c r="M6" s="310"/>
      <c r="N6" s="310"/>
      <c r="O6" s="310"/>
      <c r="P6" s="310"/>
      <c r="Q6" s="310"/>
      <c r="R6" s="306"/>
    </row>
    <row r="7" spans="2:18" x14ac:dyDescent="0.25">
      <c r="B7" s="305"/>
      <c r="C7" s="310"/>
      <c r="D7" s="310"/>
      <c r="E7" s="310"/>
      <c r="F7" s="310"/>
      <c r="G7" s="310"/>
      <c r="H7" s="310"/>
      <c r="I7" s="310"/>
      <c r="J7" s="310"/>
      <c r="K7" s="310"/>
      <c r="L7" s="310"/>
      <c r="M7" s="310"/>
      <c r="N7" s="310"/>
      <c r="O7" s="310"/>
      <c r="P7" s="310"/>
      <c r="Q7" s="310"/>
      <c r="R7" s="306"/>
    </row>
    <row r="8" spans="2:18" ht="24.75" customHeight="1" x14ac:dyDescent="0.25">
      <c r="B8" s="305"/>
      <c r="C8" s="301"/>
      <c r="D8" s="464" t="s">
        <v>2</v>
      </c>
      <c r="E8" s="464"/>
      <c r="F8" s="464"/>
      <c r="G8" s="464"/>
      <c r="H8" s="464"/>
      <c r="I8" s="464"/>
      <c r="J8" s="464"/>
      <c r="K8" s="464"/>
      <c r="L8" s="464"/>
      <c r="M8" s="464"/>
      <c r="N8" s="464"/>
      <c r="O8" s="464"/>
      <c r="P8" s="464"/>
      <c r="Q8" s="311"/>
      <c r="R8" s="306"/>
    </row>
    <row r="9" spans="2:18" ht="20.100000000000001" customHeight="1" x14ac:dyDescent="0.25">
      <c r="B9" s="305"/>
      <c r="C9" s="310"/>
      <c r="D9" s="310"/>
      <c r="E9" s="310"/>
      <c r="F9" s="310"/>
      <c r="G9" s="310"/>
      <c r="H9" s="310"/>
      <c r="I9" s="310"/>
      <c r="J9" s="310"/>
      <c r="K9" s="310"/>
      <c r="L9" s="310"/>
      <c r="M9" s="310"/>
      <c r="N9" s="310"/>
      <c r="O9" s="310"/>
      <c r="P9" s="310"/>
      <c r="Q9" s="310"/>
      <c r="R9" s="306"/>
    </row>
    <row r="10" spans="2:18" ht="20.100000000000001" customHeight="1" x14ac:dyDescent="0.25">
      <c r="B10" s="305"/>
      <c r="C10" s="310"/>
      <c r="D10" s="310"/>
      <c r="E10" s="310"/>
      <c r="F10" s="310"/>
      <c r="G10" s="310"/>
      <c r="H10" s="310"/>
      <c r="I10" s="310"/>
      <c r="J10" s="310"/>
      <c r="K10" s="310"/>
      <c r="L10" s="310"/>
      <c r="M10" s="310"/>
      <c r="N10" s="310"/>
      <c r="O10" s="310"/>
      <c r="P10" s="310"/>
      <c r="Q10" s="310"/>
      <c r="R10" s="306"/>
    </row>
    <row r="11" spans="2:18" ht="24.75" customHeight="1" x14ac:dyDescent="0.25">
      <c r="B11" s="305"/>
      <c r="C11" s="301"/>
      <c r="D11" s="464" t="s">
        <v>3</v>
      </c>
      <c r="E11" s="464"/>
      <c r="F11" s="464"/>
      <c r="G11" s="464"/>
      <c r="H11" s="464"/>
      <c r="I11" s="464"/>
      <c r="J11" s="464"/>
      <c r="K11" s="464"/>
      <c r="L11" s="464"/>
      <c r="M11" s="464"/>
      <c r="N11" s="464"/>
      <c r="O11" s="464"/>
      <c r="P11" s="464"/>
      <c r="Q11" s="311"/>
      <c r="R11" s="306"/>
    </row>
    <row r="12" spans="2:18" ht="20.100000000000001" customHeight="1" x14ac:dyDescent="0.25">
      <c r="B12" s="305"/>
      <c r="C12" s="310"/>
      <c r="D12" s="310"/>
      <c r="E12" s="310"/>
      <c r="F12" s="310"/>
      <c r="G12" s="310"/>
      <c r="H12" s="310"/>
      <c r="I12" s="310"/>
      <c r="J12" s="310"/>
      <c r="K12" s="310"/>
      <c r="L12" s="310"/>
      <c r="M12" s="310"/>
      <c r="N12" s="310"/>
      <c r="O12" s="310"/>
      <c r="P12" s="310"/>
      <c r="Q12" s="310"/>
      <c r="R12" s="306"/>
    </row>
    <row r="13" spans="2:18" ht="20.100000000000001" customHeight="1" x14ac:dyDescent="0.25">
      <c r="B13" s="305"/>
      <c r="C13" s="310"/>
      <c r="D13" s="310"/>
      <c r="E13" s="310"/>
      <c r="F13" s="310"/>
      <c r="G13" s="310"/>
      <c r="H13" s="310"/>
      <c r="I13" s="310"/>
      <c r="J13" s="310"/>
      <c r="K13" s="310"/>
      <c r="L13" s="310"/>
      <c r="M13" s="310"/>
      <c r="N13" s="310"/>
      <c r="O13" s="310"/>
      <c r="P13" s="310"/>
      <c r="Q13" s="310"/>
      <c r="R13" s="306"/>
    </row>
    <row r="14" spans="2:18" ht="24.75" customHeight="1" x14ac:dyDescent="0.25">
      <c r="B14" s="305"/>
      <c r="C14" s="301"/>
      <c r="D14" s="464" t="s">
        <v>4</v>
      </c>
      <c r="E14" s="464"/>
      <c r="F14" s="464"/>
      <c r="G14" s="464"/>
      <c r="H14" s="464"/>
      <c r="I14" s="464"/>
      <c r="J14" s="464"/>
      <c r="K14" s="464"/>
      <c r="L14" s="464"/>
      <c r="M14" s="464"/>
      <c r="N14" s="464"/>
      <c r="O14" s="464"/>
      <c r="P14" s="464"/>
      <c r="Q14" s="311"/>
      <c r="R14" s="306"/>
    </row>
    <row r="15" spans="2:18" s="199" customFormat="1" ht="18.95" customHeight="1" x14ac:dyDescent="0.25">
      <c r="B15" s="307"/>
      <c r="C15" s="312"/>
      <c r="D15" s="200"/>
      <c r="E15" s="200"/>
      <c r="F15" s="200"/>
      <c r="G15" s="200"/>
      <c r="H15" s="200"/>
      <c r="I15" s="200"/>
      <c r="J15" s="200"/>
      <c r="K15" s="200"/>
      <c r="L15" s="200"/>
      <c r="M15" s="200"/>
      <c r="N15" s="200"/>
      <c r="O15" s="200"/>
      <c r="P15" s="200"/>
      <c r="Q15" s="311"/>
      <c r="R15" s="309"/>
    </row>
    <row r="16" spans="2:18" s="199" customFormat="1" ht="18.95" customHeight="1" x14ac:dyDescent="0.25">
      <c r="B16" s="307"/>
      <c r="C16" s="312"/>
      <c r="D16" s="200"/>
      <c r="E16" s="200"/>
      <c r="F16" s="200"/>
      <c r="G16" s="200"/>
      <c r="H16" s="200"/>
      <c r="I16" s="200"/>
      <c r="J16" s="200"/>
      <c r="K16" s="200"/>
      <c r="L16" s="200"/>
      <c r="M16" s="200"/>
      <c r="N16" s="200"/>
      <c r="O16" s="200"/>
      <c r="P16" s="200"/>
      <c r="Q16" s="311"/>
      <c r="R16" s="309"/>
    </row>
    <row r="17" spans="2:18" ht="24.75" customHeight="1" x14ac:dyDescent="0.25">
      <c r="B17" s="305"/>
      <c r="C17" s="301"/>
      <c r="D17" s="464" t="s">
        <v>5</v>
      </c>
      <c r="E17" s="464"/>
      <c r="F17" s="464"/>
      <c r="G17" s="464"/>
      <c r="H17" s="464"/>
      <c r="I17" s="464"/>
      <c r="J17" s="464"/>
      <c r="K17" s="464"/>
      <c r="L17" s="464"/>
      <c r="M17" s="464"/>
      <c r="N17" s="464"/>
      <c r="O17" s="464"/>
      <c r="P17" s="464"/>
      <c r="Q17" s="311"/>
      <c r="R17" s="306"/>
    </row>
    <row r="18" spans="2:18" s="199" customFormat="1" ht="18.95" customHeight="1" x14ac:dyDescent="0.25">
      <c r="B18" s="307"/>
      <c r="C18" s="312"/>
      <c r="D18" s="200"/>
      <c r="E18" s="200"/>
      <c r="F18" s="200"/>
      <c r="G18" s="200"/>
      <c r="H18" s="200"/>
      <c r="I18" s="200"/>
      <c r="J18" s="200"/>
      <c r="K18" s="200"/>
      <c r="L18" s="200"/>
      <c r="M18" s="200"/>
      <c r="N18" s="200"/>
      <c r="O18" s="200"/>
      <c r="P18" s="200"/>
      <c r="Q18" s="311"/>
      <c r="R18" s="309"/>
    </row>
    <row r="19" spans="2:18" s="199" customFormat="1" ht="18.95" customHeight="1" x14ac:dyDescent="0.25">
      <c r="B19" s="307"/>
      <c r="C19" s="312"/>
      <c r="D19" s="200"/>
      <c r="E19" s="200"/>
      <c r="F19" s="200"/>
      <c r="G19" s="200"/>
      <c r="H19" s="200"/>
      <c r="I19" s="200"/>
      <c r="J19" s="200"/>
      <c r="K19" s="200"/>
      <c r="L19" s="200"/>
      <c r="M19" s="200"/>
      <c r="N19" s="200"/>
      <c r="O19" s="200"/>
      <c r="P19" s="200"/>
      <c r="Q19" s="311"/>
      <c r="R19" s="309"/>
    </row>
    <row r="20" spans="2:18" ht="24.75" customHeight="1" x14ac:dyDescent="0.25">
      <c r="B20" s="305"/>
      <c r="C20" s="301"/>
      <c r="D20" s="464" t="s">
        <v>6</v>
      </c>
      <c r="E20" s="464"/>
      <c r="F20" s="464"/>
      <c r="G20" s="464"/>
      <c r="H20" s="464"/>
      <c r="I20" s="464"/>
      <c r="J20" s="464"/>
      <c r="K20" s="464"/>
      <c r="L20" s="464"/>
      <c r="M20" s="464"/>
      <c r="N20" s="464"/>
      <c r="O20" s="464"/>
      <c r="P20" s="464"/>
      <c r="Q20" s="311"/>
      <c r="R20" s="306"/>
    </row>
    <row r="21" spans="2:18" ht="18.95" customHeight="1" x14ac:dyDescent="0.25">
      <c r="B21" s="305"/>
      <c r="C21" s="310"/>
      <c r="D21" s="310"/>
      <c r="E21" s="310"/>
      <c r="F21" s="310"/>
      <c r="G21" s="310"/>
      <c r="H21" s="310"/>
      <c r="I21" s="310"/>
      <c r="J21" s="310"/>
      <c r="K21" s="310"/>
      <c r="L21" s="310"/>
      <c r="M21" s="310"/>
      <c r="N21" s="310"/>
      <c r="O21" s="310"/>
      <c r="P21" s="310"/>
      <c r="Q21" s="310"/>
      <c r="R21" s="306"/>
    </row>
    <row r="22" spans="2:18" ht="18.95" customHeight="1" x14ac:dyDescent="0.25">
      <c r="B22" s="305"/>
      <c r="C22" s="310"/>
      <c r="D22" s="310"/>
      <c r="E22" s="310"/>
      <c r="F22" s="310"/>
      <c r="G22" s="310"/>
      <c r="H22" s="310"/>
      <c r="I22" s="310"/>
      <c r="J22" s="310"/>
      <c r="K22" s="310"/>
      <c r="L22" s="310"/>
      <c r="M22" s="310"/>
      <c r="N22" s="310"/>
      <c r="O22" s="310"/>
      <c r="P22" s="310"/>
      <c r="Q22" s="310"/>
      <c r="R22" s="306"/>
    </row>
    <row r="23" spans="2:18" ht="18.75" customHeight="1" thickBot="1" x14ac:dyDescent="0.3">
      <c r="B23" s="313"/>
      <c r="C23" s="314"/>
      <c r="D23" s="314"/>
      <c r="E23" s="314"/>
      <c r="F23" s="314"/>
      <c r="G23" s="314"/>
      <c r="H23" s="314"/>
      <c r="I23" s="314"/>
      <c r="J23" s="314"/>
      <c r="K23" s="314"/>
      <c r="L23" s="314"/>
      <c r="M23" s="314"/>
      <c r="N23" s="314"/>
      <c r="O23" s="314"/>
      <c r="P23" s="314"/>
      <c r="Q23" s="314"/>
      <c r="R23" s="315"/>
    </row>
    <row r="24" spans="2:18" x14ac:dyDescent="0.25">
      <c r="B24" s="301"/>
      <c r="C24" s="301"/>
      <c r="D24" s="301"/>
      <c r="E24" s="301"/>
      <c r="F24" s="301"/>
      <c r="G24" s="301"/>
      <c r="H24" s="301"/>
      <c r="I24" s="301"/>
      <c r="J24" s="301"/>
      <c r="K24" s="301"/>
      <c r="L24" s="301"/>
      <c r="M24" s="301"/>
      <c r="N24" s="301"/>
      <c r="O24" s="301"/>
      <c r="P24" s="301"/>
      <c r="Q24" s="301"/>
      <c r="R24" s="301"/>
    </row>
    <row r="25" spans="2:18" hidden="1" x14ac:dyDescent="0.25">
      <c r="B25" s="301"/>
      <c r="C25" s="301"/>
      <c r="D25" s="301"/>
      <c r="E25" s="301"/>
      <c r="F25" s="301"/>
      <c r="G25" s="301"/>
      <c r="H25" s="301"/>
      <c r="I25" s="301"/>
      <c r="J25" s="301"/>
      <c r="K25" s="301"/>
      <c r="L25" s="301"/>
      <c r="M25" s="301"/>
      <c r="N25" s="301"/>
      <c r="O25" s="301"/>
      <c r="P25" s="301"/>
      <c r="Q25" s="301"/>
      <c r="R25" s="301"/>
    </row>
    <row r="26" spans="2:18" hidden="1" x14ac:dyDescent="0.25">
      <c r="B26" s="301"/>
      <c r="C26" s="301"/>
      <c r="D26" s="301"/>
      <c r="E26" s="301"/>
      <c r="F26" s="301"/>
      <c r="G26" s="301"/>
      <c r="H26" s="301"/>
      <c r="I26" s="301"/>
      <c r="J26" s="301"/>
      <c r="K26" s="301"/>
      <c r="L26" s="301"/>
      <c r="M26" s="301"/>
      <c r="N26" s="301"/>
      <c r="O26" s="301"/>
      <c r="P26" s="301"/>
      <c r="Q26" s="301"/>
      <c r="R26" s="301"/>
    </row>
    <row r="27" spans="2:18" hidden="1" x14ac:dyDescent="0.25">
      <c r="B27" s="301"/>
      <c r="C27" s="301"/>
      <c r="D27" s="301"/>
      <c r="E27" s="301"/>
      <c r="F27" s="301"/>
      <c r="G27" s="301"/>
      <c r="H27" s="301"/>
      <c r="I27" s="301"/>
      <c r="J27" s="301"/>
      <c r="K27" s="301"/>
      <c r="L27" s="301"/>
      <c r="M27" s="301"/>
      <c r="N27" s="301"/>
      <c r="O27" s="301"/>
      <c r="P27" s="301"/>
      <c r="Q27" s="301"/>
      <c r="R27" s="301"/>
    </row>
    <row r="28" spans="2:18" hidden="1" x14ac:dyDescent="0.25">
      <c r="B28" s="301"/>
      <c r="C28" s="301"/>
      <c r="D28" s="301"/>
      <c r="E28" s="301"/>
      <c r="F28" s="301"/>
      <c r="G28" s="301"/>
      <c r="H28" s="301"/>
      <c r="I28" s="301"/>
      <c r="J28" s="301"/>
      <c r="K28" s="301"/>
      <c r="L28" s="301"/>
      <c r="M28" s="301"/>
      <c r="N28" s="301"/>
      <c r="O28" s="301"/>
      <c r="P28" s="301"/>
      <c r="Q28" s="301"/>
      <c r="R28" s="301"/>
    </row>
    <row r="29" spans="2:18" hidden="1" x14ac:dyDescent="0.25">
      <c r="B29" s="301"/>
      <c r="C29" s="301"/>
      <c r="D29" s="301"/>
      <c r="E29" s="301"/>
      <c r="F29" s="301"/>
      <c r="G29" s="301"/>
      <c r="H29" s="301"/>
      <c r="I29" s="301"/>
      <c r="J29" s="301"/>
      <c r="K29" s="301"/>
      <c r="L29" s="301"/>
      <c r="M29" s="301"/>
      <c r="N29" s="301"/>
      <c r="O29" s="301"/>
      <c r="P29" s="301"/>
      <c r="Q29" s="301"/>
      <c r="R29" s="301"/>
    </row>
    <row r="30" spans="2:18" hidden="1" x14ac:dyDescent="0.25">
      <c r="B30" s="301"/>
      <c r="C30" s="301"/>
      <c r="D30" s="301"/>
      <c r="E30" s="301"/>
      <c r="F30" s="301"/>
      <c r="G30" s="301"/>
      <c r="H30" s="301"/>
      <c r="I30" s="301"/>
      <c r="J30" s="301"/>
      <c r="K30" s="301"/>
      <c r="L30" s="301"/>
      <c r="M30" s="301"/>
      <c r="N30" s="301"/>
      <c r="O30" s="301"/>
      <c r="P30" s="301"/>
      <c r="Q30" s="301"/>
      <c r="R30" s="301"/>
    </row>
    <row r="31" spans="2:18" hidden="1" x14ac:dyDescent="0.25">
      <c r="B31" s="301"/>
      <c r="C31" s="301"/>
      <c r="D31" s="301"/>
      <c r="E31" s="301"/>
      <c r="F31" s="301"/>
      <c r="G31" s="301"/>
      <c r="H31" s="301"/>
      <c r="I31" s="301"/>
      <c r="J31" s="301"/>
      <c r="K31" s="301"/>
      <c r="L31" s="301"/>
      <c r="M31" s="301"/>
      <c r="N31" s="301"/>
      <c r="O31" s="301"/>
      <c r="P31" s="301"/>
      <c r="Q31" s="301"/>
      <c r="R31" s="301"/>
    </row>
    <row r="32" spans="2:18" x14ac:dyDescent="0.25">
      <c r="B32" s="301"/>
      <c r="C32" s="301"/>
      <c r="D32" s="301"/>
      <c r="E32" s="301"/>
      <c r="F32" s="301"/>
      <c r="G32" s="301"/>
      <c r="H32" s="301"/>
      <c r="I32" s="301"/>
      <c r="J32" s="301"/>
      <c r="K32" s="301"/>
      <c r="L32" s="301"/>
      <c r="M32" s="301"/>
      <c r="N32" s="301"/>
      <c r="O32" s="301"/>
      <c r="P32" s="301"/>
      <c r="Q32" s="301"/>
      <c r="R32" s="301"/>
    </row>
    <row r="33" x14ac:dyDescent="0.25"/>
    <row r="34" x14ac:dyDescent="0.25"/>
    <row r="35" x14ac:dyDescent="0.25"/>
    <row r="36" x14ac:dyDescent="0.25"/>
  </sheetData>
  <mergeCells count="7">
    <mergeCell ref="D20:P20"/>
    <mergeCell ref="D17:P17"/>
    <mergeCell ref="C3:Q3"/>
    <mergeCell ref="C5:Q5"/>
    <mergeCell ref="D8:P8"/>
    <mergeCell ref="D11:P11"/>
    <mergeCell ref="D14:P14"/>
  </mergeCells>
  <dataValidations count="2">
    <dataValidation type="whole" operator="equal" allowBlank="1" showInputMessage="1" showErrorMessage="1" errorTitle="ERROR" error="No debe modificar estas celdas" promptTitle="ADVERTENCIA" prompt="No debe modificar estas celdas" sqref="T1:XFD24">
      <formula1>5.48454845484848E+25</formula1>
    </dataValidation>
    <dataValidation type="whole" operator="equal" allowBlank="1" showErrorMessage="1" errorTitle="ERROR" error="No debe modificar estas celdas" promptTitle="ADVERTENCIA" prompt="No debe modificar estas celdas" sqref="A1:S24">
      <formula1>5.48454845484848E+25</formula1>
    </dataValidation>
  </dataValidations>
  <hyperlinks>
    <hyperlink ref="D8:P8" location="Instrucciones!A1" display="INSTRUCCIONES DE DILIGENCIAMIENTO"/>
    <hyperlink ref="D11:P11" location="'Autodiagnóstico '!A1" display="AUTODIAGNÓSTICO"/>
    <hyperlink ref="D17:P17" location="'Diseño de Acciones'!A1" display="DISEÑO DE ACCIONES"/>
    <hyperlink ref="D14:P14" location="'Resultados Rutas'!A1" display="RESULTADOS RUTAS"/>
    <hyperlink ref="D20:P20" location="Referencias!A1" display="REFERENCIAS Y AYUDA DOCUMENTAL"/>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8"/>
  <sheetViews>
    <sheetView showGridLines="0" zoomScale="80" zoomScaleNormal="80" workbookViewId="0">
      <pane xSplit="6" ySplit="6" topLeftCell="G13" activePane="bottomRight" state="frozen"/>
      <selection pane="topRight" activeCell="G1" sqref="G1"/>
      <selection pane="bottomLeft" activeCell="A7" sqref="A7"/>
      <selection pane="bottomRight" activeCell="E7" sqref="E7"/>
    </sheetView>
  </sheetViews>
  <sheetFormatPr baseColWidth="10" defaultColWidth="0" defaultRowHeight="14.25" zeroHeight="1" x14ac:dyDescent="0.25"/>
  <cols>
    <col min="1" max="1" width="1.7109375" style="66" customWidth="1"/>
    <col min="2" max="2" width="1.5703125" style="226" customWidth="1"/>
    <col min="3" max="3" width="18.28515625" style="66" customWidth="1"/>
    <col min="4" max="4" width="21.5703125" style="66" customWidth="1"/>
    <col min="5" max="5" width="6.85546875" style="227" customWidth="1"/>
    <col min="6" max="6" width="49.7109375" style="66" customWidth="1"/>
    <col min="7" max="7" width="12.28515625" style="228" customWidth="1"/>
    <col min="8" max="8" width="42.28515625" style="66" customWidth="1"/>
    <col min="9" max="9" width="43.28515625" style="66" customWidth="1"/>
    <col min="10" max="10" width="35.7109375" style="66" customWidth="1"/>
    <col min="11" max="11" width="1.42578125" style="66" customWidth="1"/>
    <col min="12" max="12" width="2.28515625" style="66" customWidth="1"/>
    <col min="13" max="13" width="3.7109375" style="66" customWidth="1"/>
    <col min="14" max="14" width="0" style="66" hidden="1" customWidth="1"/>
    <col min="15" max="16384" width="16.42578125" style="66" hidden="1"/>
  </cols>
  <sheetData>
    <row r="1" spans="2:13" ht="7.5" customHeight="1" thickBot="1" x14ac:dyDescent="0.3">
      <c r="E1" s="423"/>
      <c r="G1" s="422"/>
    </row>
    <row r="2" spans="2:13" ht="96" customHeight="1" x14ac:dyDescent="0.25">
      <c r="B2" s="229"/>
      <c r="C2" s="68"/>
      <c r="D2" s="68"/>
      <c r="E2" s="230"/>
      <c r="F2" s="68"/>
      <c r="G2" s="231"/>
      <c r="H2" s="68"/>
      <c r="I2" s="68"/>
      <c r="J2" s="68"/>
      <c r="K2" s="69"/>
    </row>
    <row r="3" spans="2:13" ht="33.75" customHeight="1" x14ac:dyDescent="0.25">
      <c r="B3" s="232"/>
      <c r="C3" s="474" t="s">
        <v>6</v>
      </c>
      <c r="D3" s="474"/>
      <c r="E3" s="474"/>
      <c r="F3" s="474"/>
      <c r="G3" s="474"/>
      <c r="H3" s="474"/>
      <c r="I3" s="474"/>
      <c r="J3" s="474"/>
      <c r="K3" s="74"/>
    </row>
    <row r="4" spans="2:13" ht="7.5" customHeight="1" thickBot="1" x14ac:dyDescent="0.3">
      <c r="B4" s="232"/>
      <c r="C4" s="83"/>
      <c r="D4" s="83"/>
      <c r="E4" s="233"/>
      <c r="F4" s="83"/>
      <c r="G4" s="234"/>
      <c r="H4" s="83"/>
      <c r="I4" s="83"/>
      <c r="J4" s="83"/>
      <c r="K4" s="74"/>
    </row>
    <row r="5" spans="2:13" ht="26.25" customHeight="1" thickTop="1" x14ac:dyDescent="0.25">
      <c r="B5" s="232"/>
      <c r="C5" s="875" t="s">
        <v>1232</v>
      </c>
      <c r="D5" s="877" t="s">
        <v>1233</v>
      </c>
      <c r="E5" s="882" t="s">
        <v>1234</v>
      </c>
      <c r="F5" s="883"/>
      <c r="G5" s="879" t="s">
        <v>1235</v>
      </c>
      <c r="H5" s="877" t="s">
        <v>1236</v>
      </c>
      <c r="I5" s="877" t="s">
        <v>1237</v>
      </c>
      <c r="J5" s="877" t="s">
        <v>1238</v>
      </c>
      <c r="K5" s="74"/>
    </row>
    <row r="6" spans="2:13" ht="36" customHeight="1" thickBot="1" x14ac:dyDescent="0.3">
      <c r="B6" s="444"/>
      <c r="C6" s="876"/>
      <c r="D6" s="878"/>
      <c r="E6" s="884"/>
      <c r="F6" s="885"/>
      <c r="G6" s="880"/>
      <c r="H6" s="881"/>
      <c r="I6" s="881"/>
      <c r="J6" s="881"/>
      <c r="K6" s="74"/>
    </row>
    <row r="7" spans="2:13" ht="62.25" customHeight="1" x14ac:dyDescent="0.25">
      <c r="B7" s="886"/>
      <c r="C7" s="892" t="str">
        <f>+'Autodiagnóstico '!C13</f>
        <v>PLANEACIÓN</v>
      </c>
      <c r="D7" s="887" t="str">
        <f>+'Autodiagnóstico '!E13</f>
        <v>Conocimiento normativo y del entorno</v>
      </c>
      <c r="E7" s="278">
        <v>1</v>
      </c>
      <c r="F7" s="242" t="str">
        <f>+'Autodiagnóstico '!H13</f>
        <v>Conocer y considerar el propósito, las funciones y el tipo de entidad; conocer su entorno; y vincular la planeación estratégica en los diseños de planeación del área.</v>
      </c>
      <c r="G7" s="279">
        <f>+'Autodiagnóstico '!N13</f>
        <v>80</v>
      </c>
      <c r="H7" s="242" t="s">
        <v>1239</v>
      </c>
      <c r="I7" s="249" t="s">
        <v>1240</v>
      </c>
      <c r="J7" s="268" t="s">
        <v>1241</v>
      </c>
      <c r="K7" s="74"/>
    </row>
    <row r="8" spans="2:13" ht="35.1" customHeight="1" x14ac:dyDescent="0.25">
      <c r="B8" s="886"/>
      <c r="C8" s="893"/>
      <c r="D8" s="888"/>
      <c r="E8" s="408">
        <v>2</v>
      </c>
      <c r="F8" s="415" t="str">
        <f>+'Autodiagnóstico '!H18</f>
        <v xml:space="preserve">Conocer y considerar toda la normatividad aplicable al proceso de TH </v>
      </c>
      <c r="G8" s="259">
        <f>+'Autodiagnóstico '!N18</f>
        <v>80</v>
      </c>
      <c r="H8" s="415"/>
      <c r="I8" s="407"/>
      <c r="J8" s="264" t="s">
        <v>1242</v>
      </c>
      <c r="K8" s="74"/>
      <c r="L8" s="873"/>
      <c r="M8" s="874"/>
    </row>
    <row r="9" spans="2:13" ht="42" customHeight="1" x14ac:dyDescent="0.25">
      <c r="B9" s="886"/>
      <c r="C9" s="893"/>
      <c r="D9" s="888"/>
      <c r="E9" s="408">
        <v>3</v>
      </c>
      <c r="F9" s="415" t="str">
        <f>+'Autodiagnóstico '!H23</f>
        <v>Conocer y considerar los lineamientos institucionales macro relacionados con la entidad, emitidos por Función Pública, CNSC, ESAP o Presidencia de la República.</v>
      </c>
      <c r="G9" s="259">
        <f>+'Autodiagnóstico '!N23</f>
        <v>80</v>
      </c>
      <c r="H9" s="415"/>
      <c r="I9" s="407"/>
      <c r="J9" s="264" t="s">
        <v>1242</v>
      </c>
      <c r="K9" s="74"/>
    </row>
    <row r="10" spans="2:13" ht="44.25" customHeight="1" x14ac:dyDescent="0.25">
      <c r="B10" s="886"/>
      <c r="C10" s="893"/>
      <c r="D10" s="889"/>
      <c r="E10" s="272">
        <v>4</v>
      </c>
      <c r="F10" s="238" t="str">
        <f>+'Autodiagnóstico '!H28</f>
        <v xml:space="preserve">Conocer el acto administrativo de creación de la entidad y sus modificaciones y conocer los actos administrativos de creación o modificación de planta de personal vigentes </v>
      </c>
      <c r="G10" s="260">
        <f>+'Autodiagnóstico '!N28</f>
        <v>100</v>
      </c>
      <c r="H10" s="238"/>
      <c r="I10" s="445"/>
      <c r="J10" s="262" t="s">
        <v>1242</v>
      </c>
      <c r="K10" s="74"/>
    </row>
    <row r="11" spans="2:13" ht="81.75" customHeight="1" x14ac:dyDescent="0.25">
      <c r="B11" s="886"/>
      <c r="C11" s="893"/>
      <c r="D11" s="890" t="str">
        <f>+'Autodiagnóstico '!E33</f>
        <v>Gestión de la información</v>
      </c>
      <c r="E11" s="417">
        <v>5</v>
      </c>
      <c r="F11" s="239" t="str">
        <f>+'Autodiagnóstico '!H33</f>
        <v>Gestionar la información en el SIGEP</v>
      </c>
      <c r="G11" s="271">
        <f>+'Autodiagnóstico '!N33</f>
        <v>80</v>
      </c>
      <c r="H11" s="239"/>
      <c r="I11" s="414" t="s">
        <v>1243</v>
      </c>
      <c r="J11" s="261" t="s">
        <v>1244</v>
      </c>
      <c r="K11" s="74"/>
    </row>
    <row r="12" spans="2:13" ht="86.25" customHeight="1" x14ac:dyDescent="0.25">
      <c r="B12" s="886"/>
      <c r="C12" s="893"/>
      <c r="D12" s="888"/>
      <c r="E12" s="408">
        <v>6</v>
      </c>
      <c r="F12" s="415" t="str">
        <f>+'Autodiagnóstico '!H38</f>
        <v>Contar con un mecanismo de información que permita visualizar en tiempo real la planta de personal y generar reportes, articulado con la nómina o independiente, diferenciando:
- Planta global y planta estructural, por grupos internos de trabajo</v>
      </c>
      <c r="G12" s="259">
        <f>+'Autodiagnóstico '!N38</f>
        <v>60</v>
      </c>
      <c r="H12" s="415"/>
      <c r="I12" s="407" t="s">
        <v>1245</v>
      </c>
      <c r="J12" s="264" t="s">
        <v>1246</v>
      </c>
      <c r="K12" s="74"/>
    </row>
    <row r="13" spans="2:13" ht="84.95" customHeight="1" x14ac:dyDescent="0.25">
      <c r="B13" s="886"/>
      <c r="C13" s="893"/>
      <c r="D13" s="888"/>
      <c r="E13" s="408">
        <v>7</v>
      </c>
      <c r="F13" s="415" t="str">
        <f>+'Autodiagnóstico '!H43</f>
        <v>Contar con un mecanismo de información que permita visualizar en tiempo real la planta de personal y generar reportes, articulado con la nómina o independiente, diferenciando:
- Tipos de vinculación, nivel, código, grado</v>
      </c>
      <c r="G13" s="259">
        <f>+'Autodiagnóstico '!N43</f>
        <v>60</v>
      </c>
      <c r="H13" s="415"/>
      <c r="I13" s="407" t="s">
        <v>1245</v>
      </c>
      <c r="J13" s="264" t="s">
        <v>1242</v>
      </c>
      <c r="K13" s="74"/>
    </row>
    <row r="14" spans="2:13" ht="84.95" customHeight="1" x14ac:dyDescent="0.25">
      <c r="B14" s="886"/>
      <c r="C14" s="893"/>
      <c r="D14" s="888"/>
      <c r="E14" s="408">
        <v>8</v>
      </c>
      <c r="F14" s="415" t="str">
        <f>+'Autodiagnóstico '!H48</f>
        <v>Contar con un mecanismo de información que permita visualizar en tiempo real la planta de personal y generar reportes, articulado con la nómina o independiente, diferenciando:
- Antigüedad en el Estado, nivel académico y género</v>
      </c>
      <c r="G14" s="259">
        <f>+'Autodiagnóstico '!N48</f>
        <v>60</v>
      </c>
      <c r="H14" s="415"/>
      <c r="I14" s="407" t="s">
        <v>1245</v>
      </c>
      <c r="J14" s="264" t="s">
        <v>1242</v>
      </c>
      <c r="K14" s="74"/>
    </row>
    <row r="15" spans="2:13" ht="84.95" customHeight="1" x14ac:dyDescent="0.25">
      <c r="B15" s="886"/>
      <c r="C15" s="893"/>
      <c r="D15" s="888"/>
      <c r="E15" s="408">
        <v>9</v>
      </c>
      <c r="F15" s="415" t="str">
        <f>+'Autodiagnóstico '!H53</f>
        <v>Contar con un mecanismo de información que permita visualizar en tiempo real la planta de personal y generar reportes, articulado con la nómina o independiente, diferenciando:
- Cargos en vacancia definitiva o temporal por niveles</v>
      </c>
      <c r="G15" s="259">
        <f>+'Autodiagnóstico '!N53</f>
        <v>60</v>
      </c>
      <c r="H15" s="415"/>
      <c r="I15" s="407" t="s">
        <v>1245</v>
      </c>
      <c r="J15" s="264" t="s">
        <v>1242</v>
      </c>
      <c r="K15" s="74"/>
    </row>
    <row r="16" spans="2:13" ht="84.95" customHeight="1" x14ac:dyDescent="0.25">
      <c r="B16" s="886"/>
      <c r="C16" s="893"/>
      <c r="D16" s="888"/>
      <c r="E16" s="408">
        <v>10</v>
      </c>
      <c r="F16" s="415" t="str">
        <f>+'Autodiagnóstico '!H58</f>
        <v>Contar con un mecanismo de información que permita visualizar en tiempo real la planta de personal y generar reportes, articulado con la nómina o independiente, diferenciando:
- Perfiles de Empleos</v>
      </c>
      <c r="G16" s="259">
        <f>+'Autodiagnóstico '!N58</f>
        <v>60</v>
      </c>
      <c r="H16" s="415"/>
      <c r="I16" s="407" t="s">
        <v>1247</v>
      </c>
      <c r="J16" s="264" t="s">
        <v>1248</v>
      </c>
      <c r="K16" s="74"/>
    </row>
    <row r="17" spans="2:11" ht="109.5" customHeight="1" x14ac:dyDescent="0.25">
      <c r="B17" s="886"/>
      <c r="C17" s="893"/>
      <c r="D17" s="888"/>
      <c r="E17" s="408">
        <v>11</v>
      </c>
      <c r="F17" s="415" t="str">
        <f>+'Autodiagnóstico '!H63</f>
        <v>Contar con un mecanismo de información que permita visualizar en tiempo real la planta de personal y generar reportes, articulado con la nómina o independiente, diferenciando:
- Personas en situación de discapacidad, prepensionados, cabezas de familia, pertenecientes a grupos étnicos o con fuero sindical</v>
      </c>
      <c r="G17" s="259">
        <f>+'Autodiagnóstico '!N63</f>
        <v>60</v>
      </c>
      <c r="H17" s="415"/>
      <c r="I17" s="407" t="s">
        <v>1249</v>
      </c>
      <c r="J17" s="264" t="s">
        <v>1242</v>
      </c>
      <c r="K17" s="74"/>
    </row>
    <row r="18" spans="2:11" ht="210" customHeight="1" x14ac:dyDescent="0.25">
      <c r="B18" s="886"/>
      <c r="C18" s="893"/>
      <c r="D18" s="889"/>
      <c r="E18" s="272">
        <v>12</v>
      </c>
      <c r="F18" s="238" t="str">
        <f>'Autodiagnóstico '!H68</f>
        <v>Recopilar y analizar la información proveniente de los siguientes diagnósticos:
- Matriz GETH
- Rutas de creación de Valor
- Necesidades de capacitación
- Necesidades de bienestar
- Análisis de la caracterización del talento humano
- Resultados de la evaluación de desempeño
- Medición de clima organizacional
- Detección de riesgo psicosocial
- Encuesta de ambiente y desempeño institucional (EDI - DANE)
- Acuerdos sindicales
- Riesgos del proceso de Talento Humano
- Otros diagnósticos</v>
      </c>
      <c r="G18" s="260">
        <f>+'Autodiagnóstico '!N68</f>
        <v>67</v>
      </c>
      <c r="H18" s="238" t="s">
        <v>1239</v>
      </c>
      <c r="I18" s="445"/>
      <c r="J18" s="262" t="s">
        <v>1242</v>
      </c>
      <c r="K18" s="74"/>
    </row>
    <row r="19" spans="2:11" ht="131.25" customHeight="1" x14ac:dyDescent="0.25">
      <c r="B19" s="886"/>
      <c r="C19" s="893"/>
      <c r="D19" s="890" t="str">
        <f>+'Autodiagnóstico '!E73</f>
        <v>Planeación Estratégica</v>
      </c>
      <c r="E19" s="417">
        <v>13</v>
      </c>
      <c r="F19" s="239" t="str">
        <f>+'Autodiagnóstico '!H73</f>
        <v>Diseñar la planeación estratégica del talento humano, que contemple:</v>
      </c>
      <c r="G19" s="271">
        <f>+'Autodiagnóstico '!N73</f>
        <v>40</v>
      </c>
      <c r="H19" s="239" t="s">
        <v>1239</v>
      </c>
      <c r="I19" s="414" t="s">
        <v>1250</v>
      </c>
      <c r="J19" s="261" t="s">
        <v>1251</v>
      </c>
      <c r="K19" s="74"/>
    </row>
    <row r="20" spans="2:11" ht="56.25" customHeight="1" x14ac:dyDescent="0.25">
      <c r="B20" s="886"/>
      <c r="C20" s="893"/>
      <c r="D20" s="888"/>
      <c r="E20" s="280" t="s">
        <v>390</v>
      </c>
      <c r="F20" s="415" t="s">
        <v>1252</v>
      </c>
      <c r="G20" s="259">
        <f>+'Autodiagnóstico '!N78</f>
        <v>60</v>
      </c>
      <c r="H20" s="415"/>
      <c r="I20" s="407"/>
      <c r="J20" s="264" t="s">
        <v>1253</v>
      </c>
      <c r="K20" s="74"/>
    </row>
    <row r="21" spans="2:11" ht="75" customHeight="1" x14ac:dyDescent="0.25">
      <c r="B21" s="886"/>
      <c r="C21" s="893"/>
      <c r="D21" s="888"/>
      <c r="E21" s="280" t="s">
        <v>399</v>
      </c>
      <c r="F21" s="52" t="s">
        <v>1254</v>
      </c>
      <c r="G21" s="259">
        <f>+'Autodiagnóstico '!N83</f>
        <v>60</v>
      </c>
      <c r="H21" s="415"/>
      <c r="I21" s="407"/>
      <c r="J21" s="264" t="s">
        <v>1255</v>
      </c>
      <c r="K21" s="74"/>
    </row>
    <row r="22" spans="2:11" ht="82.5" customHeight="1" x14ac:dyDescent="0.25">
      <c r="B22" s="886"/>
      <c r="C22" s="893"/>
      <c r="D22" s="888"/>
      <c r="E22" s="280" t="s">
        <v>406</v>
      </c>
      <c r="F22" s="52" t="s">
        <v>1256</v>
      </c>
      <c r="G22" s="259">
        <f>+'Autodiagnóstico '!N88</f>
        <v>60</v>
      </c>
      <c r="H22" s="415"/>
      <c r="I22" s="407"/>
      <c r="J22" s="264" t="s">
        <v>1257</v>
      </c>
      <c r="K22" s="74"/>
    </row>
    <row r="23" spans="2:11" ht="79.5" customHeight="1" x14ac:dyDescent="0.25">
      <c r="B23" s="886"/>
      <c r="C23" s="893"/>
      <c r="D23" s="888"/>
      <c r="E23" s="280" t="s">
        <v>413</v>
      </c>
      <c r="F23" s="52" t="s">
        <v>1258</v>
      </c>
      <c r="G23" s="259">
        <f>+'Autodiagnóstico '!N93</f>
        <v>60</v>
      </c>
      <c r="H23" s="415" t="s">
        <v>1259</v>
      </c>
      <c r="I23" s="407"/>
      <c r="J23" s="264" t="s">
        <v>1260</v>
      </c>
      <c r="K23" s="74"/>
    </row>
    <row r="24" spans="2:11" ht="55.5" customHeight="1" x14ac:dyDescent="0.25">
      <c r="B24" s="886"/>
      <c r="C24" s="893"/>
      <c r="D24" s="888"/>
      <c r="E24" s="280" t="s">
        <v>1225</v>
      </c>
      <c r="F24" s="52" t="s">
        <v>1261</v>
      </c>
      <c r="G24" s="259">
        <f>+'Autodiagnóstico '!N98</f>
        <v>80</v>
      </c>
      <c r="H24" s="415"/>
      <c r="I24" s="407"/>
      <c r="J24" s="264" t="s">
        <v>1262</v>
      </c>
      <c r="K24" s="74"/>
    </row>
    <row r="25" spans="2:11" ht="69.75" customHeight="1" x14ac:dyDescent="0.25">
      <c r="B25" s="886"/>
      <c r="C25" s="893"/>
      <c r="D25" s="888"/>
      <c r="E25" s="280" t="s">
        <v>428</v>
      </c>
      <c r="F25" s="52" t="s">
        <v>1263</v>
      </c>
      <c r="G25" s="259">
        <f>+'Autodiagnóstico '!N103</f>
        <v>60</v>
      </c>
      <c r="H25" s="415"/>
      <c r="I25" s="407"/>
      <c r="J25" s="264" t="s">
        <v>1264</v>
      </c>
      <c r="K25" s="74"/>
    </row>
    <row r="26" spans="2:11" ht="58.5" customHeight="1" x14ac:dyDescent="0.25">
      <c r="B26" s="886"/>
      <c r="C26" s="893"/>
      <c r="D26" s="888"/>
      <c r="E26" s="280" t="s">
        <v>436</v>
      </c>
      <c r="F26" s="52" t="s">
        <v>1265</v>
      </c>
      <c r="G26" s="259">
        <f>+'Autodiagnóstico '!N108</f>
        <v>80</v>
      </c>
      <c r="H26" s="415"/>
      <c r="I26" s="407"/>
      <c r="J26" s="264" t="s">
        <v>1266</v>
      </c>
      <c r="K26" s="74"/>
    </row>
    <row r="27" spans="2:11" ht="35.1" customHeight="1" x14ac:dyDescent="0.25">
      <c r="B27" s="886"/>
      <c r="C27" s="893"/>
      <c r="D27" s="889"/>
      <c r="E27" s="281" t="s">
        <v>444</v>
      </c>
      <c r="F27" s="238" t="s">
        <v>1267</v>
      </c>
      <c r="G27" s="260">
        <f>+'Autodiagnóstico '!N113</f>
        <v>20</v>
      </c>
      <c r="H27" s="238"/>
      <c r="I27" s="445"/>
      <c r="J27" s="262" t="s">
        <v>1268</v>
      </c>
      <c r="K27" s="74"/>
    </row>
    <row r="28" spans="2:11" ht="87" customHeight="1" x14ac:dyDescent="0.25">
      <c r="B28" s="886"/>
      <c r="C28" s="893"/>
      <c r="D28" s="15" t="str">
        <f>+'Autodiagnóstico '!E118</f>
        <v>Manual de funciones y competencias</v>
      </c>
      <c r="E28" s="195">
        <v>14</v>
      </c>
      <c r="F28" s="240" t="str">
        <f>+'Autodiagnóstico '!H118</f>
        <v>Contar con un manual de funciones y competencias ajustado a las directrices vigentes</v>
      </c>
      <c r="G28" s="17">
        <f>+'Autodiagnóstico '!N118</f>
        <v>100</v>
      </c>
      <c r="H28" s="245" t="s">
        <v>1269</v>
      </c>
      <c r="I28" s="246" t="s">
        <v>1270</v>
      </c>
      <c r="J28" s="266" t="s">
        <v>1271</v>
      </c>
      <c r="K28" s="74"/>
    </row>
    <row r="29" spans="2:11" ht="99" customHeight="1" thickBot="1" x14ac:dyDescent="0.3">
      <c r="B29" s="886"/>
      <c r="C29" s="894"/>
      <c r="D29" s="255" t="str">
        <f>+'Autodiagnóstico '!E123</f>
        <v>Arreglo institucional</v>
      </c>
      <c r="E29" s="196">
        <v>15</v>
      </c>
      <c r="F29" s="241" t="str">
        <f>+'Autodiagnóstico '!H123</f>
        <v>Contar con un área estratégica para la gerencia del TH</v>
      </c>
      <c r="G29" s="18">
        <f>+'Autodiagnóstico '!N123</f>
        <v>80</v>
      </c>
      <c r="H29" s="247"/>
      <c r="I29" s="248" t="s">
        <v>1272</v>
      </c>
      <c r="J29" s="269"/>
      <c r="K29" s="74"/>
    </row>
    <row r="30" spans="2:11" ht="78.75" customHeight="1" x14ac:dyDescent="0.25">
      <c r="B30" s="886"/>
      <c r="C30" s="895" t="str">
        <f>+'Autodiagnóstico '!C128</f>
        <v>INGRESO</v>
      </c>
      <c r="D30" s="891" t="str">
        <f>+'Autodiagnóstico '!E128</f>
        <v>Provisión del empleo</v>
      </c>
      <c r="E30" s="282">
        <v>16</v>
      </c>
      <c r="F30" s="242" t="str">
        <f>+'Autodiagnóstico '!H128</f>
        <v>Proveer las vacantes en forma temporal oportunamente mediante encargo</v>
      </c>
      <c r="G30" s="279">
        <f>+'Autodiagnóstico '!N128</f>
        <v>1</v>
      </c>
      <c r="H30" s="242" t="s">
        <v>1239</v>
      </c>
      <c r="I30" s="249"/>
      <c r="J30" s="268" t="s">
        <v>1273</v>
      </c>
      <c r="K30" s="74"/>
    </row>
    <row r="31" spans="2:11" ht="40.5" customHeight="1" x14ac:dyDescent="0.25">
      <c r="B31" s="886"/>
      <c r="C31" s="896"/>
      <c r="D31" s="888"/>
      <c r="E31" s="408">
        <v>17</v>
      </c>
      <c r="F31" s="415" t="str">
        <f>+'Autodiagnóstico '!H133</f>
        <v>Proveer las vacantes en forma definitiva oportunamente, de acuerdo con el Plan Anual de Vacantes</v>
      </c>
      <c r="G31" s="259">
        <f>+'Autodiagnóstico '!N133</f>
        <v>1</v>
      </c>
      <c r="H31" s="415"/>
      <c r="I31" s="407"/>
      <c r="J31" s="264" t="s">
        <v>1274</v>
      </c>
      <c r="K31" s="74"/>
    </row>
    <row r="32" spans="2:11" ht="65.25" customHeight="1" x14ac:dyDescent="0.25">
      <c r="B32" s="886"/>
      <c r="C32" s="896"/>
      <c r="D32" s="888"/>
      <c r="E32" s="408">
        <v>18</v>
      </c>
      <c r="F32" s="415" t="str">
        <f>+'Autodiagnóstico '!H138</f>
        <v>Proveer las vacantes en forma temporal oportunamente mediante nombramientos provisionales</v>
      </c>
      <c r="G32" s="259">
        <f>+'Autodiagnóstico '!N138</f>
        <v>1</v>
      </c>
      <c r="H32" s="415"/>
      <c r="I32" s="407"/>
      <c r="J32" s="264" t="s">
        <v>1275</v>
      </c>
      <c r="K32" s="74"/>
    </row>
    <row r="33" spans="2:11" ht="68.25" customHeight="1" x14ac:dyDescent="0.25">
      <c r="B33" s="886"/>
      <c r="C33" s="896"/>
      <c r="D33" s="888"/>
      <c r="E33" s="408">
        <v>19</v>
      </c>
      <c r="F33" s="415" t="str">
        <f>+'Autodiagnóstico '!H143</f>
        <v>Contar con las listas de elegibles vigentes en su entidad hasta su vencimiento</v>
      </c>
      <c r="G33" s="259">
        <f>+'Autodiagnóstico '!N143</f>
        <v>1</v>
      </c>
      <c r="H33" s="415"/>
      <c r="I33" s="407"/>
      <c r="J33" s="264" t="s">
        <v>1276</v>
      </c>
      <c r="K33" s="74"/>
    </row>
    <row r="34" spans="2:11" ht="45" customHeight="1" x14ac:dyDescent="0.25">
      <c r="B34" s="886"/>
      <c r="C34" s="896"/>
      <c r="D34" s="889"/>
      <c r="E34" s="272">
        <v>20</v>
      </c>
      <c r="F34" s="238" t="str">
        <f>+'Autodiagnóstico '!H148</f>
        <v>Contar con mecanismos para verificar si existen servidores de carrera administrativa con derecho preferencial para ser encargados</v>
      </c>
      <c r="G34" s="260">
        <f>+'Autodiagnóstico '!N148</f>
        <v>60</v>
      </c>
      <c r="H34" s="238"/>
      <c r="I34" s="445"/>
      <c r="J34" s="262" t="s">
        <v>1277</v>
      </c>
      <c r="K34" s="74"/>
    </row>
    <row r="35" spans="2:11" ht="91.5" customHeight="1" x14ac:dyDescent="0.25">
      <c r="B35" s="232"/>
      <c r="C35" s="896"/>
      <c r="D35" s="890" t="str">
        <f>+'Autodiagnóstico '!E153</f>
        <v>Gestión de la información</v>
      </c>
      <c r="E35" s="417">
        <v>21</v>
      </c>
      <c r="F35" s="239" t="str">
        <f>+'Autodiagnóstico '!H153</f>
        <v>Contar con la trazabilidad electrónica y física de la historia laboral de cada servidor</v>
      </c>
      <c r="G35" s="271">
        <f>+'Autodiagnóstico '!N153</f>
        <v>60</v>
      </c>
      <c r="H35" s="239" t="s">
        <v>1239</v>
      </c>
      <c r="I35" s="414" t="s">
        <v>1278</v>
      </c>
      <c r="J35" s="261" t="s">
        <v>1279</v>
      </c>
      <c r="K35" s="74"/>
    </row>
    <row r="36" spans="2:11" ht="77.25" customHeight="1" x14ac:dyDescent="0.25">
      <c r="B36" s="232"/>
      <c r="C36" s="896"/>
      <c r="D36" s="888"/>
      <c r="E36" s="408">
        <v>22</v>
      </c>
      <c r="F36" s="415" t="str">
        <f>+'Autodiagnóstico '!H158</f>
        <v>Registrar y analizar las vacantes y los tiempos de cubrimiento, especialmente de los gerentes públicos</v>
      </c>
      <c r="G36" s="259">
        <f>+'Autodiagnóstico '!N158</f>
        <v>1</v>
      </c>
      <c r="H36" s="415"/>
      <c r="I36" s="407"/>
      <c r="J36" s="264" t="s">
        <v>1273</v>
      </c>
      <c r="K36" s="74"/>
    </row>
    <row r="37" spans="2:11" ht="77.25" customHeight="1" x14ac:dyDescent="0.25">
      <c r="B37" s="232"/>
      <c r="C37" s="896"/>
      <c r="D37" s="898"/>
      <c r="E37" s="272">
        <v>23</v>
      </c>
      <c r="F37" s="238" t="str">
        <f>+'Autodiagnóstico '!H163</f>
        <v>Coordinar lo pertinente para que los servidores públicos de las entidades del orden nacional presenten la Declaración de Bienes y Rentas entre el 1° de abril y el 31 de mayo de cada vigencia; y los del orden territorial entre el 1° de junio y el 31 de julio de cada vigencia.</v>
      </c>
      <c r="G37" s="260">
        <f>+'Autodiagnóstico '!N163</f>
        <v>98</v>
      </c>
      <c r="H37" s="238"/>
      <c r="I37" s="445"/>
      <c r="J37" s="262" t="s">
        <v>1280</v>
      </c>
      <c r="K37" s="74"/>
    </row>
    <row r="38" spans="2:11" ht="100.5" customHeight="1" x14ac:dyDescent="0.25">
      <c r="B38" s="232"/>
      <c r="C38" s="896"/>
      <c r="D38" s="890" t="str">
        <f>+'Autodiagnóstico '!E168</f>
        <v>Meritocracia</v>
      </c>
      <c r="E38" s="417">
        <v>24</v>
      </c>
      <c r="F38" s="239" t="str">
        <f>+'Autodiagnóstico '!H168</f>
        <v>Contar con mecanismos para evaluar competencias para los candidatos a cubrir vacantes temporales o de libre nombramiento y remoción.</v>
      </c>
      <c r="G38" s="271">
        <f>+'Autodiagnóstico '!N168</f>
        <v>100</v>
      </c>
      <c r="H38" s="239"/>
      <c r="I38" s="414" t="s">
        <v>1281</v>
      </c>
      <c r="J38" s="261" t="s">
        <v>1282</v>
      </c>
      <c r="K38" s="74"/>
    </row>
    <row r="39" spans="2:11" ht="63" customHeight="1" x14ac:dyDescent="0.25">
      <c r="B39" s="232"/>
      <c r="C39" s="896"/>
      <c r="D39" s="898"/>
      <c r="E39" s="272">
        <v>25</v>
      </c>
      <c r="F39" s="238" t="str">
        <f>+'Autodiagnóstico '!H173</f>
        <v xml:space="preserve">Enviar oportunamente las solicitudes de inscripción o de actualización en carrera administrativa a la CNSC </v>
      </c>
      <c r="G39" s="260">
        <f>+'Autodiagnóstico '!N173</f>
        <v>1</v>
      </c>
      <c r="H39" s="238"/>
      <c r="I39" s="445"/>
      <c r="J39" s="262" t="s">
        <v>1283</v>
      </c>
      <c r="K39" s="74"/>
    </row>
    <row r="40" spans="2:11" ht="68.25" customHeight="1" x14ac:dyDescent="0.25">
      <c r="B40" s="232"/>
      <c r="C40" s="896"/>
      <c r="D40" s="283" t="str">
        <f>+'Autodiagnóstico '!E178</f>
        <v>Gestión del desempeño</v>
      </c>
      <c r="E40" s="254">
        <v>26</v>
      </c>
      <c r="F40" s="240" t="str">
        <f>+'Autodiagnóstico '!H178</f>
        <v>Verificar que se realice adecuadamente la evaluación de periodo de prueba a los servidores nuevos de carrera administrativa, de acuerdo con la normatividad vigente</v>
      </c>
      <c r="G40" s="270">
        <f>+'Autodiagnóstico '!N178</f>
        <v>1</v>
      </c>
      <c r="H40" s="240"/>
      <c r="I40" s="246" t="s">
        <v>1284</v>
      </c>
      <c r="J40" s="266" t="s">
        <v>1285</v>
      </c>
      <c r="K40" s="74"/>
    </row>
    <row r="41" spans="2:11" ht="56.25" customHeight="1" thickBot="1" x14ac:dyDescent="0.3">
      <c r="B41" s="232"/>
      <c r="C41" s="897"/>
      <c r="D41" s="284" t="str">
        <f>+'Autodiagnóstico '!E183</f>
        <v>Conocimiento institucional</v>
      </c>
      <c r="E41" s="285">
        <v>27</v>
      </c>
      <c r="F41" s="286" t="str">
        <f>+'Autodiagnóstico '!H183</f>
        <v>Realizar inducción a todo servidor público que se vincule a la entidad</v>
      </c>
      <c r="G41" s="287">
        <f>+'Autodiagnóstico '!N183</f>
        <v>40</v>
      </c>
      <c r="H41" s="286"/>
      <c r="I41" s="288"/>
      <c r="J41" s="289" t="s">
        <v>1286</v>
      </c>
      <c r="K41" s="74"/>
    </row>
    <row r="42" spans="2:11" ht="56.25" customHeight="1" x14ac:dyDescent="0.25">
      <c r="B42" s="232"/>
      <c r="C42" s="900" t="str">
        <f>'Autodiagnóstico '!C188</f>
        <v>DESARROLLO</v>
      </c>
      <c r="D42" s="290" t="str">
        <f>+'Autodiagnóstico '!E188</f>
        <v>Conocimiento institucional</v>
      </c>
      <c r="E42" s="291">
        <v>28</v>
      </c>
      <c r="F42" s="243" t="str">
        <f>+'Autodiagnóstico '!H188</f>
        <v>Realizar reinducción a todos los servidores máximo cada dos años</v>
      </c>
      <c r="G42" s="292">
        <f>+'Autodiagnóstico '!N188</f>
        <v>80</v>
      </c>
      <c r="H42" s="243" t="s">
        <v>1239</v>
      </c>
      <c r="I42" s="250"/>
      <c r="J42" s="263" t="s">
        <v>1287</v>
      </c>
      <c r="K42" s="74"/>
    </row>
    <row r="43" spans="2:11" ht="97.5" customHeight="1" x14ac:dyDescent="0.25">
      <c r="B43" s="232"/>
      <c r="C43" s="901"/>
      <c r="D43" s="890" t="str">
        <f>+'Autodiagnóstico '!E193</f>
        <v>Gestión de la información</v>
      </c>
      <c r="E43" s="417">
        <v>29</v>
      </c>
      <c r="F43" s="239" t="str">
        <f>+'Autodiagnóstico '!H193</f>
        <v>Llevar registros apropiados del número de gerentes públicos que hay en la entidad, así como de su movilidad</v>
      </c>
      <c r="G43" s="271">
        <f>+'Autodiagnóstico '!N193</f>
        <v>100</v>
      </c>
      <c r="H43" s="239" t="s">
        <v>1239</v>
      </c>
      <c r="I43" s="414" t="s">
        <v>1278</v>
      </c>
      <c r="J43" s="261" t="s">
        <v>1279</v>
      </c>
      <c r="K43" s="74"/>
    </row>
    <row r="44" spans="2:11" ht="102" customHeight="1" x14ac:dyDescent="0.25">
      <c r="B44" s="232"/>
      <c r="C44" s="901"/>
      <c r="D44" s="888"/>
      <c r="E44" s="408">
        <v>30</v>
      </c>
      <c r="F44" s="415" t="str">
        <f>+'Autodiagnóstico '!H198</f>
        <v>Contar con información confiable y oportuna sobre indicadores claves como rotación de personal (relación entre ingresos y retiros), movilidad del personal (encargos, comisiones de servicio, de estudio, reubicaciones y estado actual de situaciones administrativas), ausentismo (enfermedad, licencias, permisos), prepensionados, cargas de trabajo por empleo y por dependencia, personal afrodescendiente y LGBTI</v>
      </c>
      <c r="G44" s="259">
        <f>+'Autodiagnóstico '!N198</f>
        <v>1</v>
      </c>
      <c r="H44" s="415"/>
      <c r="I44" s="407" t="s">
        <v>1278</v>
      </c>
      <c r="J44" s="264" t="s">
        <v>1288</v>
      </c>
      <c r="K44" s="74"/>
    </row>
    <row r="45" spans="2:11" ht="78.75" customHeight="1" x14ac:dyDescent="0.25">
      <c r="B45" s="232"/>
      <c r="C45" s="901"/>
      <c r="D45" s="888"/>
      <c r="E45" s="408">
        <v>31</v>
      </c>
      <c r="F45" s="415" t="str">
        <f>+'Autodiagnóstico '!H203</f>
        <v>Movilidad:
Contar con información confiable sobre los Servidores que dados sus conocimientos y habilidades, potencialmente puedan ser reubicados en otras dependencias, encargarse en otro empleo o se les pueda comisionar para desempeñar cargos de libre nombramiento y remoción.</v>
      </c>
      <c r="G45" s="259">
        <f>+'Autodiagnóstico '!N203</f>
        <v>60</v>
      </c>
      <c r="H45" s="415"/>
      <c r="I45" s="407" t="s">
        <v>1289</v>
      </c>
      <c r="J45" s="264" t="s">
        <v>1242</v>
      </c>
      <c r="K45" s="74"/>
    </row>
    <row r="46" spans="2:11" ht="90.75" customHeight="1" x14ac:dyDescent="0.25">
      <c r="B46" s="232"/>
      <c r="C46" s="901"/>
      <c r="D46" s="889"/>
      <c r="E46" s="272">
        <v>32</v>
      </c>
      <c r="F46" s="238" t="str">
        <f>+'Autodiagnóstico '!H208</f>
        <v>Llevar registros de todas las actividades de bienestar y capacitación realizadas, y contar con información sistematizada sobre número de asistentes y servidores que participaron en las actividades, incluyendo familiares.</v>
      </c>
      <c r="G46" s="260">
        <f>+'Autodiagnóstico '!N208</f>
        <v>60</v>
      </c>
      <c r="H46" s="238"/>
      <c r="I46" s="445" t="s">
        <v>1290</v>
      </c>
      <c r="J46" s="262" t="s">
        <v>1279</v>
      </c>
      <c r="K46" s="74"/>
    </row>
    <row r="47" spans="2:11" ht="95.25" customHeight="1" x14ac:dyDescent="0.25">
      <c r="B47" s="232"/>
      <c r="C47" s="901"/>
      <c r="D47" s="890" t="str">
        <f>+'Autodiagnóstico '!E213</f>
        <v>Gestión del desempeño</v>
      </c>
      <c r="E47" s="417">
        <v>33</v>
      </c>
      <c r="F47" s="239" t="str">
        <f>+'Autodiagnóstico '!H213</f>
        <v>Adopción mediante acto administrativo del sistema de evaluación del desempeño y los acuerdos de gestión</v>
      </c>
      <c r="G47" s="271">
        <f>+'Autodiagnóstico '!N213</f>
        <v>80</v>
      </c>
      <c r="H47" s="239" t="s">
        <v>1291</v>
      </c>
      <c r="I47" s="414" t="s">
        <v>1292</v>
      </c>
      <c r="J47" s="261" t="s">
        <v>1264</v>
      </c>
      <c r="K47" s="74"/>
    </row>
    <row r="48" spans="2:11" ht="59.25" customHeight="1" x14ac:dyDescent="0.25">
      <c r="B48" s="232"/>
      <c r="C48" s="901"/>
      <c r="D48" s="888"/>
      <c r="E48" s="408">
        <v>34</v>
      </c>
      <c r="F48" s="415" t="str">
        <f>+'Autodiagnóstico '!H218</f>
        <v>Se ha facilitado el proceso de acuerdos de gestión implementando la normatividad vigente y haciendo las capacitaciones correspondientes</v>
      </c>
      <c r="G48" s="259">
        <f>+'Autodiagnóstico '!N218</f>
        <v>80</v>
      </c>
      <c r="H48" s="415"/>
      <c r="I48" s="407"/>
      <c r="J48" s="264" t="s">
        <v>1293</v>
      </c>
      <c r="K48" s="74"/>
    </row>
    <row r="49" spans="2:11" ht="149.25" customHeight="1" x14ac:dyDescent="0.25">
      <c r="B49" s="232"/>
      <c r="C49" s="901"/>
      <c r="D49" s="888"/>
      <c r="E49" s="408">
        <v>35</v>
      </c>
      <c r="F49" s="415" t="str">
        <f>+'Autodiagnóstico '!H223</f>
        <v>Llevar a cabo las labores de evaluación de desempeño de conformidad con la normatividad vigente y llevar los registros correspondientes, en sus respectivas fases.</v>
      </c>
      <c r="G49" s="259">
        <f>+'Autodiagnóstico '!N223</f>
        <v>100</v>
      </c>
      <c r="H49" s="415" t="s">
        <v>1239</v>
      </c>
      <c r="I49" s="407" t="s">
        <v>1294</v>
      </c>
      <c r="J49" s="264" t="s">
        <v>1295</v>
      </c>
      <c r="K49" s="74"/>
    </row>
    <row r="50" spans="2:11" ht="45" customHeight="1" x14ac:dyDescent="0.25">
      <c r="B50" s="232"/>
      <c r="C50" s="901"/>
      <c r="D50" s="888"/>
      <c r="E50" s="408">
        <v>36</v>
      </c>
      <c r="F50" s="415" t="str">
        <f>+'Autodiagnóstico '!H228</f>
        <v>Establecer y hacer seguimiento a los planes de mejoramiento individual teniendo en cuenta:</v>
      </c>
      <c r="G50" s="259">
        <f>+'Autodiagnóstico '!N228</f>
        <v>100</v>
      </c>
      <c r="H50" s="415"/>
      <c r="I50" s="407" t="s">
        <v>1296</v>
      </c>
      <c r="J50" s="264" t="s">
        <v>1297</v>
      </c>
      <c r="K50" s="74"/>
    </row>
    <row r="51" spans="2:11" ht="42.75" customHeight="1" x14ac:dyDescent="0.25">
      <c r="B51" s="232"/>
      <c r="C51" s="901"/>
      <c r="D51" s="888"/>
      <c r="E51" s="280" t="s">
        <v>645</v>
      </c>
      <c r="F51" s="415" t="s">
        <v>1298</v>
      </c>
      <c r="G51" s="259">
        <f>+'Autodiagnóstico '!N233</f>
        <v>100</v>
      </c>
      <c r="H51" s="415"/>
      <c r="I51" s="407"/>
      <c r="J51" s="264" t="s">
        <v>1295</v>
      </c>
      <c r="K51" s="74"/>
    </row>
    <row r="52" spans="2:11" ht="35.1" customHeight="1" x14ac:dyDescent="0.25">
      <c r="B52" s="232"/>
      <c r="C52" s="901"/>
      <c r="D52" s="888"/>
      <c r="E52" s="280" t="s">
        <v>653</v>
      </c>
      <c r="F52" s="415" t="s">
        <v>1299</v>
      </c>
      <c r="G52" s="259">
        <f>+'Autodiagnóstico '!N238</f>
        <v>40</v>
      </c>
      <c r="H52" s="415"/>
      <c r="I52" s="407"/>
      <c r="J52" s="264" t="s">
        <v>1242</v>
      </c>
      <c r="K52" s="74"/>
    </row>
    <row r="53" spans="2:11" ht="47.25" customHeight="1" x14ac:dyDescent="0.25">
      <c r="B53" s="232"/>
      <c r="C53" s="901"/>
      <c r="D53" s="889"/>
      <c r="E53" s="272">
        <v>37</v>
      </c>
      <c r="F53" s="238" t="str">
        <f>+'Autodiagnóstico '!H243</f>
        <v>Establecer mecanismos de evaluación periódica del desempeño en torno al servicio al ciudadano diferentes a las obligatorias.</v>
      </c>
      <c r="G53" s="260">
        <f>+'Autodiagnóstico '!N243</f>
        <v>1</v>
      </c>
      <c r="H53" s="238"/>
      <c r="I53" s="445"/>
      <c r="J53" s="262"/>
      <c r="K53" s="74"/>
    </row>
    <row r="54" spans="2:11" ht="180.75" customHeight="1" x14ac:dyDescent="0.25">
      <c r="B54" s="232"/>
      <c r="C54" s="901"/>
      <c r="D54" s="890" t="str">
        <f>+'Autodiagnóstico '!E248</f>
        <v>Capacitación</v>
      </c>
      <c r="E54" s="417">
        <v>38</v>
      </c>
      <c r="F54" s="239" t="str">
        <f>+'Autodiagnóstico '!H248</f>
        <v>Elaborar el plan institucional de capacitación (Formulación del Programa Institucional de Aprendizaje) teniendo en cuenta los siguientes elementos:</v>
      </c>
      <c r="G54" s="271">
        <f>+'Autodiagnóstico '!N248</f>
        <v>100</v>
      </c>
      <c r="H54" s="239" t="s">
        <v>1300</v>
      </c>
      <c r="I54" s="414" t="s">
        <v>1301</v>
      </c>
      <c r="J54" s="261" t="s">
        <v>1302</v>
      </c>
      <c r="K54" s="74"/>
    </row>
    <row r="55" spans="2:11" ht="35.1" customHeight="1" x14ac:dyDescent="0.25">
      <c r="B55" s="232"/>
      <c r="C55" s="901"/>
      <c r="D55" s="888"/>
      <c r="E55" s="280" t="s">
        <v>676</v>
      </c>
      <c r="F55" s="415" t="s">
        <v>1303</v>
      </c>
      <c r="G55" s="259">
        <f>+'Autodiagnóstico '!N253</f>
        <v>60</v>
      </c>
      <c r="H55" s="415"/>
      <c r="I55" s="407" t="s">
        <v>1304</v>
      </c>
      <c r="J55" s="264" t="s">
        <v>1305</v>
      </c>
      <c r="K55" s="74"/>
    </row>
    <row r="56" spans="2:11" ht="27.75" customHeight="1" x14ac:dyDescent="0.25">
      <c r="B56" s="232"/>
      <c r="C56" s="901"/>
      <c r="D56" s="888"/>
      <c r="E56" s="280" t="s">
        <v>686</v>
      </c>
      <c r="F56" s="415" t="s">
        <v>1306</v>
      </c>
      <c r="G56" s="259">
        <f>+'Autodiagnóstico '!N258</f>
        <v>100</v>
      </c>
      <c r="H56" s="415"/>
      <c r="I56" s="407"/>
      <c r="J56" s="264" t="s">
        <v>1307</v>
      </c>
      <c r="K56" s="74"/>
    </row>
    <row r="57" spans="2:11" ht="35.1" customHeight="1" x14ac:dyDescent="0.25">
      <c r="B57" s="232"/>
      <c r="C57" s="901"/>
      <c r="D57" s="888"/>
      <c r="E57" s="280" t="s">
        <v>695</v>
      </c>
      <c r="F57" s="415" t="s">
        <v>1308</v>
      </c>
      <c r="G57" s="259">
        <f>+'Autodiagnóstico '!N263</f>
        <v>100</v>
      </c>
      <c r="H57" s="415"/>
      <c r="I57" s="407" t="s">
        <v>1309</v>
      </c>
      <c r="J57" s="264" t="s">
        <v>1305</v>
      </c>
      <c r="K57" s="74"/>
    </row>
    <row r="58" spans="2:11" ht="19.5" customHeight="1" x14ac:dyDescent="0.25">
      <c r="B58" s="232"/>
      <c r="C58" s="901"/>
      <c r="D58" s="888"/>
      <c r="E58" s="293"/>
      <c r="F58" s="258" t="str">
        <f>+'Autodiagnóstico '!H268</f>
        <v>Desglosándolo en las siguientes fases:</v>
      </c>
      <c r="G58" s="294"/>
      <c r="H58" s="258"/>
      <c r="I58" s="258"/>
      <c r="J58" s="265"/>
      <c r="K58" s="74"/>
    </row>
    <row r="59" spans="2:11" ht="35.1" customHeight="1" x14ac:dyDescent="0.25">
      <c r="B59" s="232"/>
      <c r="C59" s="901"/>
      <c r="D59" s="888"/>
      <c r="E59" s="280" t="s">
        <v>704</v>
      </c>
      <c r="F59" s="415" t="str">
        <f>'Autodiagnóstico '!I269</f>
        <v>Elaboración del diagnóstico de necesidades de aprendizaje organizacional</v>
      </c>
      <c r="G59" s="259">
        <f>+'Autodiagnóstico '!N269</f>
        <v>80</v>
      </c>
      <c r="H59" s="415"/>
      <c r="I59" s="407"/>
      <c r="J59" s="264" t="s">
        <v>1305</v>
      </c>
      <c r="K59" s="74"/>
    </row>
    <row r="60" spans="2:11" ht="35.1" customHeight="1" x14ac:dyDescent="0.25">
      <c r="B60" s="232"/>
      <c r="C60" s="901"/>
      <c r="D60" s="888"/>
      <c r="E60" s="280" t="s">
        <v>713</v>
      </c>
      <c r="F60" s="415" t="str">
        <f>'Autodiagnóstico '!I274</f>
        <v>Formulación del componente de capacitación del Plan Estratégico de Talento Humano</v>
      </c>
      <c r="G60" s="259">
        <f>+'Autodiagnóstico '!N274</f>
        <v>80</v>
      </c>
      <c r="H60" s="415"/>
      <c r="I60" s="407"/>
      <c r="J60" s="264" t="s">
        <v>1305</v>
      </c>
      <c r="K60" s="74"/>
    </row>
    <row r="61" spans="2:11" ht="35.1" customHeight="1" x14ac:dyDescent="0.25">
      <c r="B61" s="232"/>
      <c r="C61" s="901"/>
      <c r="D61" s="888"/>
      <c r="E61" s="280" t="s">
        <v>717</v>
      </c>
      <c r="F61" s="415" t="str">
        <f>'Autodiagnóstico '!I279</f>
        <v>Diseño y aplicación de los programas de aprendizaje: inducción, entrenamiento y capacitación</v>
      </c>
      <c r="G61" s="259">
        <f>+'Autodiagnóstico '!N279</f>
        <v>80</v>
      </c>
      <c r="H61" s="415"/>
      <c r="I61" s="407"/>
      <c r="J61" s="264" t="s">
        <v>1307</v>
      </c>
      <c r="K61" s="74"/>
    </row>
    <row r="62" spans="2:11" ht="35.1" customHeight="1" x14ac:dyDescent="0.25">
      <c r="B62" s="232"/>
      <c r="C62" s="901"/>
      <c r="D62" s="888"/>
      <c r="E62" s="280" t="s">
        <v>720</v>
      </c>
      <c r="F62" s="415" t="str">
        <f>'Autodiagnóstico '!I284</f>
        <v>Seguimiento y evaluación de los programas de aprendizaje</v>
      </c>
      <c r="G62" s="259">
        <f>+'Autodiagnóstico '!N284</f>
        <v>80</v>
      </c>
      <c r="H62" s="415"/>
      <c r="I62" s="407" t="s">
        <v>1310</v>
      </c>
      <c r="J62" s="264" t="s">
        <v>1307</v>
      </c>
      <c r="K62" s="74"/>
    </row>
    <row r="63" spans="2:11" ht="34.5" customHeight="1" x14ac:dyDescent="0.25">
      <c r="B63" s="232"/>
      <c r="C63" s="901"/>
      <c r="D63" s="888"/>
      <c r="E63" s="293"/>
      <c r="F63" s="899" t="str">
        <f>+'Autodiagnóstico '!H289</f>
        <v>Incluyendo contenidos que impacten las tres dimensiones de las competencias (ser, hacer y saber) en cada uno de los siguientes ejes temáticos, de acuerdo con el Diagnóstico de Necesidades de Aprendizaje Organizacional:</v>
      </c>
      <c r="G63" s="899"/>
      <c r="H63" s="899"/>
      <c r="I63" s="899"/>
      <c r="J63" s="265"/>
      <c r="K63" s="74"/>
    </row>
    <row r="64" spans="2:11" ht="35.1" customHeight="1" x14ac:dyDescent="0.25">
      <c r="B64" s="232"/>
      <c r="C64" s="901"/>
      <c r="D64" s="888"/>
      <c r="E64" s="280" t="s">
        <v>724</v>
      </c>
      <c r="F64" s="415" t="str">
        <f>'Autodiagnóstico '!I290</f>
        <v>Gobernanza para la Paz</v>
      </c>
      <c r="G64" s="259">
        <f>+'Autodiagnóstico '!N290</f>
        <v>60</v>
      </c>
      <c r="H64" s="415"/>
      <c r="I64" s="407"/>
      <c r="J64" s="264" t="s">
        <v>1311</v>
      </c>
      <c r="K64" s="74"/>
    </row>
    <row r="65" spans="2:11" ht="35.1" customHeight="1" x14ac:dyDescent="0.25">
      <c r="B65" s="232"/>
      <c r="C65" s="901"/>
      <c r="D65" s="888"/>
      <c r="E65" s="280" t="s">
        <v>732</v>
      </c>
      <c r="F65" s="415" t="str">
        <f>'Autodiagnóstico '!I295</f>
        <v>Gestión del Conocimiento</v>
      </c>
      <c r="G65" s="259">
        <f>'Autodiagnóstico '!N295</f>
        <v>60</v>
      </c>
      <c r="H65" s="415"/>
      <c r="I65" s="407"/>
      <c r="J65" s="264" t="s">
        <v>1311</v>
      </c>
      <c r="K65" s="74"/>
    </row>
    <row r="66" spans="2:11" ht="35.1" customHeight="1" x14ac:dyDescent="0.25">
      <c r="B66" s="232"/>
      <c r="C66" s="901"/>
      <c r="D66" s="888"/>
      <c r="E66" s="280" t="s">
        <v>737</v>
      </c>
      <c r="F66" s="415" t="str">
        <f>'Autodiagnóstico '!I300</f>
        <v>Creación de Valor Público</v>
      </c>
      <c r="G66" s="259">
        <f>'Autodiagnóstico '!N300</f>
        <v>60</v>
      </c>
      <c r="H66" s="415"/>
      <c r="I66" s="407"/>
      <c r="J66" s="264" t="s">
        <v>1311</v>
      </c>
      <c r="K66" s="74"/>
    </row>
    <row r="67" spans="2:11" ht="44.25" customHeight="1" x14ac:dyDescent="0.25">
      <c r="B67" s="232"/>
      <c r="C67" s="901"/>
      <c r="D67" s="888"/>
      <c r="E67" s="280" t="s">
        <v>743</v>
      </c>
      <c r="F67" s="415" t="str">
        <f>'Autodiagnóstico '!I305</f>
        <v>Otras temáticas establecidas por la normatividad vigente (gestión documental, derecho de acceso a la información, etc)</v>
      </c>
      <c r="G67" s="259">
        <f>'Autodiagnóstico '!N305</f>
        <v>60</v>
      </c>
      <c r="H67" s="415"/>
      <c r="I67" s="407"/>
      <c r="J67" s="264" t="s">
        <v>1312</v>
      </c>
      <c r="K67" s="74"/>
    </row>
    <row r="68" spans="2:11" ht="35.1" customHeight="1" x14ac:dyDescent="0.25">
      <c r="B68" s="232"/>
      <c r="C68" s="901"/>
      <c r="D68" s="889"/>
      <c r="E68" s="272">
        <v>39</v>
      </c>
      <c r="F68" s="238" t="str">
        <f>+'Autodiagnóstico '!H310</f>
        <v>Desarrollar el programa de bilingüismo en la entidad</v>
      </c>
      <c r="G68" s="260">
        <f>+'Autodiagnóstico '!N310</f>
        <v>20</v>
      </c>
      <c r="H68" s="238"/>
      <c r="I68" s="445"/>
      <c r="J68" s="262" t="s">
        <v>1313</v>
      </c>
      <c r="K68" s="74"/>
    </row>
    <row r="69" spans="2:11" ht="144.75" customHeight="1" x14ac:dyDescent="0.25">
      <c r="B69" s="232"/>
      <c r="C69" s="901"/>
      <c r="D69" s="890" t="str">
        <f>+'Autodiagnóstico '!E315</f>
        <v xml:space="preserve">Bienestar </v>
      </c>
      <c r="E69" s="417">
        <v>40</v>
      </c>
      <c r="F69" s="239" t="str">
        <f>+'Autodiagnóstico '!H315</f>
        <v>Elaborar el plan de bienestar e incentivos, teniendo en cuenta los siguientes elementos:</v>
      </c>
      <c r="G69" s="271">
        <f>+'Autodiagnóstico '!N315</f>
        <v>90</v>
      </c>
      <c r="H69" s="239" t="s">
        <v>1239</v>
      </c>
      <c r="I69" s="414" t="s">
        <v>1314</v>
      </c>
      <c r="J69" s="261" t="s">
        <v>1315</v>
      </c>
      <c r="K69" s="74"/>
    </row>
    <row r="70" spans="2:11" ht="35.1" customHeight="1" x14ac:dyDescent="0.25">
      <c r="B70" s="232"/>
      <c r="C70" s="901"/>
      <c r="D70" s="888"/>
      <c r="E70" s="280" t="s">
        <v>769</v>
      </c>
      <c r="F70" s="415" t="s">
        <v>1316</v>
      </c>
      <c r="G70" s="259">
        <f>+'Autodiagnóstico '!N320</f>
        <v>40</v>
      </c>
      <c r="H70" s="415"/>
      <c r="I70" s="407"/>
      <c r="J70" s="264" t="s">
        <v>1317</v>
      </c>
      <c r="K70" s="74"/>
    </row>
    <row r="71" spans="2:11" ht="35.1" customHeight="1" x14ac:dyDescent="0.25">
      <c r="B71" s="232"/>
      <c r="C71" s="901"/>
      <c r="D71" s="888"/>
      <c r="E71" s="280" t="s">
        <v>776</v>
      </c>
      <c r="F71" s="415" t="s">
        <v>1318</v>
      </c>
      <c r="G71" s="259">
        <f>+'Autodiagnóstico '!N325</f>
        <v>40</v>
      </c>
      <c r="H71" s="415"/>
      <c r="I71" s="407"/>
      <c r="J71" s="264" t="s">
        <v>1319</v>
      </c>
      <c r="K71" s="74"/>
    </row>
    <row r="72" spans="2:11" ht="35.1" customHeight="1" x14ac:dyDescent="0.25">
      <c r="B72" s="232"/>
      <c r="C72" s="901"/>
      <c r="D72" s="888"/>
      <c r="E72" s="280" t="s">
        <v>781</v>
      </c>
      <c r="F72" s="415" t="s">
        <v>1320</v>
      </c>
      <c r="G72" s="259">
        <f>+'Autodiagnóstico '!N330</f>
        <v>40</v>
      </c>
      <c r="H72" s="415"/>
      <c r="I72" s="407"/>
      <c r="J72" s="264" t="s">
        <v>1319</v>
      </c>
      <c r="K72" s="74"/>
    </row>
    <row r="73" spans="2:11" ht="35.1" customHeight="1" x14ac:dyDescent="0.25">
      <c r="B73" s="232"/>
      <c r="C73" s="901"/>
      <c r="D73" s="888"/>
      <c r="E73" s="280" t="s">
        <v>787</v>
      </c>
      <c r="F73" s="415" t="s">
        <v>1321</v>
      </c>
      <c r="G73" s="259">
        <f>+'Autodiagnóstico '!N335</f>
        <v>60</v>
      </c>
      <c r="H73" s="415"/>
      <c r="I73" s="407"/>
      <c r="J73" s="264" t="s">
        <v>1322</v>
      </c>
      <c r="K73" s="74"/>
    </row>
    <row r="74" spans="2:11" ht="35.1" customHeight="1" x14ac:dyDescent="0.25">
      <c r="B74" s="232"/>
      <c r="C74" s="901"/>
      <c r="D74" s="888"/>
      <c r="E74" s="280" t="s">
        <v>793</v>
      </c>
      <c r="F74" s="415" t="s">
        <v>1323</v>
      </c>
      <c r="G74" s="259">
        <f>+'Autodiagnóstico '!N340</f>
        <v>80</v>
      </c>
      <c r="H74" s="415"/>
      <c r="I74" s="407"/>
      <c r="J74" s="264" t="s">
        <v>1322</v>
      </c>
      <c r="K74" s="74"/>
    </row>
    <row r="75" spans="2:11" ht="41.25" customHeight="1" x14ac:dyDescent="0.25">
      <c r="B75" s="232"/>
      <c r="C75" s="901"/>
      <c r="D75" s="888"/>
      <c r="E75" s="280" t="s">
        <v>799</v>
      </c>
      <c r="F75" s="415" t="s">
        <v>1324</v>
      </c>
      <c r="G75" s="259">
        <f>+'Autodiagnóstico '!N345</f>
        <v>80</v>
      </c>
      <c r="H75" s="415"/>
      <c r="I75" s="407"/>
      <c r="J75" s="264" t="s">
        <v>1325</v>
      </c>
      <c r="K75" s="74"/>
    </row>
    <row r="76" spans="2:11" ht="18.75" customHeight="1" x14ac:dyDescent="0.25">
      <c r="B76" s="232"/>
      <c r="C76" s="901"/>
      <c r="D76" s="888"/>
      <c r="E76" s="293"/>
      <c r="F76" s="258" t="str">
        <f>+'Autodiagnóstico '!H350</f>
        <v>Incluyendo los siguientes temas:</v>
      </c>
      <c r="G76" s="294"/>
      <c r="H76" s="258"/>
      <c r="I76" s="258"/>
      <c r="J76" s="265"/>
      <c r="K76" s="74"/>
    </row>
    <row r="77" spans="2:11" ht="35.1" customHeight="1" x14ac:dyDescent="0.25">
      <c r="B77" s="232"/>
      <c r="C77" s="901"/>
      <c r="D77" s="888"/>
      <c r="E77" s="280" t="s">
        <v>806</v>
      </c>
      <c r="F77" s="415" t="s">
        <v>1326</v>
      </c>
      <c r="G77" s="259">
        <f>+'Autodiagnóstico '!N351</f>
        <v>60</v>
      </c>
      <c r="H77" s="415"/>
      <c r="I77" s="407"/>
      <c r="J77" s="264" t="s">
        <v>1327</v>
      </c>
      <c r="K77" s="74"/>
    </row>
    <row r="78" spans="2:11" ht="35.1" customHeight="1" x14ac:dyDescent="0.25">
      <c r="B78" s="232"/>
      <c r="C78" s="901"/>
      <c r="D78" s="888"/>
      <c r="E78" s="280" t="s">
        <v>813</v>
      </c>
      <c r="F78" s="415" t="s">
        <v>1328</v>
      </c>
      <c r="G78" s="259">
        <f>+'Autodiagnóstico '!N356</f>
        <v>60</v>
      </c>
      <c r="H78" s="415"/>
      <c r="I78" s="407"/>
      <c r="J78" s="264" t="s">
        <v>1327</v>
      </c>
      <c r="K78" s="74"/>
    </row>
    <row r="79" spans="2:11" ht="35.1" customHeight="1" x14ac:dyDescent="0.25">
      <c r="B79" s="232"/>
      <c r="C79" s="901"/>
      <c r="D79" s="888"/>
      <c r="E79" s="280" t="s">
        <v>819</v>
      </c>
      <c r="F79" s="415" t="s">
        <v>1329</v>
      </c>
      <c r="G79" s="259">
        <f>+'Autodiagnóstico '!N361</f>
        <v>60</v>
      </c>
      <c r="H79" s="415"/>
      <c r="I79" s="407"/>
      <c r="J79" s="264" t="s">
        <v>1327</v>
      </c>
      <c r="K79" s="74"/>
    </row>
    <row r="80" spans="2:11" ht="35.1" customHeight="1" x14ac:dyDescent="0.25">
      <c r="B80" s="232"/>
      <c r="C80" s="901"/>
      <c r="D80" s="888"/>
      <c r="E80" s="280" t="s">
        <v>824</v>
      </c>
      <c r="F80" s="415" t="s">
        <v>1330</v>
      </c>
      <c r="G80" s="259">
        <f>+'Autodiagnóstico '!N366</f>
        <v>60</v>
      </c>
      <c r="H80" s="415"/>
      <c r="I80" s="407"/>
      <c r="J80" s="264" t="s">
        <v>1327</v>
      </c>
      <c r="K80" s="74"/>
    </row>
    <row r="81" spans="2:11" ht="35.1" customHeight="1" x14ac:dyDescent="0.25">
      <c r="B81" s="232"/>
      <c r="C81" s="901"/>
      <c r="D81" s="888"/>
      <c r="E81" s="280" t="s">
        <v>829</v>
      </c>
      <c r="F81" s="415" t="s">
        <v>1331</v>
      </c>
      <c r="G81" s="259">
        <f>+'Autodiagnóstico '!N371</f>
        <v>60</v>
      </c>
      <c r="H81" s="415"/>
      <c r="I81" s="407"/>
      <c r="J81" s="264" t="s">
        <v>1327</v>
      </c>
      <c r="K81" s="74"/>
    </row>
    <row r="82" spans="2:11" ht="35.1" customHeight="1" x14ac:dyDescent="0.25">
      <c r="B82" s="232"/>
      <c r="C82" s="901"/>
      <c r="D82" s="888"/>
      <c r="E82" s="280" t="s">
        <v>834</v>
      </c>
      <c r="F82" s="415" t="s">
        <v>1332</v>
      </c>
      <c r="G82" s="259">
        <f>+'Autodiagnóstico '!N376</f>
        <v>60</v>
      </c>
      <c r="H82" s="415"/>
      <c r="I82" s="407"/>
      <c r="J82" s="264" t="s">
        <v>1333</v>
      </c>
      <c r="K82" s="74"/>
    </row>
    <row r="83" spans="2:11" ht="35.1" customHeight="1" x14ac:dyDescent="0.25">
      <c r="B83" s="232"/>
      <c r="C83" s="901"/>
      <c r="D83" s="888"/>
      <c r="E83" s="280" t="s">
        <v>839</v>
      </c>
      <c r="F83" s="415" t="s">
        <v>1334</v>
      </c>
      <c r="G83" s="259">
        <f>+'Autodiagnóstico '!N381</f>
        <v>60</v>
      </c>
      <c r="H83" s="415"/>
      <c r="I83" s="407"/>
      <c r="J83" s="264" t="s">
        <v>1333</v>
      </c>
      <c r="K83" s="74"/>
    </row>
    <row r="84" spans="2:11" ht="74.25" customHeight="1" x14ac:dyDescent="0.25">
      <c r="B84" s="232"/>
      <c r="C84" s="901"/>
      <c r="D84" s="888"/>
      <c r="E84" s="280" t="s">
        <v>845</v>
      </c>
      <c r="F84" s="415" t="s">
        <v>1335</v>
      </c>
      <c r="G84" s="259">
        <f>+'Autodiagnóstico '!N386</f>
        <v>60</v>
      </c>
      <c r="H84" s="415" t="s">
        <v>1336</v>
      </c>
      <c r="I84" s="407"/>
      <c r="J84" s="264" t="s">
        <v>1337</v>
      </c>
      <c r="K84" s="74"/>
    </row>
    <row r="85" spans="2:11" ht="35.1" customHeight="1" x14ac:dyDescent="0.25">
      <c r="B85" s="232"/>
      <c r="C85" s="901"/>
      <c r="D85" s="888"/>
      <c r="E85" s="280" t="s">
        <v>850</v>
      </c>
      <c r="F85" s="415" t="s">
        <v>1338</v>
      </c>
      <c r="G85" s="259">
        <f>+'Autodiagnóstico '!N391</f>
        <v>60</v>
      </c>
      <c r="H85" s="415"/>
      <c r="I85" s="407"/>
      <c r="J85" s="264" t="s">
        <v>1333</v>
      </c>
      <c r="K85" s="74"/>
    </row>
    <row r="86" spans="2:11" ht="35.1" customHeight="1" x14ac:dyDescent="0.25">
      <c r="B86" s="232"/>
      <c r="C86" s="901"/>
      <c r="D86" s="888"/>
      <c r="E86" s="280" t="s">
        <v>855</v>
      </c>
      <c r="F86" s="415" t="s">
        <v>1339</v>
      </c>
      <c r="G86" s="259">
        <f>+'Autodiagnóstico '!N396</f>
        <v>60</v>
      </c>
      <c r="H86" s="415"/>
      <c r="I86" s="407"/>
      <c r="J86" s="264" t="s">
        <v>1333</v>
      </c>
      <c r="K86" s="74"/>
    </row>
    <row r="87" spans="2:11" ht="35.1" customHeight="1" x14ac:dyDescent="0.25">
      <c r="B87" s="232"/>
      <c r="C87" s="901"/>
      <c r="D87" s="888"/>
      <c r="E87" s="280" t="s">
        <v>860</v>
      </c>
      <c r="F87" s="415" t="s">
        <v>1340</v>
      </c>
      <c r="G87" s="259">
        <f>+'Autodiagnóstico '!N401</f>
        <v>60</v>
      </c>
      <c r="H87" s="415"/>
      <c r="I87" s="407"/>
      <c r="J87" s="264" t="s">
        <v>1333</v>
      </c>
      <c r="K87" s="74"/>
    </row>
    <row r="88" spans="2:11" ht="35.1" customHeight="1" x14ac:dyDescent="0.25">
      <c r="B88" s="232"/>
      <c r="C88" s="901"/>
      <c r="D88" s="888"/>
      <c r="E88" s="280" t="s">
        <v>865</v>
      </c>
      <c r="F88" s="415" t="s">
        <v>1341</v>
      </c>
      <c r="G88" s="259">
        <f>+'Autodiagnóstico '!N406</f>
        <v>60</v>
      </c>
      <c r="H88" s="415"/>
      <c r="I88" s="407"/>
      <c r="J88" s="264" t="s">
        <v>1327</v>
      </c>
      <c r="K88" s="74"/>
    </row>
    <row r="89" spans="2:11" ht="61.5" customHeight="1" x14ac:dyDescent="0.25">
      <c r="B89" s="232"/>
      <c r="C89" s="901"/>
      <c r="D89" s="888"/>
      <c r="E89" s="408">
        <v>41</v>
      </c>
      <c r="F89" s="415" t="str">
        <f>+'Autodiagnóstico '!H411</f>
        <v>Desarrollar el programa de entorno laboral saludable en la entidad.</v>
      </c>
      <c r="G89" s="259">
        <f>+'Autodiagnóstico '!N411</f>
        <v>60</v>
      </c>
      <c r="H89" s="415" t="s">
        <v>1342</v>
      </c>
      <c r="I89" s="407"/>
      <c r="J89" s="264"/>
      <c r="K89" s="74"/>
    </row>
    <row r="90" spans="2:11" ht="96.75" customHeight="1" x14ac:dyDescent="0.25">
      <c r="B90" s="232"/>
      <c r="C90" s="901"/>
      <c r="D90" s="888"/>
      <c r="E90" s="408">
        <v>42</v>
      </c>
      <c r="F90" s="415" t="str">
        <f>+'Autodiagnóstico '!H416</f>
        <v>Día del Servidor Público:
Programar actividades de capacitación y jornadas de reflexión institucional dirigidas a fortalecer el sentido de pertenencia, la eficiencia, la adecuada prestación del servicio, los valores y la ética del servicio en lo público y el buen gobierno. Así mismo, adelantar actividades que exalten la labor del servidor público.</v>
      </c>
      <c r="G90" s="259">
        <f>+'Autodiagnóstico '!N416</f>
        <v>20</v>
      </c>
      <c r="H90" s="415"/>
      <c r="I90" s="407"/>
      <c r="J90" s="264" t="s">
        <v>1343</v>
      </c>
      <c r="K90" s="74"/>
    </row>
    <row r="91" spans="2:11" ht="35.1" customHeight="1" x14ac:dyDescent="0.25">
      <c r="B91" s="232"/>
      <c r="C91" s="901"/>
      <c r="D91" s="889"/>
      <c r="E91" s="272">
        <v>43</v>
      </c>
      <c r="F91" s="238" t="str">
        <f>+'Autodiagnóstico '!H421</f>
        <v>Incorporar al menos una buena práctica en lo concerniente a los programas de Bienestar e Incentivos.</v>
      </c>
      <c r="G91" s="260">
        <f>+'Autodiagnóstico '!N421</f>
        <v>80</v>
      </c>
      <c r="H91" s="238"/>
      <c r="I91" s="445"/>
      <c r="J91" s="262"/>
      <c r="K91" s="74"/>
    </row>
    <row r="92" spans="2:11" ht="48" customHeight="1" x14ac:dyDescent="0.25">
      <c r="B92" s="232"/>
      <c r="C92" s="901"/>
      <c r="D92" s="890" t="str">
        <f>+'Autodiagnóstico '!E426</f>
        <v>Administración del talento humano</v>
      </c>
      <c r="E92" s="417">
        <v>44</v>
      </c>
      <c r="F92" s="239" t="str">
        <f>+'Autodiagnóstico '!H426</f>
        <v>Desarrollar el programa de Estado Joven en la entidad.</v>
      </c>
      <c r="G92" s="271">
        <f>+'Autodiagnóstico '!N426</f>
        <v>80</v>
      </c>
      <c r="H92" s="239" t="s">
        <v>1344</v>
      </c>
      <c r="I92" s="414" t="s">
        <v>1345</v>
      </c>
      <c r="J92" s="261" t="s">
        <v>1346</v>
      </c>
      <c r="K92" s="74"/>
    </row>
    <row r="93" spans="2:11" ht="49.5" customHeight="1" x14ac:dyDescent="0.25">
      <c r="B93" s="232"/>
      <c r="C93" s="901"/>
      <c r="D93" s="888"/>
      <c r="E93" s="408">
        <v>45</v>
      </c>
      <c r="F93" s="415" t="str">
        <f>+'Autodiagnóstico '!H431</f>
        <v>Divulgar e implementar el programa Servimos en la entidad</v>
      </c>
      <c r="G93" s="259">
        <f>+'Autodiagnóstico '!N431</f>
        <v>1</v>
      </c>
      <c r="H93" s="415" t="s">
        <v>1344</v>
      </c>
      <c r="I93" s="407"/>
      <c r="J93" s="264"/>
      <c r="K93" s="74"/>
    </row>
    <row r="94" spans="2:11" ht="66" customHeight="1" x14ac:dyDescent="0.25">
      <c r="B94" s="232"/>
      <c r="C94" s="901"/>
      <c r="D94" s="888"/>
      <c r="E94" s="408">
        <v>46</v>
      </c>
      <c r="F94" s="415" t="str">
        <f>+'Autodiagnóstico '!H436</f>
        <v>Desarrollar el programa de teletrabajo en la entidad</v>
      </c>
      <c r="G94" s="259">
        <f>+'Autodiagnóstico '!N436</f>
        <v>80</v>
      </c>
      <c r="H94" s="415"/>
      <c r="I94" s="407"/>
      <c r="J94" s="264" t="s">
        <v>1347</v>
      </c>
      <c r="K94" s="74"/>
    </row>
    <row r="95" spans="2:11" ht="35.1" customHeight="1" x14ac:dyDescent="0.25">
      <c r="B95" s="232"/>
      <c r="C95" s="901"/>
      <c r="D95" s="888"/>
      <c r="E95" s="408">
        <v>47</v>
      </c>
      <c r="F95" s="415" t="str">
        <f>+'Autodiagnóstico '!H441</f>
        <v>Desarrollar el proceso de dotación de vestido y calzado de labor en la entidad</v>
      </c>
      <c r="G95" s="259">
        <f>+'Autodiagnóstico '!N441</f>
        <v>1</v>
      </c>
      <c r="H95" s="415" t="s">
        <v>1344</v>
      </c>
      <c r="I95" s="407"/>
      <c r="J95" s="264" t="s">
        <v>1348</v>
      </c>
      <c r="K95" s="74"/>
    </row>
    <row r="96" spans="2:11" ht="42.75" customHeight="1" x14ac:dyDescent="0.25">
      <c r="B96" s="232"/>
      <c r="C96" s="901"/>
      <c r="D96" s="888"/>
      <c r="E96" s="408">
        <v>48</v>
      </c>
      <c r="F96" s="415" t="str">
        <f>+'Autodiagnóstico '!H446</f>
        <v>Desarrollar el programa de horarios flexibles en la entidad.</v>
      </c>
      <c r="G96" s="259">
        <f>+'Autodiagnóstico '!N446</f>
        <v>80</v>
      </c>
      <c r="H96" s="415"/>
      <c r="I96" s="407"/>
      <c r="J96" s="264" t="s">
        <v>1349</v>
      </c>
      <c r="K96" s="74"/>
    </row>
    <row r="97" spans="2:11" ht="51.75" customHeight="1" x14ac:dyDescent="0.25">
      <c r="B97" s="232"/>
      <c r="C97" s="901"/>
      <c r="D97" s="888"/>
      <c r="E97" s="408">
        <v>49</v>
      </c>
      <c r="F97" s="415" t="str">
        <f>+'Autodiagnóstico '!H451</f>
        <v>Tramitar las situaciones administrativas y llevar registros estadísticos de su incidencia.</v>
      </c>
      <c r="G97" s="259">
        <f>+'Autodiagnóstico '!N451</f>
        <v>1</v>
      </c>
      <c r="H97" s="415" t="s">
        <v>1350</v>
      </c>
      <c r="I97" s="407"/>
      <c r="J97" s="264" t="s">
        <v>1351</v>
      </c>
      <c r="K97" s="74"/>
    </row>
    <row r="98" spans="2:11" ht="51.75" customHeight="1" x14ac:dyDescent="0.25">
      <c r="B98" s="232"/>
      <c r="C98" s="901"/>
      <c r="D98" s="888"/>
      <c r="E98" s="408">
        <v>50</v>
      </c>
      <c r="F98" s="415" t="str">
        <f>+'Autodiagnóstico '!H456</f>
        <v>Realizar las elecciones de los representantes de los empleados ante la comisión de personal y conformar la comisión</v>
      </c>
      <c r="G98" s="259">
        <f>+'Autodiagnóstico '!N456</f>
        <v>80</v>
      </c>
      <c r="H98" s="415"/>
      <c r="I98" s="407"/>
      <c r="J98" s="264" t="s">
        <v>1352</v>
      </c>
      <c r="K98" s="74"/>
    </row>
    <row r="99" spans="2:11" ht="35.1" customHeight="1" x14ac:dyDescent="0.25">
      <c r="B99" s="232"/>
      <c r="C99" s="901"/>
      <c r="D99" s="889"/>
      <c r="E99" s="272">
        <v>51</v>
      </c>
      <c r="F99" s="238" t="str">
        <f>+'Autodiagnóstico '!H461</f>
        <v>Tramitar la nómina y llevar los registros estadísticos correspondientes.</v>
      </c>
      <c r="G99" s="260">
        <f>+'Autodiagnóstico '!N461</f>
        <v>80</v>
      </c>
      <c r="H99" s="238"/>
      <c r="I99" s="445"/>
      <c r="J99" s="262" t="s">
        <v>1242</v>
      </c>
      <c r="K99" s="74"/>
    </row>
    <row r="100" spans="2:11" ht="90" customHeight="1" x14ac:dyDescent="0.25">
      <c r="B100" s="232"/>
      <c r="C100" s="901"/>
      <c r="D100" s="890" t="str">
        <f>+'Autodiagnóstico '!E466</f>
        <v>Clima organizacional y cambio cultural</v>
      </c>
      <c r="E100" s="417">
        <v>52</v>
      </c>
      <c r="F100" s="239" t="str">
        <f>+'Autodiagnóstico '!H466</f>
        <v>Realizar mediciones de clima laboral (cada dos años máximo), y la correspondiente intervención de mejoramiento que permita corregir:</v>
      </c>
      <c r="G100" s="271">
        <f>+'Autodiagnóstico '!N466</f>
        <v>1</v>
      </c>
      <c r="H100" s="239" t="s">
        <v>1239</v>
      </c>
      <c r="I100" s="540" t="s">
        <v>1353</v>
      </c>
      <c r="J100" s="261" t="s">
        <v>1268</v>
      </c>
      <c r="K100" s="74"/>
    </row>
    <row r="101" spans="2:11" ht="35.1" customHeight="1" x14ac:dyDescent="0.25">
      <c r="B101" s="232"/>
      <c r="C101" s="901"/>
      <c r="D101" s="888"/>
      <c r="E101" s="280" t="s">
        <v>968</v>
      </c>
      <c r="F101" s="415" t="s">
        <v>1354</v>
      </c>
      <c r="G101" s="259">
        <f>+'Autodiagnóstico '!N471</f>
        <v>1</v>
      </c>
      <c r="H101" s="415"/>
      <c r="I101" s="497"/>
      <c r="J101" s="264" t="s">
        <v>1268</v>
      </c>
      <c r="K101" s="74"/>
    </row>
    <row r="102" spans="2:11" ht="35.1" customHeight="1" x14ac:dyDescent="0.25">
      <c r="B102" s="232"/>
      <c r="C102" s="901"/>
      <c r="D102" s="888"/>
      <c r="E102" s="280" t="s">
        <v>975</v>
      </c>
      <c r="F102" s="415" t="s">
        <v>1355</v>
      </c>
      <c r="G102" s="259">
        <f>+'Autodiagnóstico '!N476</f>
        <v>1</v>
      </c>
      <c r="H102" s="415"/>
      <c r="I102" s="497"/>
      <c r="J102" s="264" t="s">
        <v>1268</v>
      </c>
      <c r="K102" s="74"/>
    </row>
    <row r="103" spans="2:11" ht="35.1" customHeight="1" x14ac:dyDescent="0.25">
      <c r="B103" s="232"/>
      <c r="C103" s="901"/>
      <c r="D103" s="888"/>
      <c r="E103" s="280" t="s">
        <v>978</v>
      </c>
      <c r="F103" s="415" t="s">
        <v>1356</v>
      </c>
      <c r="G103" s="259">
        <f>+'Autodiagnóstico '!N481</f>
        <v>1</v>
      </c>
      <c r="H103" s="415"/>
      <c r="I103" s="497"/>
      <c r="J103" s="264" t="s">
        <v>1268</v>
      </c>
      <c r="K103" s="74"/>
    </row>
    <row r="104" spans="2:11" ht="35.1" customHeight="1" x14ac:dyDescent="0.25">
      <c r="B104" s="232"/>
      <c r="C104" s="901"/>
      <c r="D104" s="888"/>
      <c r="E104" s="280" t="s">
        <v>980</v>
      </c>
      <c r="F104" s="415" t="s">
        <v>1357</v>
      </c>
      <c r="G104" s="259">
        <f>+'Autodiagnóstico '!N486</f>
        <v>1</v>
      </c>
      <c r="H104" s="415"/>
      <c r="I104" s="497"/>
      <c r="J104" s="264" t="s">
        <v>1268</v>
      </c>
      <c r="K104" s="74"/>
    </row>
    <row r="105" spans="2:11" ht="35.1" customHeight="1" x14ac:dyDescent="0.25">
      <c r="B105" s="232"/>
      <c r="C105" s="901"/>
      <c r="D105" s="888"/>
      <c r="E105" s="280" t="s">
        <v>982</v>
      </c>
      <c r="F105" s="415" t="s">
        <v>1358</v>
      </c>
      <c r="G105" s="259">
        <f>+'Autodiagnóstico '!N491</f>
        <v>1</v>
      </c>
      <c r="H105" s="415"/>
      <c r="I105" s="497"/>
      <c r="J105" s="264" t="s">
        <v>1268</v>
      </c>
      <c r="K105" s="74"/>
    </row>
    <row r="106" spans="2:11" ht="35.1" customHeight="1" x14ac:dyDescent="0.25">
      <c r="B106" s="232"/>
      <c r="C106" s="901"/>
      <c r="D106" s="888"/>
      <c r="E106" s="280" t="s">
        <v>984</v>
      </c>
      <c r="F106" s="415" t="s">
        <v>1359</v>
      </c>
      <c r="G106" s="259">
        <f>+'Autodiagnóstico '!N496</f>
        <v>1</v>
      </c>
      <c r="H106" s="415"/>
      <c r="I106" s="497"/>
      <c r="J106" s="264" t="s">
        <v>1268</v>
      </c>
      <c r="K106" s="74"/>
    </row>
    <row r="107" spans="2:11" ht="68.25" customHeight="1" x14ac:dyDescent="0.25">
      <c r="B107" s="232"/>
      <c r="C107" s="901"/>
      <c r="D107" s="888"/>
      <c r="E107" s="408">
        <v>53</v>
      </c>
      <c r="F107" s="415" t="str">
        <f>+'Autodiagnóstico '!H501</f>
        <v xml:space="preserve">Establecer las prioridades en las situaciones que atenten o lesionen la moralidad, incluyendo actividades pedagógicas e  informativas sobre temas asociados con la integridad, los deberes y las  responsabilidades en la función pública, generando un cambio cultural </v>
      </c>
      <c r="G107" s="259">
        <f>+'Autodiagnóstico '!N501</f>
        <v>1</v>
      </c>
      <c r="H107" s="415"/>
      <c r="I107" s="497"/>
      <c r="J107" s="264" t="s">
        <v>1360</v>
      </c>
      <c r="K107" s="74"/>
    </row>
    <row r="108" spans="2:11" ht="68.25" customHeight="1" x14ac:dyDescent="0.25">
      <c r="B108" s="232"/>
      <c r="C108" s="901"/>
      <c r="D108" s="888"/>
      <c r="E108" s="408">
        <v>54</v>
      </c>
      <c r="F108" s="415" t="str">
        <f>+'Autodiagnóstico '!H506</f>
        <v>Promover y mantener la participación de los servidores en la evaluación de la gestión (estratégica y operativa) para la identificación de oportunidades de mejora y el aporte de ideas innovadoras</v>
      </c>
      <c r="G108" s="259">
        <f>+'Autodiagnóstico '!N506</f>
        <v>1</v>
      </c>
      <c r="H108" s="415"/>
      <c r="I108" s="497"/>
      <c r="J108" s="264"/>
      <c r="K108" s="74"/>
    </row>
    <row r="109" spans="2:11" ht="68.25" customHeight="1" x14ac:dyDescent="0.25">
      <c r="B109" s="232"/>
      <c r="C109" s="901"/>
      <c r="D109" s="889"/>
      <c r="E109" s="272">
        <v>55</v>
      </c>
      <c r="F109" s="238" t="str">
        <f>'Autodiagnóstico '!H511</f>
        <v>Implementar las disposiciones sobre discapacidad establecidas en el Decreto 1083 de 2015 (Decreto 2011 de 2017)</v>
      </c>
      <c r="G109" s="260">
        <f>+'Autodiagnóstico '!N511</f>
        <v>1</v>
      </c>
      <c r="H109" s="238"/>
      <c r="I109" s="908"/>
      <c r="J109" s="262" t="s">
        <v>1361</v>
      </c>
      <c r="K109" s="74"/>
    </row>
    <row r="110" spans="2:11" ht="75" customHeight="1" x14ac:dyDescent="0.25">
      <c r="B110" s="232"/>
      <c r="C110" s="901"/>
      <c r="D110" s="283" t="str">
        <f>+'Autodiagnóstico '!E516</f>
        <v>Valores</v>
      </c>
      <c r="E110" s="254">
        <v>56</v>
      </c>
      <c r="F110" s="240" t="str">
        <f>+'Autodiagnóstico '!H516</f>
        <v>Implementar el Código de Integridad, en articulación con la identificación de los valores y principios institucionales; avanzar en su divulgación e interiorización por parte de los todos los servidores y garantizar su cumplimiento en el ejercicio de sus funciones</v>
      </c>
      <c r="G110" s="270">
        <f>+'Autodiagnóstico '!N516</f>
        <v>1</v>
      </c>
      <c r="H110" s="240"/>
      <c r="I110" s="246" t="s">
        <v>1362</v>
      </c>
      <c r="J110" s="266" t="s">
        <v>1363</v>
      </c>
      <c r="K110" s="74"/>
    </row>
    <row r="111" spans="2:11" ht="104.25" customHeight="1" x14ac:dyDescent="0.25">
      <c r="B111" s="232"/>
      <c r="C111" s="901"/>
      <c r="D111" s="283" t="str">
        <f>+'Autodiagnóstico '!E521</f>
        <v>Contratistas</v>
      </c>
      <c r="E111" s="254">
        <v>57</v>
      </c>
      <c r="F111" s="240" t="str">
        <f>+'Autodiagnóstico '!H521</f>
        <v>Proporción de contratistas con relación a los servidores de planta</v>
      </c>
      <c r="G111" s="270">
        <f>+'Autodiagnóstico '!N521</f>
        <v>1</v>
      </c>
      <c r="H111" s="240"/>
      <c r="I111" s="246" t="s">
        <v>1364</v>
      </c>
      <c r="J111" s="266" t="s">
        <v>1365</v>
      </c>
      <c r="K111" s="74"/>
    </row>
    <row r="112" spans="2:11" ht="48.75" customHeight="1" x14ac:dyDescent="0.25">
      <c r="B112" s="232"/>
      <c r="C112" s="901"/>
      <c r="D112" s="283" t="str">
        <f>+'Autodiagnóstico '!E526</f>
        <v>Negociación colectiva</v>
      </c>
      <c r="E112" s="254">
        <v>58</v>
      </c>
      <c r="F112" s="240" t="str">
        <f>+'Autodiagnóstico '!H526</f>
        <v>Negociar las condiciones de trabajo con sindicatos y asociaciones legalmente constituidas en el marco de la normatividad vigente.</v>
      </c>
      <c r="G112" s="270">
        <f>+'Autodiagnóstico '!N526</f>
        <v>80</v>
      </c>
      <c r="H112" s="240"/>
      <c r="I112" s="246" t="s">
        <v>1366</v>
      </c>
      <c r="J112" s="266" t="s">
        <v>1367</v>
      </c>
      <c r="K112" s="74"/>
    </row>
    <row r="113" spans="2:11" ht="91.5" customHeight="1" x14ac:dyDescent="0.25">
      <c r="B113" s="232"/>
      <c r="C113" s="901"/>
      <c r="D113" s="890" t="str">
        <f>+'Autodiagnóstico '!E531</f>
        <v>Gerencia Pública</v>
      </c>
      <c r="E113" s="417">
        <v>59</v>
      </c>
      <c r="F113" s="239" t="str">
        <f>+'Autodiagnóstico '!H531</f>
        <v>Implementar mecanismos para evaluar y desarrollar competencias directivas y gerenciales como liderazgo, planeación, toma de decisiones, dirección y desarrollo de personal y conocimiento del entorno, entre otros.</v>
      </c>
      <c r="G113" s="271">
        <f>+'Autodiagnóstico '!N531</f>
        <v>60</v>
      </c>
      <c r="H113" s="239" t="s">
        <v>1368</v>
      </c>
      <c r="I113" s="414" t="s">
        <v>1369</v>
      </c>
      <c r="J113" s="261" t="s">
        <v>1370</v>
      </c>
      <c r="K113" s="74"/>
    </row>
    <row r="114" spans="2:11" ht="74.25" customHeight="1" x14ac:dyDescent="0.25">
      <c r="B114" s="232"/>
      <c r="C114" s="901"/>
      <c r="D114" s="888"/>
      <c r="E114" s="408">
        <v>60</v>
      </c>
      <c r="F114" s="415" t="str">
        <f>+'Autodiagnóstico '!H536</f>
        <v>Promover la rendición de cuentas por parte de los gerentes (o directivos) públicos.</v>
      </c>
      <c r="G114" s="259">
        <f>+'Autodiagnóstico '!N536</f>
        <v>1</v>
      </c>
      <c r="H114" s="415" t="s">
        <v>1368</v>
      </c>
      <c r="I114" s="407" t="s">
        <v>1371</v>
      </c>
      <c r="J114" s="264" t="s">
        <v>1372</v>
      </c>
      <c r="K114" s="74"/>
    </row>
    <row r="115" spans="2:11" ht="82.5" customHeight="1" x14ac:dyDescent="0.25">
      <c r="B115" s="232"/>
      <c r="C115" s="901"/>
      <c r="D115" s="888"/>
      <c r="E115" s="408">
        <v>61</v>
      </c>
      <c r="F115" s="415" t="str">
        <f>+'Autodiagnóstico '!H541</f>
        <v xml:space="preserve">Propiciar mecanismos que faciliten la gestión de los conflictos por parte de los gerentes, de manera que tomen decisiones de forma objetiva y se eviten connotaciones negativas para la gestión. </v>
      </c>
      <c r="G115" s="259">
        <f>+'Autodiagnóstico '!N541</f>
        <v>1</v>
      </c>
      <c r="H115" s="415" t="s">
        <v>1368</v>
      </c>
      <c r="I115" s="407"/>
      <c r="J115" s="264" t="s">
        <v>1373</v>
      </c>
      <c r="K115" s="74"/>
    </row>
    <row r="116" spans="2:11" ht="146.25" customHeight="1" x14ac:dyDescent="0.25">
      <c r="B116" s="232"/>
      <c r="C116" s="901"/>
      <c r="D116" s="888"/>
      <c r="E116" s="408">
        <v>62</v>
      </c>
      <c r="F116" s="415" t="str">
        <f>+'Autodiagnóstico '!H546</f>
        <v>Desarrollar procesos de reclutamiento que garanticen una amplia concurrencia de candidatos idóneos para el acceso a los empleos gerenciales (o directivos).</v>
      </c>
      <c r="G116" s="259">
        <f>+'Autodiagnóstico '!N546</f>
        <v>1</v>
      </c>
      <c r="H116" s="415" t="s">
        <v>1368</v>
      </c>
      <c r="I116" s="407" t="s">
        <v>1374</v>
      </c>
      <c r="J116" s="264" t="s">
        <v>1370</v>
      </c>
      <c r="K116" s="74"/>
    </row>
    <row r="117" spans="2:11" ht="84.75" customHeight="1" x14ac:dyDescent="0.25">
      <c r="B117" s="232"/>
      <c r="C117" s="901"/>
      <c r="D117" s="888"/>
      <c r="E117" s="408">
        <v>63</v>
      </c>
      <c r="F117" s="415" t="str">
        <f>+'Autodiagnóstico '!H551</f>
        <v>Implementar mecanismos o instrumentos para intervenir el desempeño de gerentes (o directivos) inferior a lo esperado (igual o inferior a 75%), mediante un plan de mejoramiento.</v>
      </c>
      <c r="G117" s="259">
        <f>+'Autodiagnóstico '!N551</f>
        <v>1</v>
      </c>
      <c r="H117" s="415" t="s">
        <v>1368</v>
      </c>
      <c r="I117" s="407" t="s">
        <v>1375</v>
      </c>
      <c r="J117" s="264" t="s">
        <v>1372</v>
      </c>
      <c r="K117" s="74"/>
    </row>
    <row r="118" spans="2:11" ht="77.25" customHeight="1" thickBot="1" x14ac:dyDescent="0.3">
      <c r="B118" s="232"/>
      <c r="C118" s="902"/>
      <c r="D118" s="903"/>
      <c r="E118" s="295">
        <v>64</v>
      </c>
      <c r="F118" s="244" t="str">
        <f>+'Autodiagnóstico '!H556</f>
        <v>Brindar oportunidades para que los servidores públicos de carrera desempeñen cargos gerenciales (o directivos).</v>
      </c>
      <c r="G118" s="296">
        <f>+'Autodiagnóstico '!N556</f>
        <v>1</v>
      </c>
      <c r="H118" s="244" t="s">
        <v>1368</v>
      </c>
      <c r="I118" s="251" t="s">
        <v>1376</v>
      </c>
      <c r="J118" s="267" t="s">
        <v>1377</v>
      </c>
      <c r="K118" s="74"/>
    </row>
    <row r="119" spans="2:11" ht="78" customHeight="1" x14ac:dyDescent="0.25">
      <c r="B119" s="232"/>
      <c r="C119" s="904" t="str">
        <f>'Autodiagnóstico '!C561</f>
        <v>RETIRO</v>
      </c>
      <c r="D119" s="290" t="str">
        <f>+'Autodiagnóstico '!E561</f>
        <v>Gestión de la información</v>
      </c>
      <c r="E119" s="291">
        <v>65</v>
      </c>
      <c r="F119" s="243" t="str">
        <f>+'Autodiagnóstico '!H561</f>
        <v>Contar con cifras de retiro de servidores y su correspondiente análisis por modalidad de retiro.</v>
      </c>
      <c r="G119" s="292">
        <f>+'Autodiagnóstico '!N561</f>
        <v>1</v>
      </c>
      <c r="H119" s="243" t="s">
        <v>1378</v>
      </c>
      <c r="I119" s="250" t="s">
        <v>1379</v>
      </c>
      <c r="J119" s="263" t="s">
        <v>1380</v>
      </c>
      <c r="K119" s="74"/>
    </row>
    <row r="120" spans="2:11" ht="104.25" customHeight="1" x14ac:dyDescent="0.25">
      <c r="B120" s="232"/>
      <c r="C120" s="905"/>
      <c r="D120" s="890" t="str">
        <f>+'Autodiagnóstico '!E566</f>
        <v>Administración del talento humano</v>
      </c>
      <c r="E120" s="417">
        <v>66</v>
      </c>
      <c r="F120" s="239" t="str">
        <f>+'Autodiagnóstico '!H566</f>
        <v>Realizar entrevistas de retiro para identificar las razones por las que los servidores se retiran de la entidad.</v>
      </c>
      <c r="G120" s="271">
        <f>+'Autodiagnóstico '!N566</f>
        <v>1</v>
      </c>
      <c r="H120" s="239"/>
      <c r="I120" s="414" t="s">
        <v>1381</v>
      </c>
      <c r="J120" s="261" t="s">
        <v>1279</v>
      </c>
      <c r="K120" s="74"/>
    </row>
    <row r="121" spans="2:11" ht="42.75" customHeight="1" x14ac:dyDescent="0.25">
      <c r="B121" s="232"/>
      <c r="C121" s="905"/>
      <c r="D121" s="889"/>
      <c r="E121" s="272">
        <v>67</v>
      </c>
      <c r="F121" s="238" t="str">
        <f>+'Autodiagnóstico '!H571</f>
        <v>Elaborar un informe acerca de las razones de retiro que genere insumos para el plan estratégico del talento humano.</v>
      </c>
      <c r="G121" s="260">
        <f>+'Autodiagnóstico '!N571</f>
        <v>1</v>
      </c>
      <c r="H121" s="238"/>
      <c r="I121" s="445"/>
      <c r="J121" s="262"/>
      <c r="K121" s="74"/>
    </row>
    <row r="122" spans="2:11" ht="47.25" customHeight="1" x14ac:dyDescent="0.25">
      <c r="B122" s="232"/>
      <c r="C122" s="906"/>
      <c r="D122" s="890" t="str">
        <f>+'Autodiagnóstico '!E576</f>
        <v>Desvinculación asistida</v>
      </c>
      <c r="E122" s="417">
        <v>68</v>
      </c>
      <c r="F122" s="239" t="str">
        <f>+'Autodiagnóstico '!H576</f>
        <v>Contar con programas de reconocimiento de la trayectoria laboral  y agradecimiento por el servicio prestado a las personas que se desvinculan</v>
      </c>
      <c r="G122" s="271">
        <f>+'Autodiagnóstico '!N576</f>
        <v>1</v>
      </c>
      <c r="H122" s="239"/>
      <c r="I122" s="414"/>
      <c r="J122" s="261"/>
      <c r="K122" s="74"/>
    </row>
    <row r="123" spans="2:11" ht="75" customHeight="1" x14ac:dyDescent="0.25">
      <c r="B123" s="232"/>
      <c r="C123" s="906"/>
      <c r="D123" s="889"/>
      <c r="E123" s="272">
        <v>69</v>
      </c>
      <c r="F123" s="238" t="str">
        <f>+'Autodiagnóstico '!H582</f>
        <v>Brindar apoyo sociolaboral y emocional a las personas que se desvinculan por pensión, por reestructuración o por finalización del nombramiento en provisionalidad, de manera que se les facilite enfrentar el cambio, mediante un Plan de Desvinculación Asistida</v>
      </c>
      <c r="G123" s="260">
        <f>+'Autodiagnóstico '!N582</f>
        <v>1</v>
      </c>
      <c r="H123" s="238" t="s">
        <v>1382</v>
      </c>
      <c r="I123" s="445"/>
      <c r="J123" s="262"/>
      <c r="K123" s="74"/>
    </row>
    <row r="124" spans="2:11" ht="46.5" customHeight="1" thickBot="1" x14ac:dyDescent="0.3">
      <c r="B124" s="232"/>
      <c r="C124" s="907"/>
      <c r="D124" s="284" t="str">
        <f>+'Autodiagnóstico '!E587</f>
        <v>Gestión del conocimiento</v>
      </c>
      <c r="E124" s="285">
        <v>70</v>
      </c>
      <c r="F124" s="286" t="str">
        <f>+'Autodiagnóstico '!H587</f>
        <v>Contar con mecanismos para transferir el conocimiento de los servidores que se retiran de la Entidad a quienes continúan vinculados</v>
      </c>
      <c r="G124" s="287">
        <f>+'Autodiagnóstico '!N587</f>
        <v>1</v>
      </c>
      <c r="H124" s="297"/>
      <c r="I124" s="288" t="s">
        <v>1383</v>
      </c>
      <c r="J124" s="298"/>
      <c r="K124" s="74"/>
    </row>
    <row r="125" spans="2:11" ht="10.5" customHeight="1" thickBot="1" x14ac:dyDescent="0.3">
      <c r="B125" s="235"/>
      <c r="C125" s="172"/>
      <c r="D125" s="173"/>
      <c r="E125" s="197"/>
      <c r="F125" s="174"/>
      <c r="G125" s="175"/>
      <c r="H125" s="174"/>
      <c r="I125" s="236"/>
      <c r="J125" s="236"/>
      <c r="K125" s="100"/>
    </row>
    <row r="126" spans="2:11" x14ac:dyDescent="0.25">
      <c r="E126" s="423"/>
      <c r="G126" s="422"/>
    </row>
    <row r="127" spans="2:11" x14ac:dyDescent="0.25">
      <c r="E127" s="423"/>
      <c r="G127" s="422"/>
    </row>
    <row r="128" spans="2:11" x14ac:dyDescent="0.25">
      <c r="E128" s="423"/>
      <c r="G128" s="422"/>
    </row>
    <row r="129" spans="7:8" x14ac:dyDescent="0.25">
      <c r="G129" s="422"/>
    </row>
    <row r="130" spans="7:8" ht="18" x14ac:dyDescent="0.25">
      <c r="G130" s="443"/>
      <c r="H130" s="443"/>
    </row>
    <row r="131" spans="7:8" ht="20.25" x14ac:dyDescent="0.25">
      <c r="G131" s="422"/>
      <c r="H131" s="252"/>
    </row>
    <row r="132" spans="7:8" x14ac:dyDescent="0.25">
      <c r="G132" s="422"/>
    </row>
    <row r="133" spans="7:8" hidden="1" x14ac:dyDescent="0.25">
      <c r="G133" s="422"/>
    </row>
    <row r="134" spans="7:8" hidden="1" x14ac:dyDescent="0.25">
      <c r="G134" s="422"/>
    </row>
    <row r="135" spans="7:8" hidden="1" x14ac:dyDescent="0.25">
      <c r="G135" s="422"/>
    </row>
    <row r="136" spans="7:8" hidden="1" x14ac:dyDescent="0.25">
      <c r="G136" s="422"/>
    </row>
    <row r="137" spans="7:8" hidden="1" x14ac:dyDescent="0.25">
      <c r="G137" s="422"/>
    </row>
    <row r="138" spans="7:8" hidden="1" x14ac:dyDescent="0.25">
      <c r="G138" s="422"/>
    </row>
    <row r="139" spans="7:8" hidden="1" x14ac:dyDescent="0.25">
      <c r="G139" s="422"/>
    </row>
    <row r="140" spans="7:8" hidden="1" x14ac:dyDescent="0.25">
      <c r="G140" s="422"/>
    </row>
    <row r="141" spans="7:8" hidden="1" x14ac:dyDescent="0.25">
      <c r="G141" s="422"/>
    </row>
    <row r="142" spans="7:8" hidden="1" x14ac:dyDescent="0.25">
      <c r="G142" s="422"/>
    </row>
    <row r="143" spans="7:8" hidden="1" x14ac:dyDescent="0.25">
      <c r="G143" s="422"/>
    </row>
    <row r="144" spans="7:8" hidden="1" x14ac:dyDescent="0.25">
      <c r="G144" s="422"/>
    </row>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sheetData>
  <mergeCells count="31">
    <mergeCell ref="F63:I63"/>
    <mergeCell ref="C42:C118"/>
    <mergeCell ref="D92:D99"/>
    <mergeCell ref="D113:D118"/>
    <mergeCell ref="D120:D121"/>
    <mergeCell ref="D43:D46"/>
    <mergeCell ref="D47:D53"/>
    <mergeCell ref="D54:D68"/>
    <mergeCell ref="D69:D91"/>
    <mergeCell ref="C119:C124"/>
    <mergeCell ref="D122:D123"/>
    <mergeCell ref="D100:D109"/>
    <mergeCell ref="I100:I109"/>
    <mergeCell ref="B7:B34"/>
    <mergeCell ref="D7:D10"/>
    <mergeCell ref="D19:D27"/>
    <mergeCell ref="D30:D34"/>
    <mergeCell ref="C7:C29"/>
    <mergeCell ref="C30:C41"/>
    <mergeCell ref="D35:D37"/>
    <mergeCell ref="D38:D39"/>
    <mergeCell ref="D11:D18"/>
    <mergeCell ref="L8:M8"/>
    <mergeCell ref="C3:J3"/>
    <mergeCell ref="C5:C6"/>
    <mergeCell ref="D5:D6"/>
    <mergeCell ref="G5:G6"/>
    <mergeCell ref="H5:H6"/>
    <mergeCell ref="I5:I6"/>
    <mergeCell ref="J5:J6"/>
    <mergeCell ref="E5:F6"/>
  </mergeCells>
  <conditionalFormatting sqref="G91:G97 G99:G107 G110:G121 G125 G64:G89 G7:G62">
    <cfRule type="cellIs" dxfId="34" priority="280" operator="between">
      <formula>81</formula>
      <formula>100</formula>
    </cfRule>
    <cfRule type="cellIs" dxfId="33" priority="281" operator="between">
      <formula>61</formula>
      <formula>80</formula>
    </cfRule>
    <cfRule type="cellIs" dxfId="32" priority="282" operator="between">
      <formula>41</formula>
      <formula>60</formula>
    </cfRule>
    <cfRule type="cellIs" dxfId="31" priority="283" operator="between">
      <formula>21</formula>
      <formula>40</formula>
    </cfRule>
    <cfRule type="cellIs" dxfId="30" priority="284" operator="between">
      <formula>1</formula>
      <formula>20</formula>
    </cfRule>
  </conditionalFormatting>
  <conditionalFormatting sqref="G90">
    <cfRule type="cellIs" dxfId="29" priority="31" operator="between">
      <formula>81</formula>
      <formula>100</formula>
    </cfRule>
    <cfRule type="cellIs" dxfId="28" priority="32" operator="between">
      <formula>61</formula>
      <formula>80</formula>
    </cfRule>
    <cfRule type="cellIs" dxfId="27" priority="33" operator="between">
      <formula>41</formula>
      <formula>60</formula>
    </cfRule>
    <cfRule type="cellIs" dxfId="26" priority="34" operator="between">
      <formula>21</formula>
      <formula>40</formula>
    </cfRule>
    <cfRule type="cellIs" dxfId="25" priority="35" operator="between">
      <formula>1</formula>
      <formula>20</formula>
    </cfRule>
  </conditionalFormatting>
  <conditionalFormatting sqref="G98">
    <cfRule type="cellIs" dxfId="24" priority="26" operator="between">
      <formula>81</formula>
      <formula>100</formula>
    </cfRule>
    <cfRule type="cellIs" dxfId="23" priority="27" operator="between">
      <formula>61</formula>
      <formula>80</formula>
    </cfRule>
    <cfRule type="cellIs" dxfId="22" priority="28" operator="between">
      <formula>41</formula>
      <formula>60</formula>
    </cfRule>
    <cfRule type="cellIs" dxfId="21" priority="29" operator="between">
      <formula>21</formula>
      <formula>40</formula>
    </cfRule>
    <cfRule type="cellIs" dxfId="20" priority="30" operator="between">
      <formula>1</formula>
      <formula>20</formula>
    </cfRule>
  </conditionalFormatting>
  <conditionalFormatting sqref="G108:G109">
    <cfRule type="cellIs" dxfId="19" priority="21" operator="between">
      <formula>81</formula>
      <formula>100</formula>
    </cfRule>
    <cfRule type="cellIs" dxfId="18" priority="22" operator="between">
      <formula>61</formula>
      <formula>80</formula>
    </cfRule>
    <cfRule type="cellIs" dxfId="17" priority="23" operator="between">
      <formula>41</formula>
      <formula>60</formula>
    </cfRule>
    <cfRule type="cellIs" dxfId="16" priority="24" operator="between">
      <formula>21</formula>
      <formula>40</formula>
    </cfRule>
    <cfRule type="cellIs" dxfId="15" priority="25" operator="between">
      <formula>1</formula>
      <formula>20</formula>
    </cfRule>
  </conditionalFormatting>
  <conditionalFormatting sqref="G122">
    <cfRule type="cellIs" dxfId="14" priority="16" operator="between">
      <formula>81</formula>
      <formula>100</formula>
    </cfRule>
    <cfRule type="cellIs" dxfId="13" priority="17" operator="between">
      <formula>61</formula>
      <formula>80</formula>
    </cfRule>
    <cfRule type="cellIs" dxfId="12" priority="18" operator="between">
      <formula>41</formula>
      <formula>60</formula>
    </cfRule>
    <cfRule type="cellIs" dxfId="11" priority="19" operator="between">
      <formula>21</formula>
      <formula>40</formula>
    </cfRule>
    <cfRule type="cellIs" dxfId="10" priority="20" operator="between">
      <formula>1</formula>
      <formula>20</formula>
    </cfRule>
  </conditionalFormatting>
  <conditionalFormatting sqref="G123">
    <cfRule type="cellIs" dxfId="9" priority="6" operator="between">
      <formula>81</formula>
      <formula>100</formula>
    </cfRule>
    <cfRule type="cellIs" dxfId="8" priority="7" operator="between">
      <formula>61</formula>
      <formula>80</formula>
    </cfRule>
    <cfRule type="cellIs" dxfId="7" priority="8" operator="between">
      <formula>41</formula>
      <formula>60</formula>
    </cfRule>
    <cfRule type="cellIs" dxfId="6" priority="9" operator="between">
      <formula>21</formula>
      <formula>40</formula>
    </cfRule>
    <cfRule type="cellIs" dxfId="5" priority="10" operator="between">
      <formula>1</formula>
      <formula>20</formula>
    </cfRule>
  </conditionalFormatting>
  <conditionalFormatting sqref="G124">
    <cfRule type="cellIs" dxfId="4" priority="1" operator="between">
      <formula>81</formula>
      <formula>100</formula>
    </cfRule>
    <cfRule type="cellIs" dxfId="3" priority="2" operator="between">
      <formula>61</formula>
      <formula>80</formula>
    </cfRule>
    <cfRule type="cellIs" dxfId="2" priority="3" operator="between">
      <formula>41</formula>
      <formula>60</formula>
    </cfRule>
    <cfRule type="cellIs" dxfId="1" priority="4" operator="between">
      <formula>21</formula>
      <formula>40</formula>
    </cfRule>
    <cfRule type="cellIs" dxfId="0" priority="5" operator="between">
      <formula>1</formula>
      <formula>20</formula>
    </cfRule>
  </conditionalFormatting>
  <dataValidations count="1">
    <dataValidation type="whole" operator="equal" allowBlank="1" showErrorMessage="1" errorTitle="ERROR" error="No debe modificar estas celdas" sqref="A1:M126">
      <formula1>457854587458745</formula1>
    </dataValidation>
  </dataValidations>
  <pageMargins left="0.7" right="0.7" top="0.75" bottom="0.75" header="0.3" footer="0.3"/>
  <pageSetup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3"/>
  <sheetViews>
    <sheetView workbookViewId="0">
      <selection activeCell="C4" sqref="C4"/>
    </sheetView>
  </sheetViews>
  <sheetFormatPr baseColWidth="10" defaultColWidth="11.42578125" defaultRowHeight="15" x14ac:dyDescent="0.25"/>
  <cols>
    <col min="1" max="1" width="11.42578125" style="275"/>
    <col min="2" max="2" width="4.5703125" style="275" customWidth="1"/>
    <col min="3" max="3" width="76" style="275" customWidth="1"/>
    <col min="4" max="16384" width="11.42578125" style="275"/>
  </cols>
  <sheetData>
    <row r="2" spans="2:14" ht="30" customHeight="1" x14ac:dyDescent="0.25">
      <c r="B2" s="909" t="s">
        <v>1384</v>
      </c>
      <c r="C2" s="909"/>
    </row>
    <row r="3" spans="2:14" ht="3.75" customHeight="1" x14ac:dyDescent="0.25"/>
    <row r="4" spans="2:14" ht="45" x14ac:dyDescent="0.25">
      <c r="B4" s="275" t="s">
        <v>1385</v>
      </c>
      <c r="C4" s="277" t="s">
        <v>1386</v>
      </c>
    </row>
    <row r="5" spans="2:14" ht="30" x14ac:dyDescent="0.25">
      <c r="B5" s="275" t="s">
        <v>1387</v>
      </c>
      <c r="C5" s="277" t="s">
        <v>1388</v>
      </c>
    </row>
    <row r="6" spans="2:14" x14ac:dyDescent="0.25">
      <c r="B6" s="275" t="s">
        <v>1389</v>
      </c>
      <c r="C6" s="277" t="s">
        <v>1390</v>
      </c>
    </row>
    <row r="7" spans="2:14" x14ac:dyDescent="0.25">
      <c r="B7" s="275" t="s">
        <v>1391</v>
      </c>
      <c r="C7" s="277" t="s">
        <v>1392</v>
      </c>
    </row>
    <row r="8" spans="2:14" ht="30" x14ac:dyDescent="0.25">
      <c r="B8" s="275" t="s">
        <v>1393</v>
      </c>
      <c r="C8" s="277" t="s">
        <v>1394</v>
      </c>
      <c r="N8" s="275" t="s">
        <v>1395</v>
      </c>
    </row>
    <row r="9" spans="2:14" ht="60" x14ac:dyDescent="0.25">
      <c r="B9" s="275" t="s">
        <v>1396</v>
      </c>
      <c r="C9" s="277" t="s">
        <v>1397</v>
      </c>
    </row>
    <row r="10" spans="2:14" x14ac:dyDescent="0.25">
      <c r="B10" s="275" t="s">
        <v>1398</v>
      </c>
      <c r="C10" s="277" t="s">
        <v>1399</v>
      </c>
    </row>
    <row r="11" spans="2:14" x14ac:dyDescent="0.25">
      <c r="B11" s="275" t="s">
        <v>1400</v>
      </c>
      <c r="C11" s="277" t="s">
        <v>1401</v>
      </c>
    </row>
    <row r="12" spans="2:14" x14ac:dyDescent="0.25">
      <c r="B12" s="275" t="s">
        <v>1402</v>
      </c>
      <c r="C12" s="277" t="s">
        <v>1403</v>
      </c>
    </row>
    <row r="13" spans="2:14" ht="30" x14ac:dyDescent="0.25">
      <c r="B13" s="275" t="s">
        <v>1404</v>
      </c>
      <c r="C13" s="276" t="s">
        <v>1405</v>
      </c>
    </row>
  </sheetData>
  <mergeCells count="1">
    <mergeCell ref="B2:C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7"/>
  <sheetViews>
    <sheetView showGridLines="0" showZeros="0" zoomScale="90" zoomScaleNormal="90" workbookViewId="0"/>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2" customWidth="1"/>
    <col min="14" max="19" width="11.42578125" style="1" customWidth="1"/>
    <col min="20" max="20" width="1.5703125" style="1" customWidth="1"/>
    <col min="21" max="21" width="4.85546875" style="1" customWidth="1"/>
    <col min="22" max="25" width="0" style="1" hidden="1" customWidth="1"/>
    <col min="26" max="16384" width="11.42578125" style="1" hidden="1"/>
  </cols>
  <sheetData>
    <row r="1" spans="2:25" ht="9" customHeight="1" thickBot="1" x14ac:dyDescent="0.3">
      <c r="C1" s="14"/>
      <c r="L1" s="1" t="s">
        <v>7</v>
      </c>
    </row>
    <row r="2" spans="2:25" ht="78.75" customHeight="1" x14ac:dyDescent="0.25">
      <c r="B2" s="13"/>
      <c r="C2" s="12"/>
      <c r="D2" s="434"/>
      <c r="E2" s="434"/>
      <c r="F2" s="434"/>
      <c r="G2" s="434"/>
      <c r="H2" s="434"/>
      <c r="I2" s="434"/>
      <c r="J2" s="434"/>
      <c r="K2" s="11"/>
      <c r="L2" s="434"/>
      <c r="M2" s="10"/>
      <c r="N2" s="434"/>
      <c r="O2" s="434"/>
      <c r="P2" s="434"/>
      <c r="Q2" s="273"/>
      <c r="R2" s="434"/>
      <c r="S2" s="434"/>
      <c r="T2" s="435"/>
    </row>
    <row r="3" spans="2:25" ht="27" x14ac:dyDescent="0.25">
      <c r="B3" s="436"/>
      <c r="C3" s="474" t="s">
        <v>8</v>
      </c>
      <c r="D3" s="474"/>
      <c r="E3" s="474"/>
      <c r="F3" s="474"/>
      <c r="G3" s="474"/>
      <c r="H3" s="474"/>
      <c r="I3" s="474"/>
      <c r="J3" s="474"/>
      <c r="K3" s="474"/>
      <c r="L3" s="474"/>
      <c r="M3" s="474"/>
      <c r="N3" s="474"/>
      <c r="O3" s="474"/>
      <c r="P3" s="474"/>
      <c r="Q3" s="474"/>
      <c r="R3" s="474"/>
      <c r="S3" s="474"/>
      <c r="T3" s="9"/>
      <c r="U3" s="8"/>
      <c r="V3" s="8"/>
      <c r="W3" s="8"/>
      <c r="X3" s="8"/>
      <c r="Y3" s="8"/>
    </row>
    <row r="4" spans="2:25" ht="7.5" customHeight="1" x14ac:dyDescent="0.25">
      <c r="B4" s="436"/>
      <c r="C4" s="7"/>
      <c r="D4" s="437"/>
      <c r="E4" s="437"/>
      <c r="F4" s="437"/>
      <c r="G4" s="437"/>
      <c r="H4" s="437"/>
      <c r="I4" s="437"/>
      <c r="J4" s="437"/>
      <c r="L4" s="437"/>
      <c r="M4" s="6"/>
      <c r="N4" s="437"/>
      <c r="O4" s="437"/>
      <c r="P4" s="437"/>
      <c r="Q4" s="437"/>
      <c r="R4" s="437"/>
      <c r="S4" s="437"/>
      <c r="T4" s="438"/>
    </row>
    <row r="5" spans="2:25" ht="23.25" customHeight="1" x14ac:dyDescent="0.25">
      <c r="B5" s="436"/>
      <c r="C5" s="473" t="s">
        <v>2</v>
      </c>
      <c r="D5" s="473"/>
      <c r="E5" s="473"/>
      <c r="F5" s="473"/>
      <c r="G5" s="473"/>
      <c r="H5" s="473"/>
      <c r="I5" s="473"/>
      <c r="J5" s="473"/>
      <c r="K5" s="473"/>
      <c r="L5" s="473"/>
      <c r="M5" s="473"/>
      <c r="N5" s="473"/>
      <c r="O5" s="473"/>
      <c r="P5" s="473"/>
      <c r="Q5" s="473"/>
      <c r="R5" s="473"/>
      <c r="S5" s="473"/>
      <c r="T5" s="438"/>
    </row>
    <row r="6" spans="2:25" ht="15" customHeight="1" x14ac:dyDescent="0.25">
      <c r="B6" s="436"/>
      <c r="C6" s="7"/>
      <c r="D6" s="437"/>
      <c r="E6" s="437"/>
      <c r="F6" s="437"/>
      <c r="G6" s="437"/>
      <c r="H6" s="437"/>
      <c r="I6" s="437"/>
      <c r="J6" s="437"/>
      <c r="L6" s="437"/>
      <c r="M6" s="6"/>
      <c r="N6" s="437"/>
      <c r="O6" s="437"/>
      <c r="P6" s="437"/>
      <c r="Q6" s="437"/>
      <c r="R6" s="437"/>
      <c r="S6" s="437"/>
      <c r="T6" s="438"/>
    </row>
    <row r="7" spans="2:25" ht="15" customHeight="1" x14ac:dyDescent="0.25">
      <c r="B7" s="436"/>
      <c r="C7" s="475" t="s">
        <v>9</v>
      </c>
      <c r="D7" s="475"/>
      <c r="E7" s="475"/>
      <c r="F7" s="475"/>
      <c r="G7" s="475"/>
      <c r="H7" s="475"/>
      <c r="I7" s="475"/>
      <c r="J7" s="475"/>
      <c r="K7" s="475"/>
      <c r="L7" s="475"/>
      <c r="M7" s="475"/>
      <c r="N7" s="475"/>
      <c r="O7" s="475"/>
      <c r="P7" s="475"/>
      <c r="Q7" s="475"/>
      <c r="R7" s="475"/>
      <c r="S7" s="475"/>
      <c r="T7" s="438"/>
    </row>
    <row r="8" spans="2:25" ht="15" customHeight="1" x14ac:dyDescent="0.25">
      <c r="B8" s="436"/>
      <c r="C8" s="475"/>
      <c r="D8" s="475"/>
      <c r="E8" s="475"/>
      <c r="F8" s="475"/>
      <c r="G8" s="475"/>
      <c r="H8" s="475"/>
      <c r="I8" s="475"/>
      <c r="J8" s="475"/>
      <c r="K8" s="475"/>
      <c r="L8" s="475"/>
      <c r="M8" s="475"/>
      <c r="N8" s="475"/>
      <c r="O8" s="475"/>
      <c r="P8" s="475"/>
      <c r="Q8" s="475"/>
      <c r="R8" s="475"/>
      <c r="S8" s="475"/>
      <c r="T8" s="438"/>
    </row>
    <row r="9" spans="2:25" ht="15" customHeight="1" x14ac:dyDescent="0.25">
      <c r="B9" s="436"/>
      <c r="C9" s="475"/>
      <c r="D9" s="475"/>
      <c r="E9" s="475"/>
      <c r="F9" s="475"/>
      <c r="G9" s="475"/>
      <c r="H9" s="475"/>
      <c r="I9" s="475"/>
      <c r="J9" s="475"/>
      <c r="K9" s="475"/>
      <c r="L9" s="475"/>
      <c r="M9" s="475"/>
      <c r="N9" s="475"/>
      <c r="O9" s="475"/>
      <c r="P9" s="475"/>
      <c r="Q9" s="475"/>
      <c r="R9" s="475"/>
      <c r="S9" s="475"/>
      <c r="T9" s="438"/>
    </row>
    <row r="10" spans="2:25" ht="15" customHeight="1" x14ac:dyDescent="0.25">
      <c r="B10" s="436"/>
      <c r="C10" s="475"/>
      <c r="D10" s="475"/>
      <c r="E10" s="475"/>
      <c r="F10" s="475"/>
      <c r="G10" s="475"/>
      <c r="H10" s="475"/>
      <c r="I10" s="475"/>
      <c r="J10" s="475"/>
      <c r="K10" s="475"/>
      <c r="L10" s="475"/>
      <c r="M10" s="475"/>
      <c r="N10" s="475"/>
      <c r="O10" s="475"/>
      <c r="P10" s="475"/>
      <c r="Q10" s="475"/>
      <c r="R10" s="475"/>
      <c r="S10" s="475"/>
      <c r="T10" s="438"/>
    </row>
    <row r="11" spans="2:25" ht="15" customHeight="1" x14ac:dyDescent="0.25">
      <c r="B11" s="436"/>
      <c r="C11" s="475"/>
      <c r="D11" s="475"/>
      <c r="E11" s="475"/>
      <c r="F11" s="475"/>
      <c r="G11" s="475"/>
      <c r="H11" s="475"/>
      <c r="I11" s="475"/>
      <c r="J11" s="475"/>
      <c r="K11" s="475"/>
      <c r="L11" s="475"/>
      <c r="M11" s="475"/>
      <c r="N11" s="475"/>
      <c r="O11" s="475"/>
      <c r="P11" s="475"/>
      <c r="Q11" s="475"/>
      <c r="R11" s="475"/>
      <c r="S11" s="475"/>
      <c r="T11" s="438"/>
    </row>
    <row r="12" spans="2:25" ht="15" customHeight="1" x14ac:dyDescent="0.25">
      <c r="B12" s="436"/>
      <c r="C12" s="466" t="s">
        <v>10</v>
      </c>
      <c r="D12" s="466"/>
      <c r="E12" s="466"/>
      <c r="F12" s="466"/>
      <c r="G12" s="466"/>
      <c r="H12" s="466"/>
      <c r="I12" s="466"/>
      <c r="J12" s="466"/>
      <c r="K12" s="466"/>
      <c r="L12" s="466"/>
      <c r="M12" s="466"/>
      <c r="N12" s="466"/>
      <c r="O12" s="466"/>
      <c r="P12" s="466"/>
      <c r="Q12" s="466"/>
      <c r="R12" s="466"/>
      <c r="S12" s="466"/>
      <c r="T12" s="438"/>
    </row>
    <row r="13" spans="2:25" ht="15" customHeight="1" x14ac:dyDescent="0.25">
      <c r="B13" s="436"/>
      <c r="C13" s="40"/>
      <c r="D13" s="437"/>
      <c r="E13" s="437"/>
      <c r="F13" s="437"/>
      <c r="G13" s="437"/>
      <c r="H13" s="437"/>
      <c r="I13" s="437"/>
      <c r="J13" s="437"/>
      <c r="L13" s="437"/>
      <c r="M13" s="6"/>
      <c r="N13" s="437"/>
      <c r="O13" s="437"/>
      <c r="P13" s="437"/>
      <c r="Q13" s="437"/>
      <c r="R13" s="437"/>
      <c r="S13" s="437"/>
      <c r="T13" s="438"/>
    </row>
    <row r="14" spans="2:25" ht="15" customHeight="1" x14ac:dyDescent="0.25">
      <c r="B14" s="436"/>
      <c r="C14" s="41" t="s">
        <v>11</v>
      </c>
      <c r="D14" s="437"/>
      <c r="E14" s="437"/>
      <c r="F14" s="437"/>
      <c r="G14" s="437"/>
      <c r="H14" s="437"/>
      <c r="I14" s="437"/>
      <c r="J14" s="437"/>
      <c r="L14" s="437"/>
      <c r="M14" s="6"/>
      <c r="N14" s="437"/>
      <c r="O14" s="437"/>
      <c r="P14" s="437"/>
      <c r="Q14" s="437"/>
      <c r="R14" s="437"/>
      <c r="S14" s="437"/>
      <c r="T14" s="438"/>
    </row>
    <row r="15" spans="2:25" ht="15" customHeight="1" x14ac:dyDescent="0.25">
      <c r="B15" s="436"/>
      <c r="C15" s="40"/>
      <c r="D15" s="437"/>
      <c r="E15" s="437"/>
      <c r="F15" s="437"/>
      <c r="G15" s="437"/>
      <c r="H15" s="437"/>
      <c r="I15" s="437"/>
      <c r="J15" s="437"/>
      <c r="L15" s="437"/>
      <c r="M15" s="6"/>
      <c r="N15" s="437"/>
      <c r="O15" s="437"/>
      <c r="P15" s="437"/>
      <c r="Q15" s="437"/>
      <c r="R15" s="437"/>
      <c r="S15" s="437"/>
      <c r="T15" s="438"/>
    </row>
    <row r="16" spans="2:25" ht="15" customHeight="1" x14ac:dyDescent="0.2">
      <c r="B16" s="436"/>
      <c r="C16" s="437" t="s">
        <v>12</v>
      </c>
      <c r="D16" s="42"/>
      <c r="E16" s="437"/>
      <c r="F16" s="437"/>
      <c r="G16" s="437"/>
      <c r="H16" s="437"/>
      <c r="I16" s="437"/>
      <c r="J16" s="437"/>
      <c r="L16" s="437"/>
      <c r="M16" s="6"/>
      <c r="N16" s="437"/>
      <c r="O16" s="437"/>
      <c r="P16" s="437"/>
      <c r="Q16" s="437"/>
      <c r="R16" s="437"/>
      <c r="S16" s="437"/>
      <c r="T16" s="438"/>
    </row>
    <row r="17" spans="2:20" ht="15" customHeight="1" x14ac:dyDescent="0.2">
      <c r="B17" s="436"/>
      <c r="C17" s="42"/>
      <c r="D17" s="42"/>
      <c r="E17" s="437"/>
      <c r="F17" s="437"/>
      <c r="G17" s="437"/>
      <c r="H17" s="437"/>
      <c r="I17" s="437"/>
      <c r="J17" s="437"/>
      <c r="L17" s="437"/>
      <c r="M17" s="6"/>
      <c r="N17" s="437"/>
      <c r="O17" s="437"/>
      <c r="P17" s="437"/>
      <c r="Q17" s="437"/>
      <c r="R17" s="437"/>
      <c r="S17" s="437"/>
      <c r="T17" s="438"/>
    </row>
    <row r="18" spans="2:20" ht="15" customHeight="1" x14ac:dyDescent="0.2">
      <c r="B18" s="436"/>
      <c r="C18" s="43" t="s">
        <v>13</v>
      </c>
      <c r="D18" s="189" t="s">
        <v>14</v>
      </c>
      <c r="E18" s="125"/>
      <c r="F18" s="125"/>
      <c r="G18" s="125"/>
      <c r="H18" s="125"/>
      <c r="I18" s="125"/>
      <c r="J18" s="125"/>
      <c r="K18" s="126"/>
      <c r="L18" s="125"/>
      <c r="M18" s="127"/>
      <c r="N18" s="125"/>
      <c r="O18" s="437"/>
      <c r="P18" s="437"/>
      <c r="Q18" s="437"/>
      <c r="R18" s="437"/>
      <c r="S18" s="437"/>
      <c r="T18" s="438"/>
    </row>
    <row r="19" spans="2:20" ht="15" customHeight="1" x14ac:dyDescent="0.2">
      <c r="B19" s="436"/>
      <c r="C19" s="43" t="s">
        <v>13</v>
      </c>
      <c r="D19" s="125" t="s">
        <v>15</v>
      </c>
      <c r="E19" s="125"/>
      <c r="F19" s="125"/>
      <c r="G19" s="125"/>
      <c r="H19" s="125"/>
      <c r="I19" s="125"/>
      <c r="J19" s="125"/>
      <c r="K19" s="126"/>
      <c r="L19" s="125"/>
      <c r="M19" s="127"/>
      <c r="N19" s="125"/>
      <c r="O19" s="437"/>
      <c r="P19" s="437"/>
      <c r="Q19" s="437"/>
      <c r="R19" s="437"/>
      <c r="S19" s="437"/>
      <c r="T19" s="438"/>
    </row>
    <row r="20" spans="2:20" ht="15" customHeight="1" x14ac:dyDescent="0.2">
      <c r="B20" s="436"/>
      <c r="C20" s="43" t="s">
        <v>13</v>
      </c>
      <c r="D20" s="125" t="s">
        <v>16</v>
      </c>
      <c r="E20" s="125"/>
      <c r="F20" s="125"/>
      <c r="G20" s="125"/>
      <c r="H20" s="125"/>
      <c r="I20" s="125"/>
      <c r="J20" s="125"/>
      <c r="K20" s="126"/>
      <c r="L20" s="125"/>
      <c r="M20" s="127"/>
      <c r="N20" s="125"/>
      <c r="O20" s="437"/>
      <c r="P20" s="437"/>
      <c r="Q20" s="437"/>
      <c r="R20" s="437"/>
      <c r="S20" s="437"/>
      <c r="T20" s="438"/>
    </row>
    <row r="21" spans="2:20" ht="15" customHeight="1" x14ac:dyDescent="0.2">
      <c r="B21" s="436"/>
      <c r="C21" s="43" t="s">
        <v>13</v>
      </c>
      <c r="D21" s="125" t="s">
        <v>17</v>
      </c>
      <c r="E21" s="125"/>
      <c r="F21" s="125"/>
      <c r="G21" s="125"/>
      <c r="H21" s="125"/>
      <c r="I21" s="125"/>
      <c r="J21" s="125"/>
      <c r="K21" s="126"/>
      <c r="L21" s="125"/>
      <c r="M21" s="127"/>
      <c r="N21" s="125"/>
      <c r="O21" s="437"/>
      <c r="P21" s="437"/>
      <c r="Q21" s="437"/>
      <c r="R21" s="437"/>
      <c r="S21" s="437"/>
      <c r="T21" s="438"/>
    </row>
    <row r="22" spans="2:20" ht="15" customHeight="1" x14ac:dyDescent="0.2">
      <c r="B22" s="436"/>
      <c r="C22" s="43" t="s">
        <v>13</v>
      </c>
      <c r="D22" s="125" t="s">
        <v>18</v>
      </c>
      <c r="E22" s="125"/>
      <c r="F22" s="125"/>
      <c r="G22" s="125"/>
      <c r="H22" s="125"/>
      <c r="I22" s="125"/>
      <c r="J22" s="125"/>
      <c r="K22" s="126"/>
      <c r="L22" s="125"/>
      <c r="M22" s="127"/>
      <c r="N22" s="125"/>
      <c r="O22" s="437"/>
      <c r="P22" s="437"/>
      <c r="Q22" s="437"/>
      <c r="R22" s="437"/>
      <c r="S22" s="437"/>
      <c r="T22" s="438"/>
    </row>
    <row r="23" spans="2:20" ht="15" customHeight="1" x14ac:dyDescent="0.2">
      <c r="B23" s="436"/>
      <c r="C23" s="43" t="s">
        <v>13</v>
      </c>
      <c r="D23" s="126" t="s">
        <v>19</v>
      </c>
      <c r="E23" s="125"/>
      <c r="F23" s="125"/>
      <c r="G23" s="125"/>
      <c r="H23" s="125"/>
      <c r="I23" s="125"/>
      <c r="J23" s="125"/>
      <c r="K23" s="126"/>
      <c r="L23" s="125"/>
      <c r="M23" s="127"/>
      <c r="N23" s="125"/>
      <c r="O23" s="437"/>
      <c r="P23" s="437"/>
      <c r="Q23" s="437"/>
      <c r="R23" s="437"/>
      <c r="S23" s="437"/>
      <c r="T23" s="438"/>
    </row>
    <row r="24" spans="2:20" ht="15" customHeight="1" x14ac:dyDescent="0.2">
      <c r="B24" s="436"/>
      <c r="C24" s="43" t="s">
        <v>13</v>
      </c>
      <c r="D24" s="190" t="s">
        <v>20</v>
      </c>
      <c r="E24" s="125"/>
      <c r="F24" s="125"/>
      <c r="G24" s="125"/>
      <c r="H24" s="125"/>
      <c r="I24" s="125"/>
      <c r="J24" s="125"/>
      <c r="K24" s="126"/>
      <c r="L24" s="125"/>
      <c r="M24" s="127"/>
      <c r="N24" s="125"/>
      <c r="O24" s="437"/>
      <c r="P24" s="437"/>
      <c r="Q24" s="437"/>
      <c r="R24" s="437"/>
      <c r="S24" s="437"/>
      <c r="T24" s="438"/>
    </row>
    <row r="25" spans="2:20" ht="15" customHeight="1" x14ac:dyDescent="0.2">
      <c r="B25" s="436"/>
      <c r="C25" s="43"/>
      <c r="D25" s="437"/>
      <c r="E25" s="437"/>
      <c r="F25" s="437"/>
      <c r="G25" s="437"/>
      <c r="H25" s="437"/>
      <c r="I25" s="437"/>
      <c r="J25" s="437"/>
      <c r="L25" s="437"/>
      <c r="M25" s="6"/>
      <c r="N25" s="437"/>
      <c r="O25" s="437"/>
      <c r="P25" s="437"/>
      <c r="Q25" s="437"/>
      <c r="R25" s="437"/>
      <c r="S25" s="437"/>
      <c r="T25" s="438"/>
    </row>
    <row r="26" spans="2:20" s="123" customFormat="1" ht="15" customHeight="1" x14ac:dyDescent="0.25">
      <c r="B26" s="124"/>
      <c r="C26" s="125" t="s">
        <v>21</v>
      </c>
      <c r="D26" s="125"/>
      <c r="E26" s="125"/>
      <c r="F26" s="125"/>
      <c r="G26" s="125"/>
      <c r="H26" s="125"/>
      <c r="I26" s="125"/>
      <c r="J26" s="125"/>
      <c r="K26" s="126"/>
      <c r="L26" s="125"/>
      <c r="M26" s="127"/>
      <c r="N26" s="125"/>
      <c r="O26" s="125"/>
      <c r="P26" s="125"/>
      <c r="Q26" s="125"/>
      <c r="R26" s="125"/>
      <c r="S26" s="125"/>
      <c r="T26" s="128"/>
    </row>
    <row r="27" spans="2:20" s="123" customFormat="1" ht="15" customHeight="1" x14ac:dyDescent="0.25">
      <c r="B27" s="124"/>
      <c r="C27" s="125"/>
      <c r="D27" s="125"/>
      <c r="E27" s="125"/>
      <c r="F27" s="125"/>
      <c r="G27" s="125"/>
      <c r="H27" s="125"/>
      <c r="I27" s="125"/>
      <c r="J27" s="125"/>
      <c r="K27" s="126"/>
      <c r="L27" s="125"/>
      <c r="M27" s="127"/>
      <c r="N27" s="125"/>
      <c r="O27" s="125"/>
      <c r="P27" s="125"/>
      <c r="Q27" s="125"/>
      <c r="R27" s="125"/>
      <c r="S27" s="125"/>
      <c r="T27" s="128"/>
    </row>
    <row r="28" spans="2:20" s="123" customFormat="1" ht="15" customHeight="1" x14ac:dyDescent="0.25">
      <c r="B28" s="124"/>
      <c r="C28" s="125" t="s">
        <v>22</v>
      </c>
      <c r="D28" s="125"/>
      <c r="E28" s="125"/>
      <c r="F28" s="125"/>
      <c r="G28" s="125"/>
      <c r="H28" s="125"/>
      <c r="I28" s="125"/>
      <c r="J28" s="125"/>
      <c r="K28" s="126"/>
      <c r="L28" s="125"/>
      <c r="M28" s="127"/>
      <c r="N28" s="125"/>
      <c r="O28" s="125"/>
      <c r="P28" s="125"/>
      <c r="Q28" s="125"/>
      <c r="R28" s="125"/>
      <c r="S28" s="125"/>
      <c r="T28" s="128"/>
    </row>
    <row r="29" spans="2:20" ht="15" customHeight="1" x14ac:dyDescent="0.25">
      <c r="B29" s="436"/>
      <c r="C29" s="437"/>
      <c r="D29" s="437"/>
      <c r="E29" s="437"/>
      <c r="F29" s="437"/>
      <c r="G29" s="437"/>
      <c r="H29" s="437"/>
      <c r="I29" s="437"/>
      <c r="J29" s="437"/>
      <c r="L29" s="437"/>
      <c r="M29" s="6"/>
      <c r="N29" s="437"/>
      <c r="O29" s="437"/>
      <c r="P29" s="437"/>
      <c r="Q29" s="437"/>
      <c r="R29" s="437"/>
      <c r="S29" s="437"/>
      <c r="T29" s="438"/>
    </row>
    <row r="30" spans="2:20" ht="15" customHeight="1" x14ac:dyDescent="0.25">
      <c r="B30" s="436"/>
      <c r="C30" s="16" t="s">
        <v>23</v>
      </c>
      <c r="D30" s="16" t="s">
        <v>24</v>
      </c>
      <c r="E30" s="16" t="s">
        <v>25</v>
      </c>
      <c r="F30" s="437"/>
      <c r="G30" s="437"/>
      <c r="H30" s="437"/>
      <c r="I30" s="437"/>
      <c r="J30" s="437"/>
      <c r="L30" s="437"/>
      <c r="M30" s="6"/>
      <c r="N30" s="437"/>
      <c r="O30" s="437"/>
      <c r="P30" s="437"/>
      <c r="Q30" s="437"/>
      <c r="R30" s="437"/>
      <c r="S30" s="437"/>
      <c r="T30" s="438"/>
    </row>
    <row r="31" spans="2:20" ht="15" customHeight="1" x14ac:dyDescent="0.25">
      <c r="B31" s="436"/>
      <c r="C31" s="191" t="s">
        <v>26</v>
      </c>
      <c r="D31" s="44">
        <v>1</v>
      </c>
      <c r="E31" s="64"/>
      <c r="F31" s="437"/>
      <c r="G31" s="476" t="s">
        <v>27</v>
      </c>
      <c r="H31" s="477"/>
      <c r="I31" s="477"/>
      <c r="J31" s="437"/>
      <c r="L31" s="437"/>
      <c r="M31" s="6"/>
      <c r="N31" s="437"/>
      <c r="O31" s="437"/>
      <c r="P31" s="437"/>
      <c r="Q31" s="437"/>
      <c r="R31" s="437"/>
      <c r="S31" s="437"/>
      <c r="T31" s="438"/>
    </row>
    <row r="32" spans="2:20" ht="15" customHeight="1" x14ac:dyDescent="0.25">
      <c r="B32" s="436"/>
      <c r="C32" s="192" t="s">
        <v>28</v>
      </c>
      <c r="D32" s="45">
        <v>2</v>
      </c>
      <c r="E32" s="65"/>
      <c r="F32" s="437"/>
      <c r="G32" s="478" t="s">
        <v>29</v>
      </c>
      <c r="H32" s="479"/>
      <c r="I32" s="479"/>
      <c r="J32" s="437"/>
      <c r="L32" s="437"/>
      <c r="M32" s="6"/>
      <c r="N32" s="437"/>
      <c r="O32" s="437"/>
      <c r="P32" s="437"/>
      <c r="Q32" s="437"/>
      <c r="R32" s="437"/>
      <c r="S32" s="437"/>
      <c r="T32" s="438"/>
    </row>
    <row r="33" spans="2:20" ht="15" customHeight="1" x14ac:dyDescent="0.25">
      <c r="B33" s="436"/>
      <c r="C33" s="192" t="s">
        <v>30</v>
      </c>
      <c r="D33" s="45">
        <v>3</v>
      </c>
      <c r="E33" s="46"/>
      <c r="F33" s="437"/>
      <c r="G33" s="480" t="s">
        <v>31</v>
      </c>
      <c r="H33" s="481"/>
      <c r="I33" s="481"/>
      <c r="J33" s="437"/>
      <c r="L33" s="437"/>
      <c r="M33" s="6"/>
      <c r="N33" s="437"/>
      <c r="O33" s="437"/>
      <c r="P33" s="437"/>
      <c r="Q33" s="437"/>
      <c r="R33" s="437"/>
      <c r="S33" s="437"/>
      <c r="T33" s="438"/>
    </row>
    <row r="34" spans="2:20" ht="15" customHeight="1" x14ac:dyDescent="0.25">
      <c r="B34" s="436"/>
      <c r="C34" s="192" t="s">
        <v>32</v>
      </c>
      <c r="D34" s="45">
        <v>4</v>
      </c>
      <c r="E34" s="47"/>
      <c r="F34" s="437"/>
      <c r="G34" s="482" t="s">
        <v>33</v>
      </c>
      <c r="H34" s="483"/>
      <c r="I34" s="483"/>
      <c r="J34" s="437"/>
      <c r="L34" s="437"/>
      <c r="M34" s="6"/>
      <c r="N34" s="437"/>
      <c r="O34" s="437"/>
      <c r="P34" s="437"/>
      <c r="Q34" s="437"/>
      <c r="R34" s="437"/>
      <c r="S34" s="437"/>
      <c r="T34" s="438"/>
    </row>
    <row r="35" spans="2:20" ht="15" customHeight="1" x14ac:dyDescent="0.25">
      <c r="B35" s="436"/>
      <c r="C35" s="193" t="s">
        <v>34</v>
      </c>
      <c r="D35" s="48">
        <v>5</v>
      </c>
      <c r="E35" s="49"/>
      <c r="F35" s="437"/>
      <c r="G35" s="484" t="s">
        <v>35</v>
      </c>
      <c r="H35" s="485"/>
      <c r="I35" s="485"/>
      <c r="J35" s="437"/>
      <c r="L35" s="437"/>
      <c r="M35" s="6"/>
      <c r="N35" s="437"/>
      <c r="O35" s="437"/>
      <c r="P35" s="437"/>
      <c r="Q35" s="437"/>
      <c r="R35" s="437"/>
      <c r="S35" s="437"/>
      <c r="T35" s="438"/>
    </row>
    <row r="36" spans="2:20" ht="15" customHeight="1" x14ac:dyDescent="0.25">
      <c r="B36" s="436"/>
      <c r="C36" s="437"/>
      <c r="D36" s="437"/>
      <c r="E36" s="437"/>
      <c r="F36" s="437"/>
      <c r="G36" s="437"/>
      <c r="H36" s="437"/>
      <c r="I36" s="437"/>
      <c r="J36" s="437"/>
      <c r="L36" s="437"/>
      <c r="M36" s="6"/>
      <c r="N36" s="437"/>
      <c r="O36" s="437"/>
      <c r="P36" s="437"/>
      <c r="Q36" s="437"/>
      <c r="R36" s="437"/>
      <c r="S36" s="437"/>
      <c r="T36" s="438"/>
    </row>
    <row r="37" spans="2:20" ht="15" customHeight="1" x14ac:dyDescent="0.25">
      <c r="B37" s="436"/>
      <c r="C37" s="437" t="s">
        <v>36</v>
      </c>
      <c r="D37" s="437"/>
      <c r="E37" s="437"/>
      <c r="F37" s="437"/>
      <c r="G37" s="437"/>
      <c r="H37" s="437"/>
      <c r="I37" s="437"/>
      <c r="J37" s="437"/>
      <c r="L37" s="437"/>
      <c r="M37" s="6"/>
      <c r="N37" s="437"/>
      <c r="O37" s="437"/>
      <c r="P37" s="437"/>
      <c r="Q37" s="437"/>
      <c r="R37" s="437"/>
      <c r="S37" s="437"/>
      <c r="T37" s="438"/>
    </row>
    <row r="38" spans="2:20" ht="15" customHeight="1" x14ac:dyDescent="0.25">
      <c r="B38" s="436"/>
      <c r="C38" s="437"/>
      <c r="D38" s="437"/>
      <c r="E38" s="437"/>
      <c r="F38" s="437"/>
      <c r="G38" s="437"/>
      <c r="H38" s="437"/>
      <c r="I38" s="437"/>
      <c r="J38" s="437"/>
      <c r="L38" s="437"/>
      <c r="M38" s="6"/>
      <c r="N38" s="437"/>
      <c r="O38" s="437"/>
      <c r="P38" s="437"/>
      <c r="Q38" s="437"/>
      <c r="R38" s="437"/>
      <c r="S38" s="437"/>
      <c r="T38" s="438"/>
    </row>
    <row r="39" spans="2:20" ht="15" customHeight="1" x14ac:dyDescent="0.25">
      <c r="B39" s="436"/>
      <c r="C39" s="467" t="s">
        <v>37</v>
      </c>
      <c r="D39" s="467"/>
      <c r="E39" s="467"/>
      <c r="F39" s="467"/>
      <c r="G39" s="467"/>
      <c r="H39" s="467"/>
      <c r="I39" s="467"/>
      <c r="J39" s="467"/>
      <c r="K39" s="467"/>
      <c r="L39" s="467"/>
      <c r="M39" s="467"/>
      <c r="N39" s="467"/>
      <c r="O39" s="467"/>
      <c r="P39" s="467"/>
      <c r="Q39" s="467"/>
      <c r="R39" s="467"/>
      <c r="S39" s="467"/>
      <c r="T39" s="438"/>
    </row>
    <row r="40" spans="2:20" ht="15" customHeight="1" x14ac:dyDescent="0.25">
      <c r="B40" s="436"/>
      <c r="C40" s="467"/>
      <c r="D40" s="467"/>
      <c r="E40" s="467"/>
      <c r="F40" s="467"/>
      <c r="G40" s="467"/>
      <c r="H40" s="467"/>
      <c r="I40" s="467"/>
      <c r="J40" s="467"/>
      <c r="K40" s="467"/>
      <c r="L40" s="467"/>
      <c r="M40" s="467"/>
      <c r="N40" s="467"/>
      <c r="O40" s="467"/>
      <c r="P40" s="467"/>
      <c r="Q40" s="467"/>
      <c r="R40" s="467"/>
      <c r="S40" s="467"/>
      <c r="T40" s="438"/>
    </row>
    <row r="41" spans="2:20" ht="15" customHeight="1" x14ac:dyDescent="0.25">
      <c r="B41" s="436"/>
      <c r="C41" s="437"/>
      <c r="D41" s="437"/>
      <c r="E41" s="437"/>
      <c r="F41" s="437"/>
      <c r="G41" s="437"/>
      <c r="H41" s="437"/>
      <c r="I41" s="437"/>
      <c r="J41" s="437"/>
      <c r="L41" s="437"/>
      <c r="M41" s="6"/>
      <c r="N41" s="437"/>
      <c r="O41" s="437"/>
      <c r="P41" s="437"/>
      <c r="Q41" s="437"/>
      <c r="R41" s="437"/>
      <c r="S41" s="437"/>
      <c r="T41" s="438"/>
    </row>
    <row r="42" spans="2:20" ht="15" customHeight="1" x14ac:dyDescent="0.25">
      <c r="B42" s="436"/>
      <c r="C42" s="125" t="s">
        <v>38</v>
      </c>
      <c r="D42" s="437"/>
      <c r="E42" s="437"/>
      <c r="F42" s="437"/>
      <c r="G42" s="437"/>
      <c r="H42" s="437"/>
      <c r="I42" s="437"/>
      <c r="J42" s="437"/>
      <c r="K42" s="437"/>
      <c r="L42" s="437"/>
      <c r="M42" s="437"/>
      <c r="N42" s="437"/>
      <c r="O42" s="437"/>
      <c r="P42" s="437"/>
      <c r="Q42" s="437"/>
      <c r="R42" s="437"/>
      <c r="S42" s="437"/>
      <c r="T42" s="438"/>
    </row>
    <row r="43" spans="2:20" x14ac:dyDescent="0.25">
      <c r="B43" s="436"/>
      <c r="C43" s="437"/>
      <c r="D43" s="437"/>
      <c r="E43" s="437"/>
      <c r="F43" s="437"/>
      <c r="G43" s="437"/>
      <c r="H43" s="437"/>
      <c r="I43" s="437"/>
      <c r="J43" s="437"/>
      <c r="K43" s="437"/>
      <c r="L43" s="437"/>
      <c r="M43" s="437"/>
      <c r="N43" s="437"/>
      <c r="O43" s="437"/>
      <c r="P43" s="437"/>
      <c r="Q43" s="437"/>
      <c r="R43" s="437"/>
      <c r="S43" s="437"/>
      <c r="T43" s="438"/>
    </row>
    <row r="44" spans="2:20" x14ac:dyDescent="0.25">
      <c r="B44" s="436"/>
      <c r="C44" s="468" t="s">
        <v>39</v>
      </c>
      <c r="D44" s="468"/>
      <c r="E44" s="468"/>
      <c r="F44" s="468"/>
      <c r="G44" s="468"/>
      <c r="H44" s="468"/>
      <c r="I44" s="468"/>
      <c r="J44" s="468"/>
      <c r="K44" s="468"/>
      <c r="L44" s="468"/>
      <c r="M44" s="468"/>
      <c r="N44" s="468"/>
      <c r="O44" s="468"/>
      <c r="P44" s="468"/>
      <c r="Q44" s="468"/>
      <c r="R44" s="468"/>
      <c r="S44" s="468"/>
      <c r="T44" s="438"/>
    </row>
    <row r="45" spans="2:20" x14ac:dyDescent="0.25">
      <c r="B45" s="436"/>
      <c r="C45" s="468"/>
      <c r="D45" s="468"/>
      <c r="E45" s="468"/>
      <c r="F45" s="468"/>
      <c r="G45" s="468"/>
      <c r="H45" s="468"/>
      <c r="I45" s="468"/>
      <c r="J45" s="468"/>
      <c r="K45" s="468"/>
      <c r="L45" s="468"/>
      <c r="M45" s="468"/>
      <c r="N45" s="468"/>
      <c r="O45" s="468"/>
      <c r="P45" s="468"/>
      <c r="Q45" s="468"/>
      <c r="R45" s="468"/>
      <c r="S45" s="468"/>
      <c r="T45" s="438"/>
    </row>
    <row r="46" spans="2:20" x14ac:dyDescent="0.25">
      <c r="B46" s="436"/>
      <c r="C46" s="468"/>
      <c r="D46" s="468"/>
      <c r="E46" s="468"/>
      <c r="F46" s="468"/>
      <c r="G46" s="468"/>
      <c r="H46" s="468"/>
      <c r="I46" s="468"/>
      <c r="J46" s="468"/>
      <c r="K46" s="468"/>
      <c r="L46" s="468"/>
      <c r="M46" s="468"/>
      <c r="N46" s="468"/>
      <c r="O46" s="468"/>
      <c r="P46" s="468"/>
      <c r="Q46" s="468"/>
      <c r="R46" s="468"/>
      <c r="S46" s="468"/>
      <c r="T46" s="438"/>
    </row>
    <row r="47" spans="2:20" x14ac:dyDescent="0.25">
      <c r="B47" s="436"/>
      <c r="C47" s="469" t="s">
        <v>40</v>
      </c>
      <c r="D47" s="469"/>
      <c r="E47" s="469"/>
      <c r="F47" s="469"/>
      <c r="G47" s="469"/>
      <c r="H47" s="469"/>
      <c r="I47" s="469"/>
      <c r="J47" s="469"/>
      <c r="K47" s="469"/>
      <c r="L47" s="469"/>
      <c r="M47" s="469"/>
      <c r="N47" s="469"/>
      <c r="O47" s="469"/>
      <c r="P47" s="469"/>
      <c r="Q47" s="469"/>
      <c r="R47" s="469"/>
      <c r="S47" s="469"/>
      <c r="T47" s="438"/>
    </row>
    <row r="48" spans="2:20" x14ac:dyDescent="0.25">
      <c r="B48" s="436"/>
      <c r="C48" s="469"/>
      <c r="D48" s="469"/>
      <c r="E48" s="469"/>
      <c r="F48" s="469"/>
      <c r="G48" s="469"/>
      <c r="H48" s="469"/>
      <c r="I48" s="469"/>
      <c r="J48" s="469"/>
      <c r="K48" s="469"/>
      <c r="L48" s="469"/>
      <c r="M48" s="469"/>
      <c r="N48" s="469"/>
      <c r="O48" s="469"/>
      <c r="P48" s="469"/>
      <c r="Q48" s="469"/>
      <c r="R48" s="469"/>
      <c r="S48" s="469"/>
      <c r="T48" s="438"/>
    </row>
    <row r="49" spans="2:20" x14ac:dyDescent="0.25">
      <c r="B49" s="436"/>
      <c r="C49" s="437"/>
      <c r="D49" s="437"/>
      <c r="E49" s="437"/>
      <c r="F49" s="437"/>
      <c r="G49" s="437"/>
      <c r="H49" s="437"/>
      <c r="I49" s="437"/>
      <c r="J49" s="437"/>
      <c r="L49" s="437"/>
      <c r="M49" s="6"/>
      <c r="N49" s="437"/>
      <c r="O49" s="437"/>
      <c r="P49" s="437"/>
      <c r="Q49" s="437"/>
      <c r="R49" s="437"/>
      <c r="S49" s="437"/>
      <c r="T49" s="438"/>
    </row>
    <row r="50" spans="2:20" x14ac:dyDescent="0.25">
      <c r="B50" s="436"/>
      <c r="C50" s="470" t="s">
        <v>41</v>
      </c>
      <c r="D50" s="471"/>
      <c r="E50" s="471"/>
      <c r="F50" s="471"/>
      <c r="G50" s="471"/>
      <c r="H50" s="471"/>
      <c r="I50" s="471"/>
      <c r="J50" s="471"/>
      <c r="K50" s="471"/>
      <c r="L50" s="471"/>
      <c r="M50" s="471"/>
      <c r="N50" s="471"/>
      <c r="O50" s="471"/>
      <c r="P50" s="471"/>
      <c r="Q50" s="471"/>
      <c r="R50" s="471"/>
      <c r="S50" s="471"/>
      <c r="T50" s="438"/>
    </row>
    <row r="51" spans="2:20" x14ac:dyDescent="0.25">
      <c r="B51" s="436"/>
      <c r="C51" s="471"/>
      <c r="D51" s="471"/>
      <c r="E51" s="471"/>
      <c r="F51" s="471"/>
      <c r="G51" s="471"/>
      <c r="H51" s="471"/>
      <c r="I51" s="471"/>
      <c r="J51" s="471"/>
      <c r="K51" s="471"/>
      <c r="L51" s="471"/>
      <c r="M51" s="471"/>
      <c r="N51" s="471"/>
      <c r="O51" s="471"/>
      <c r="P51" s="471"/>
      <c r="Q51" s="471"/>
      <c r="R51" s="471"/>
      <c r="S51" s="471"/>
      <c r="T51" s="438"/>
    </row>
    <row r="52" spans="2:20" ht="15" x14ac:dyDescent="0.25">
      <c r="B52" s="436"/>
      <c r="C52" s="40"/>
      <c r="D52" s="437"/>
      <c r="E52" s="437"/>
      <c r="F52" s="437"/>
      <c r="G52" s="437"/>
      <c r="H52" s="437"/>
      <c r="I52" s="437"/>
      <c r="J52" s="437"/>
      <c r="L52" s="437"/>
      <c r="M52" s="6"/>
      <c r="N52" s="437"/>
      <c r="O52" s="437"/>
      <c r="P52" s="437"/>
      <c r="Q52" s="437"/>
      <c r="R52" s="437"/>
      <c r="S52" s="437"/>
      <c r="T52" s="438"/>
    </row>
    <row r="53" spans="2:20" ht="15" x14ac:dyDescent="0.25">
      <c r="B53" s="436"/>
      <c r="C53" s="40"/>
      <c r="D53" s="437"/>
      <c r="E53" s="437"/>
      <c r="F53" s="437"/>
      <c r="G53" s="437"/>
      <c r="H53" s="437"/>
      <c r="I53" s="437"/>
      <c r="J53" s="437"/>
      <c r="L53" s="437"/>
      <c r="M53" s="6"/>
      <c r="N53" s="437"/>
      <c r="O53" s="437"/>
      <c r="P53" s="437"/>
      <c r="Q53" s="437"/>
      <c r="R53" s="437"/>
      <c r="S53" s="437"/>
      <c r="T53" s="438"/>
    </row>
    <row r="54" spans="2:20" ht="15.75" x14ac:dyDescent="0.25">
      <c r="B54" s="436"/>
      <c r="C54" s="41" t="s">
        <v>42</v>
      </c>
      <c r="D54" s="437"/>
      <c r="E54" s="437"/>
      <c r="F54" s="437"/>
      <c r="G54" s="437"/>
      <c r="H54" s="437"/>
      <c r="I54" s="437"/>
      <c r="J54" s="437"/>
      <c r="L54" s="437"/>
      <c r="M54" s="6"/>
      <c r="N54" s="437"/>
      <c r="O54" s="437"/>
      <c r="P54" s="437"/>
      <c r="Q54" s="437"/>
      <c r="R54" s="437"/>
      <c r="S54" s="437"/>
      <c r="T54" s="438"/>
    </row>
    <row r="55" spans="2:20" ht="15" x14ac:dyDescent="0.25">
      <c r="B55" s="436"/>
      <c r="C55" s="40"/>
      <c r="D55" s="437"/>
      <c r="E55" s="437"/>
      <c r="F55" s="437"/>
      <c r="G55" s="437"/>
      <c r="H55" s="437"/>
      <c r="I55" s="437"/>
      <c r="J55" s="437"/>
      <c r="L55" s="437"/>
      <c r="M55" s="6"/>
      <c r="N55" s="437"/>
      <c r="O55" s="437"/>
      <c r="P55" s="437"/>
      <c r="Q55" s="437"/>
      <c r="R55" s="437"/>
      <c r="S55" s="437"/>
      <c r="T55" s="438"/>
    </row>
    <row r="56" spans="2:20" x14ac:dyDescent="0.25">
      <c r="B56" s="436"/>
      <c r="C56" s="466" t="s">
        <v>43</v>
      </c>
      <c r="D56" s="466"/>
      <c r="E56" s="466"/>
      <c r="F56" s="466"/>
      <c r="G56" s="466"/>
      <c r="H56" s="466"/>
      <c r="I56" s="466"/>
      <c r="J56" s="466"/>
      <c r="K56" s="466"/>
      <c r="L56" s="466"/>
      <c r="M56" s="466"/>
      <c r="N56" s="466"/>
      <c r="O56" s="466"/>
      <c r="P56" s="466"/>
      <c r="Q56" s="466"/>
      <c r="R56" s="466"/>
      <c r="S56" s="466"/>
      <c r="T56" s="438"/>
    </row>
    <row r="57" spans="2:20" x14ac:dyDescent="0.25">
      <c r="B57" s="436"/>
      <c r="C57" s="466"/>
      <c r="D57" s="466"/>
      <c r="E57" s="466"/>
      <c r="F57" s="466"/>
      <c r="G57" s="466"/>
      <c r="H57" s="466"/>
      <c r="I57" s="466"/>
      <c r="J57" s="466"/>
      <c r="K57" s="466"/>
      <c r="L57" s="466"/>
      <c r="M57" s="466"/>
      <c r="N57" s="466"/>
      <c r="O57" s="466"/>
      <c r="P57" s="466"/>
      <c r="Q57" s="466"/>
      <c r="R57" s="466"/>
      <c r="S57" s="466"/>
      <c r="T57" s="438"/>
    </row>
    <row r="58" spans="2:20" x14ac:dyDescent="0.25">
      <c r="B58" s="436"/>
      <c r="C58" s="466" t="s">
        <v>44</v>
      </c>
      <c r="D58" s="466"/>
      <c r="E58" s="466"/>
      <c r="F58" s="466"/>
      <c r="G58" s="466"/>
      <c r="H58" s="466"/>
      <c r="I58" s="466"/>
      <c r="J58" s="466"/>
      <c r="K58" s="466"/>
      <c r="L58" s="466"/>
      <c r="M58" s="466"/>
      <c r="N58" s="466"/>
      <c r="O58" s="466"/>
      <c r="P58" s="466"/>
      <c r="Q58" s="466"/>
      <c r="R58" s="466"/>
      <c r="S58" s="466"/>
      <c r="T58" s="438"/>
    </row>
    <row r="59" spans="2:20" x14ac:dyDescent="0.25">
      <c r="B59" s="436"/>
      <c r="C59" s="466"/>
      <c r="D59" s="466"/>
      <c r="E59" s="466"/>
      <c r="F59" s="466"/>
      <c r="G59" s="466"/>
      <c r="H59" s="466"/>
      <c r="I59" s="466"/>
      <c r="J59" s="466"/>
      <c r="K59" s="466"/>
      <c r="L59" s="466"/>
      <c r="M59" s="466"/>
      <c r="N59" s="466"/>
      <c r="O59" s="466"/>
      <c r="P59" s="466"/>
      <c r="Q59" s="466"/>
      <c r="R59" s="466"/>
      <c r="S59" s="466"/>
      <c r="T59" s="438"/>
    </row>
    <row r="60" spans="2:20" x14ac:dyDescent="0.25">
      <c r="B60" s="436"/>
      <c r="C60" s="125"/>
      <c r="D60" s="125"/>
      <c r="E60" s="125"/>
      <c r="F60" s="125"/>
      <c r="G60" s="125"/>
      <c r="H60" s="125"/>
      <c r="I60" s="125"/>
      <c r="J60" s="125"/>
      <c r="K60" s="126"/>
      <c r="L60" s="125"/>
      <c r="M60" s="127"/>
      <c r="N60" s="125"/>
      <c r="O60" s="125"/>
      <c r="P60" s="125"/>
      <c r="Q60" s="125"/>
      <c r="R60" s="125"/>
      <c r="S60" s="125"/>
      <c r="T60" s="438"/>
    </row>
    <row r="61" spans="2:20" x14ac:dyDescent="0.25">
      <c r="B61" s="436"/>
      <c r="C61" s="125" t="s">
        <v>45</v>
      </c>
      <c r="D61" s="125"/>
      <c r="E61" s="125"/>
      <c r="F61" s="125"/>
      <c r="G61" s="125"/>
      <c r="H61" s="125"/>
      <c r="I61" s="125"/>
      <c r="J61" s="125"/>
      <c r="K61" s="126"/>
      <c r="L61" s="125"/>
      <c r="M61" s="127"/>
      <c r="N61" s="125"/>
      <c r="O61" s="125"/>
      <c r="P61" s="125"/>
      <c r="Q61" s="125"/>
      <c r="R61" s="125"/>
      <c r="S61" s="125"/>
      <c r="T61" s="438"/>
    </row>
    <row r="62" spans="2:20" x14ac:dyDescent="0.25">
      <c r="B62" s="436"/>
      <c r="C62" s="125"/>
      <c r="D62" s="125"/>
      <c r="E62" s="125"/>
      <c r="F62" s="125"/>
      <c r="G62" s="125"/>
      <c r="H62" s="125"/>
      <c r="I62" s="125"/>
      <c r="J62" s="125"/>
      <c r="K62" s="126"/>
      <c r="L62" s="125"/>
      <c r="M62" s="127"/>
      <c r="N62" s="125"/>
      <c r="O62" s="125"/>
      <c r="P62" s="125"/>
      <c r="Q62" s="125"/>
      <c r="R62" s="125"/>
      <c r="S62" s="125"/>
      <c r="T62" s="438"/>
    </row>
    <row r="63" spans="2:20" x14ac:dyDescent="0.25">
      <c r="B63" s="436"/>
      <c r="C63" s="466" t="s">
        <v>46</v>
      </c>
      <c r="D63" s="466"/>
      <c r="E63" s="466"/>
      <c r="F63" s="466"/>
      <c r="G63" s="466"/>
      <c r="H63" s="466"/>
      <c r="I63" s="466"/>
      <c r="J63" s="466"/>
      <c r="K63" s="466"/>
      <c r="L63" s="466"/>
      <c r="M63" s="466"/>
      <c r="N63" s="466"/>
      <c r="O63" s="466"/>
      <c r="P63" s="466"/>
      <c r="Q63" s="466"/>
      <c r="R63" s="466"/>
      <c r="S63" s="466"/>
      <c r="T63" s="438"/>
    </row>
    <row r="64" spans="2:20" x14ac:dyDescent="0.25">
      <c r="B64" s="436"/>
      <c r="C64" s="466"/>
      <c r="D64" s="466"/>
      <c r="E64" s="466"/>
      <c r="F64" s="466"/>
      <c r="G64" s="466"/>
      <c r="H64" s="466"/>
      <c r="I64" s="466"/>
      <c r="J64" s="466"/>
      <c r="K64" s="466"/>
      <c r="L64" s="466"/>
      <c r="M64" s="466"/>
      <c r="N64" s="466"/>
      <c r="O64" s="466"/>
      <c r="P64" s="466"/>
      <c r="Q64" s="466"/>
      <c r="R64" s="466"/>
      <c r="S64" s="466"/>
      <c r="T64" s="438"/>
    </row>
    <row r="65" spans="2:20" x14ac:dyDescent="0.25">
      <c r="B65" s="436"/>
      <c r="C65" s="401"/>
      <c r="D65" s="401"/>
      <c r="E65" s="401"/>
      <c r="F65" s="401"/>
      <c r="G65" s="401"/>
      <c r="H65" s="401"/>
      <c r="I65" s="401"/>
      <c r="J65" s="401"/>
      <c r="K65" s="401"/>
      <c r="L65" s="401"/>
      <c r="M65" s="401"/>
      <c r="N65" s="401"/>
      <c r="O65" s="401"/>
      <c r="P65" s="401"/>
      <c r="Q65" s="401"/>
      <c r="R65" s="401"/>
      <c r="S65" s="401"/>
      <c r="T65" s="438"/>
    </row>
    <row r="66" spans="2:20" x14ac:dyDescent="0.25">
      <c r="B66" s="436"/>
      <c r="C66" s="125" t="s">
        <v>47</v>
      </c>
      <c r="D66" s="125"/>
      <c r="E66" s="125"/>
      <c r="F66" s="125"/>
      <c r="G66" s="125"/>
      <c r="H66" s="125"/>
      <c r="I66" s="125"/>
      <c r="J66" s="125"/>
      <c r="K66" s="126"/>
      <c r="L66" s="125"/>
      <c r="M66" s="127"/>
      <c r="N66" s="125"/>
      <c r="O66" s="125"/>
      <c r="P66" s="125"/>
      <c r="Q66" s="125"/>
      <c r="R66" s="125"/>
      <c r="S66" s="125"/>
      <c r="T66" s="438"/>
    </row>
    <row r="67" spans="2:20" x14ac:dyDescent="0.25">
      <c r="B67" s="436"/>
      <c r="C67" s="125"/>
      <c r="D67" s="125"/>
      <c r="E67" s="125"/>
      <c r="F67" s="125"/>
      <c r="G67" s="125"/>
      <c r="H67" s="125"/>
      <c r="I67" s="125"/>
      <c r="J67" s="125"/>
      <c r="K67" s="126"/>
      <c r="L67" s="125"/>
      <c r="M67" s="127"/>
      <c r="N67" s="125"/>
      <c r="O67" s="125"/>
      <c r="P67" s="125"/>
      <c r="Q67" s="125"/>
      <c r="R67" s="125"/>
      <c r="S67" s="125"/>
      <c r="T67" s="438"/>
    </row>
    <row r="68" spans="2:20" x14ac:dyDescent="0.25">
      <c r="B68" s="436"/>
      <c r="C68" s="466" t="s">
        <v>48</v>
      </c>
      <c r="D68" s="466"/>
      <c r="E68" s="466"/>
      <c r="F68" s="466"/>
      <c r="G68" s="466"/>
      <c r="H68" s="466"/>
      <c r="I68" s="466"/>
      <c r="J68" s="466"/>
      <c r="K68" s="466"/>
      <c r="L68" s="466"/>
      <c r="M68" s="466"/>
      <c r="N68" s="466"/>
      <c r="O68" s="466"/>
      <c r="P68" s="466"/>
      <c r="Q68" s="466"/>
      <c r="R68" s="466"/>
      <c r="S68" s="466"/>
      <c r="T68" s="438"/>
    </row>
    <row r="69" spans="2:20" x14ac:dyDescent="0.25">
      <c r="B69" s="436"/>
      <c r="C69" s="466"/>
      <c r="D69" s="466"/>
      <c r="E69" s="466"/>
      <c r="F69" s="466"/>
      <c r="G69" s="466"/>
      <c r="H69" s="466"/>
      <c r="I69" s="466"/>
      <c r="J69" s="466"/>
      <c r="K69" s="466"/>
      <c r="L69" s="466"/>
      <c r="M69" s="466"/>
      <c r="N69" s="466"/>
      <c r="O69" s="466"/>
      <c r="P69" s="466"/>
      <c r="Q69" s="466"/>
      <c r="R69" s="466"/>
      <c r="S69" s="466"/>
      <c r="T69" s="438"/>
    </row>
    <row r="70" spans="2:20" x14ac:dyDescent="0.25">
      <c r="B70" s="436"/>
      <c r="C70" s="402"/>
      <c r="D70" s="402"/>
      <c r="E70" s="402"/>
      <c r="F70" s="402"/>
      <c r="G70" s="402"/>
      <c r="H70" s="402"/>
      <c r="I70" s="402"/>
      <c r="J70" s="402"/>
      <c r="K70" s="402"/>
      <c r="L70" s="402"/>
      <c r="M70" s="402"/>
      <c r="N70" s="402"/>
      <c r="O70" s="402"/>
      <c r="P70" s="402"/>
      <c r="Q70" s="402"/>
      <c r="R70" s="402"/>
      <c r="S70" s="402"/>
      <c r="T70" s="438"/>
    </row>
    <row r="71" spans="2:20" x14ac:dyDescent="0.25">
      <c r="B71" s="436"/>
      <c r="C71" s="402"/>
      <c r="D71" s="402"/>
      <c r="E71" s="402"/>
      <c r="F71" s="402"/>
      <c r="G71" s="402"/>
      <c r="H71" s="402"/>
      <c r="I71" s="402"/>
      <c r="J71" s="402"/>
      <c r="K71" s="402"/>
      <c r="L71" s="402"/>
      <c r="M71" s="402"/>
      <c r="N71" s="402"/>
      <c r="O71" s="402"/>
      <c r="P71" s="402"/>
      <c r="Q71" s="402"/>
      <c r="R71" s="402"/>
      <c r="S71" s="402"/>
      <c r="T71" s="438"/>
    </row>
    <row r="72" spans="2:20" ht="15.75" x14ac:dyDescent="0.25">
      <c r="B72" s="436"/>
      <c r="C72" s="41" t="s">
        <v>49</v>
      </c>
      <c r="D72" s="402"/>
      <c r="E72" s="402"/>
      <c r="F72" s="402"/>
      <c r="G72" s="402"/>
      <c r="H72" s="402"/>
      <c r="I72" s="402"/>
      <c r="J72" s="402"/>
      <c r="K72" s="402"/>
      <c r="L72" s="402"/>
      <c r="M72" s="402"/>
      <c r="N72" s="402"/>
      <c r="O72" s="402"/>
      <c r="P72" s="402"/>
      <c r="Q72" s="402"/>
      <c r="R72" s="402"/>
      <c r="S72" s="402"/>
      <c r="T72" s="438"/>
    </row>
    <row r="73" spans="2:20" x14ac:dyDescent="0.25">
      <c r="B73" s="436"/>
      <c r="C73" s="402"/>
      <c r="D73" s="402"/>
      <c r="E73" s="402"/>
      <c r="F73" s="402"/>
      <c r="G73" s="402"/>
      <c r="H73" s="402"/>
      <c r="I73" s="402"/>
      <c r="J73" s="402"/>
      <c r="K73" s="402"/>
      <c r="L73" s="402"/>
      <c r="M73" s="402"/>
      <c r="N73" s="402"/>
      <c r="O73" s="402"/>
      <c r="P73" s="402"/>
      <c r="Q73" s="402"/>
      <c r="R73" s="402"/>
      <c r="S73" s="402"/>
      <c r="T73" s="438"/>
    </row>
    <row r="74" spans="2:20" x14ac:dyDescent="0.25">
      <c r="B74" s="436"/>
      <c r="C74" s="486" t="s">
        <v>50</v>
      </c>
      <c r="D74" s="486"/>
      <c r="E74" s="486"/>
      <c r="F74" s="486"/>
      <c r="G74" s="486"/>
      <c r="H74" s="486"/>
      <c r="I74" s="486"/>
      <c r="J74" s="486"/>
      <c r="K74" s="486"/>
      <c r="L74" s="486"/>
      <c r="M74" s="486"/>
      <c r="N74" s="486"/>
      <c r="O74" s="486"/>
      <c r="P74" s="486"/>
      <c r="Q74" s="486"/>
      <c r="R74" s="486"/>
      <c r="S74" s="486"/>
      <c r="T74" s="438"/>
    </row>
    <row r="75" spans="2:20" x14ac:dyDescent="0.25">
      <c r="B75" s="436"/>
      <c r="C75" s="403"/>
      <c r="D75" s="403"/>
      <c r="E75" s="403"/>
      <c r="F75" s="403"/>
      <c r="G75" s="403"/>
      <c r="H75" s="403"/>
      <c r="I75" s="403"/>
      <c r="J75" s="403"/>
      <c r="K75" s="403"/>
      <c r="L75" s="403"/>
      <c r="M75" s="403"/>
      <c r="N75" s="403"/>
      <c r="O75" s="403"/>
      <c r="P75" s="403"/>
      <c r="Q75" s="403"/>
      <c r="R75" s="403"/>
      <c r="S75" s="403"/>
      <c r="T75" s="438"/>
    </row>
    <row r="76" spans="2:20" ht="117" customHeight="1" x14ac:dyDescent="0.25">
      <c r="B76" s="436"/>
      <c r="C76" s="486" t="s">
        <v>51</v>
      </c>
      <c r="D76" s="486"/>
      <c r="E76" s="486"/>
      <c r="F76" s="486"/>
      <c r="G76" s="486"/>
      <c r="H76" s="486"/>
      <c r="I76" s="486"/>
      <c r="J76" s="486"/>
      <c r="K76" s="486"/>
      <c r="L76" s="486"/>
      <c r="M76" s="486"/>
      <c r="N76" s="486"/>
      <c r="O76" s="486"/>
      <c r="P76" s="486"/>
      <c r="Q76" s="486"/>
      <c r="R76" s="486"/>
      <c r="S76" s="486"/>
      <c r="T76" s="438"/>
    </row>
    <row r="77" spans="2:20" ht="14.25" customHeight="1" x14ac:dyDescent="0.25">
      <c r="B77" s="436"/>
      <c r="C77" s="403"/>
      <c r="D77" s="403"/>
      <c r="E77" s="403"/>
      <c r="F77" s="403"/>
      <c r="G77" s="403"/>
      <c r="H77" s="403"/>
      <c r="I77" s="403"/>
      <c r="J77" s="403"/>
      <c r="K77" s="403"/>
      <c r="L77" s="403"/>
      <c r="M77" s="403"/>
      <c r="N77" s="403"/>
      <c r="O77" s="403"/>
      <c r="P77" s="403"/>
      <c r="Q77" s="403"/>
      <c r="R77" s="403"/>
      <c r="S77" s="403"/>
      <c r="T77" s="438"/>
    </row>
    <row r="78" spans="2:20" ht="14.25" customHeight="1" x14ac:dyDescent="0.25">
      <c r="B78" s="436"/>
      <c r="C78" s="486" t="s">
        <v>52</v>
      </c>
      <c r="D78" s="486"/>
      <c r="E78" s="486"/>
      <c r="F78" s="486"/>
      <c r="G78" s="486"/>
      <c r="H78" s="486"/>
      <c r="I78" s="486"/>
      <c r="J78" s="486"/>
      <c r="K78" s="486"/>
      <c r="L78" s="486"/>
      <c r="M78" s="486"/>
      <c r="N78" s="486"/>
      <c r="O78" s="486"/>
      <c r="P78" s="486"/>
      <c r="Q78" s="486"/>
      <c r="R78" s="486"/>
      <c r="S78" s="486"/>
      <c r="T78" s="438"/>
    </row>
    <row r="79" spans="2:20" ht="14.25" customHeight="1" x14ac:dyDescent="0.25">
      <c r="B79" s="436"/>
      <c r="C79" s="403"/>
      <c r="D79" s="403"/>
      <c r="E79" s="403"/>
      <c r="F79" s="403"/>
      <c r="G79" s="403"/>
      <c r="H79" s="403"/>
      <c r="I79" s="403"/>
      <c r="J79" s="403"/>
      <c r="K79" s="403"/>
      <c r="L79" s="403"/>
      <c r="M79" s="403"/>
      <c r="N79" s="403"/>
      <c r="O79" s="403"/>
      <c r="P79" s="403"/>
      <c r="Q79" s="403"/>
      <c r="R79" s="403"/>
      <c r="S79" s="403"/>
      <c r="T79" s="438"/>
    </row>
    <row r="80" spans="2:20" ht="14.25" customHeight="1" x14ac:dyDescent="0.25">
      <c r="B80" s="436"/>
      <c r="C80" s="486" t="s">
        <v>53</v>
      </c>
      <c r="D80" s="486"/>
      <c r="E80" s="486"/>
      <c r="F80" s="486"/>
      <c r="G80" s="486"/>
      <c r="H80" s="486"/>
      <c r="I80" s="486"/>
      <c r="J80" s="486"/>
      <c r="K80" s="486"/>
      <c r="L80" s="486"/>
      <c r="M80" s="486"/>
      <c r="N80" s="486"/>
      <c r="O80" s="486"/>
      <c r="P80" s="486"/>
      <c r="Q80" s="486"/>
      <c r="R80" s="486"/>
      <c r="S80" s="486"/>
      <c r="T80" s="438"/>
    </row>
    <row r="81" spans="2:20" ht="14.25" customHeight="1" x14ac:dyDescent="0.25">
      <c r="B81" s="436"/>
      <c r="C81" s="403"/>
      <c r="D81" s="403"/>
      <c r="E81" s="403"/>
      <c r="F81" s="403"/>
      <c r="G81" s="403"/>
      <c r="H81" s="403"/>
      <c r="I81" s="403"/>
      <c r="J81" s="403"/>
      <c r="K81" s="403"/>
      <c r="L81" s="403"/>
      <c r="M81" s="403"/>
      <c r="N81" s="403"/>
      <c r="O81" s="403"/>
      <c r="P81" s="403"/>
      <c r="Q81" s="403"/>
      <c r="R81" s="403"/>
      <c r="S81" s="403"/>
      <c r="T81" s="438"/>
    </row>
    <row r="82" spans="2:20" x14ac:dyDescent="0.25">
      <c r="B82" s="436"/>
      <c r="C82" s="402"/>
      <c r="D82" s="402"/>
      <c r="E82" s="402"/>
      <c r="F82" s="402"/>
      <c r="G82" s="402"/>
      <c r="H82" s="402"/>
      <c r="I82" s="402"/>
      <c r="J82" s="402"/>
      <c r="K82" s="402"/>
      <c r="L82" s="402"/>
      <c r="M82" s="402"/>
      <c r="N82" s="402"/>
      <c r="O82" s="402"/>
      <c r="P82" s="402"/>
      <c r="Q82" s="402"/>
      <c r="R82" s="402"/>
      <c r="S82" s="402"/>
      <c r="T82" s="438"/>
    </row>
    <row r="83" spans="2:20" ht="15.75" x14ac:dyDescent="0.25">
      <c r="B83" s="436"/>
      <c r="C83" s="41" t="s">
        <v>54</v>
      </c>
      <c r="D83" s="402"/>
      <c r="E83" s="402"/>
      <c r="F83" s="402"/>
      <c r="G83" s="402"/>
      <c r="H83" s="402"/>
      <c r="I83" s="402"/>
      <c r="J83" s="402"/>
      <c r="K83" s="402"/>
      <c r="L83" s="402"/>
      <c r="M83" s="402"/>
      <c r="N83" s="402"/>
      <c r="O83" s="402"/>
      <c r="P83" s="402"/>
      <c r="Q83" s="402"/>
      <c r="R83" s="402"/>
      <c r="S83" s="402"/>
      <c r="T83" s="438"/>
    </row>
    <row r="84" spans="2:20" ht="15" x14ac:dyDescent="0.25">
      <c r="B84" s="436"/>
      <c r="C84" s="40"/>
      <c r="D84" s="402"/>
      <c r="E84" s="402"/>
      <c r="F84" s="402"/>
      <c r="G84" s="402"/>
      <c r="H84" s="402"/>
      <c r="I84" s="402"/>
      <c r="J84" s="402"/>
      <c r="K84" s="402"/>
      <c r="L84" s="402"/>
      <c r="M84" s="402"/>
      <c r="N84" s="402"/>
      <c r="O84" s="402"/>
      <c r="P84" s="402"/>
      <c r="Q84" s="402"/>
      <c r="R84" s="402"/>
      <c r="S84" s="402"/>
      <c r="T84" s="438"/>
    </row>
    <row r="85" spans="2:20" x14ac:dyDescent="0.25">
      <c r="B85" s="436"/>
      <c r="C85" s="437" t="s">
        <v>55</v>
      </c>
      <c r="D85" s="402"/>
      <c r="E85" s="402"/>
      <c r="F85" s="402"/>
      <c r="G85" s="402"/>
      <c r="H85" s="402"/>
      <c r="I85" s="402"/>
      <c r="J85" s="402"/>
      <c r="K85" s="402"/>
      <c r="L85" s="402"/>
      <c r="M85" s="402"/>
      <c r="N85" s="402"/>
      <c r="O85" s="402"/>
      <c r="P85" s="402"/>
      <c r="Q85" s="402"/>
      <c r="R85" s="402"/>
      <c r="S85" s="402"/>
      <c r="T85" s="438"/>
    </row>
    <row r="86" spans="2:20" x14ac:dyDescent="0.25">
      <c r="B86" s="436"/>
      <c r="C86" s="402"/>
      <c r="D86" s="402"/>
      <c r="E86" s="402"/>
      <c r="F86" s="402"/>
      <c r="G86" s="402"/>
      <c r="H86" s="402"/>
      <c r="I86" s="402"/>
      <c r="J86" s="402"/>
      <c r="K86" s="402"/>
      <c r="L86" s="402"/>
      <c r="M86" s="402"/>
      <c r="N86" s="402"/>
      <c r="O86" s="402"/>
      <c r="P86" s="402"/>
      <c r="Q86" s="402"/>
      <c r="R86" s="402"/>
      <c r="S86" s="402"/>
      <c r="T86" s="438"/>
    </row>
    <row r="87" spans="2:20" x14ac:dyDescent="0.25">
      <c r="B87" s="436"/>
      <c r="C87" s="402"/>
      <c r="D87" s="402"/>
      <c r="E87" s="402"/>
      <c r="F87" s="402"/>
      <c r="G87" s="402"/>
      <c r="H87" s="402"/>
      <c r="I87" s="402"/>
      <c r="J87" s="402"/>
      <c r="K87" s="402"/>
      <c r="L87" s="402"/>
      <c r="M87" s="402"/>
      <c r="N87" s="402"/>
      <c r="O87" s="402"/>
      <c r="P87" s="402"/>
      <c r="Q87" s="402"/>
      <c r="R87" s="402"/>
      <c r="S87" s="402"/>
      <c r="T87" s="438"/>
    </row>
    <row r="88" spans="2:20" ht="15.75" x14ac:dyDescent="0.25">
      <c r="B88" s="436"/>
      <c r="C88" s="41" t="s">
        <v>56</v>
      </c>
      <c r="D88" s="402"/>
      <c r="E88" s="402"/>
      <c r="F88" s="402"/>
      <c r="G88" s="402"/>
      <c r="H88" s="402"/>
      <c r="I88" s="402"/>
      <c r="J88" s="402"/>
      <c r="K88" s="402"/>
      <c r="L88" s="402"/>
      <c r="M88" s="402"/>
      <c r="N88" s="402"/>
      <c r="O88" s="402"/>
      <c r="P88" s="402"/>
      <c r="Q88" s="402"/>
      <c r="R88" s="402"/>
      <c r="S88" s="402"/>
      <c r="T88" s="438"/>
    </row>
    <row r="89" spans="2:20" x14ac:dyDescent="0.25">
      <c r="B89" s="436"/>
      <c r="C89" s="402"/>
      <c r="D89" s="402"/>
      <c r="E89" s="402"/>
      <c r="F89" s="402"/>
      <c r="G89" s="402"/>
      <c r="H89" s="402"/>
      <c r="I89" s="402"/>
      <c r="J89" s="402"/>
      <c r="K89" s="402"/>
      <c r="L89" s="402"/>
      <c r="M89" s="402"/>
      <c r="N89" s="402"/>
      <c r="O89" s="402"/>
      <c r="P89" s="402"/>
      <c r="Q89" s="402"/>
      <c r="R89" s="402"/>
      <c r="S89" s="402"/>
      <c r="T89" s="438"/>
    </row>
    <row r="90" spans="2:20" x14ac:dyDescent="0.25">
      <c r="B90" s="436"/>
      <c r="C90" s="472" t="s">
        <v>57</v>
      </c>
      <c r="D90" s="472"/>
      <c r="E90" s="472"/>
      <c r="F90" s="472"/>
      <c r="G90" s="472"/>
      <c r="H90" s="472"/>
      <c r="I90" s="472"/>
      <c r="J90" s="472"/>
      <c r="K90" s="472"/>
      <c r="L90" s="472"/>
      <c r="M90" s="472"/>
      <c r="N90" s="472"/>
      <c r="O90" s="472"/>
      <c r="P90" s="472"/>
      <c r="Q90" s="472"/>
      <c r="R90" s="472"/>
      <c r="S90" s="472"/>
      <c r="T90" s="438"/>
    </row>
    <row r="91" spans="2:20" x14ac:dyDescent="0.25">
      <c r="B91" s="436"/>
      <c r="C91" s="402"/>
      <c r="D91" s="402"/>
      <c r="E91" s="402"/>
      <c r="F91" s="402"/>
      <c r="G91" s="402"/>
      <c r="H91" s="402"/>
      <c r="I91" s="402"/>
      <c r="J91" s="402"/>
      <c r="K91" s="402"/>
      <c r="L91" s="402"/>
      <c r="M91" s="402"/>
      <c r="N91" s="402"/>
      <c r="O91" s="402"/>
      <c r="P91" s="402"/>
      <c r="Q91" s="402"/>
      <c r="R91" s="402"/>
      <c r="S91" s="402"/>
      <c r="T91" s="438"/>
    </row>
    <row r="92" spans="2:20" x14ac:dyDescent="0.25">
      <c r="B92" s="436"/>
      <c r="C92" s="402"/>
      <c r="D92" s="402"/>
      <c r="E92" s="402"/>
      <c r="F92" s="402"/>
      <c r="G92" s="402"/>
      <c r="H92" s="402"/>
      <c r="I92" s="402"/>
      <c r="J92" s="402"/>
      <c r="K92" s="402"/>
      <c r="L92" s="402"/>
      <c r="M92" s="402"/>
      <c r="N92" s="402"/>
      <c r="O92" s="402"/>
      <c r="P92" s="402"/>
      <c r="Q92" s="402"/>
      <c r="R92" s="402"/>
      <c r="S92" s="402"/>
      <c r="T92" s="438"/>
    </row>
    <row r="93" spans="2:20" ht="15.75" x14ac:dyDescent="0.25">
      <c r="B93" s="436"/>
      <c r="C93" s="41" t="s">
        <v>58</v>
      </c>
      <c r="D93" s="402"/>
      <c r="E93" s="402"/>
      <c r="F93" s="402"/>
      <c r="G93" s="402"/>
      <c r="H93" s="402"/>
      <c r="I93" s="402"/>
      <c r="J93" s="402"/>
      <c r="K93" s="402"/>
      <c r="L93" s="402"/>
      <c r="M93" s="402"/>
      <c r="N93" s="402"/>
      <c r="O93" s="402"/>
      <c r="P93" s="402"/>
      <c r="Q93" s="402"/>
      <c r="R93" s="402"/>
      <c r="S93" s="402"/>
      <c r="T93" s="438"/>
    </row>
    <row r="94" spans="2:20" x14ac:dyDescent="0.25">
      <c r="B94" s="436"/>
      <c r="C94" s="402"/>
      <c r="D94" s="402"/>
      <c r="E94" s="402"/>
      <c r="F94" s="402"/>
      <c r="G94" s="402"/>
      <c r="H94" s="402"/>
      <c r="I94" s="402"/>
      <c r="J94" s="402"/>
      <c r="K94" s="402"/>
      <c r="L94" s="402"/>
      <c r="M94" s="402"/>
      <c r="N94" s="402"/>
      <c r="O94" s="402"/>
      <c r="P94" s="402"/>
      <c r="Q94" s="402"/>
      <c r="R94" s="402"/>
      <c r="S94" s="402"/>
      <c r="T94" s="438"/>
    </row>
    <row r="95" spans="2:20" ht="29.25" customHeight="1" x14ac:dyDescent="0.25">
      <c r="B95" s="436"/>
      <c r="C95" s="472" t="s">
        <v>59</v>
      </c>
      <c r="D95" s="472"/>
      <c r="E95" s="472"/>
      <c r="F95" s="472"/>
      <c r="G95" s="472"/>
      <c r="H95" s="472"/>
      <c r="I95" s="472"/>
      <c r="J95" s="472"/>
      <c r="K95" s="472"/>
      <c r="L95" s="472"/>
      <c r="M95" s="472"/>
      <c r="N95" s="472"/>
      <c r="O95" s="472"/>
      <c r="P95" s="472"/>
      <c r="Q95" s="472"/>
      <c r="R95" s="472"/>
      <c r="S95" s="472"/>
      <c r="T95" s="438"/>
    </row>
    <row r="96" spans="2:20" ht="15" thickBot="1" x14ac:dyDescent="0.25">
      <c r="B96" s="439"/>
      <c r="C96" s="50"/>
      <c r="D96" s="440"/>
      <c r="E96" s="440"/>
      <c r="F96" s="440"/>
      <c r="G96" s="440"/>
      <c r="H96" s="440"/>
      <c r="I96" s="440"/>
      <c r="J96" s="440"/>
      <c r="K96" s="5"/>
      <c r="L96" s="440"/>
      <c r="M96" s="4"/>
      <c r="N96" s="440"/>
      <c r="O96" s="440"/>
      <c r="P96" s="440"/>
      <c r="Q96" s="440"/>
      <c r="R96" s="440"/>
      <c r="S96" s="440"/>
      <c r="T96" s="441"/>
    </row>
    <row r="97" x14ac:dyDescent="0.25"/>
    <row r="98" x14ac:dyDescent="0.25"/>
    <row r="99" x14ac:dyDescent="0.25"/>
    <row r="100"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sheetData>
  <mergeCells count="23">
    <mergeCell ref="C95:S95"/>
    <mergeCell ref="C5:S5"/>
    <mergeCell ref="C3:S3"/>
    <mergeCell ref="C7:S11"/>
    <mergeCell ref="C12:S12"/>
    <mergeCell ref="C63:S64"/>
    <mergeCell ref="G31:I31"/>
    <mergeCell ref="G32:I32"/>
    <mergeCell ref="G33:I33"/>
    <mergeCell ref="G34:I34"/>
    <mergeCell ref="G35:I35"/>
    <mergeCell ref="C74:S74"/>
    <mergeCell ref="C76:S76"/>
    <mergeCell ref="C78:S78"/>
    <mergeCell ref="C80:S80"/>
    <mergeCell ref="C90:S90"/>
    <mergeCell ref="C68:S69"/>
    <mergeCell ref="C39:S40"/>
    <mergeCell ref="C44:S46"/>
    <mergeCell ref="C47:S48"/>
    <mergeCell ref="C56:S57"/>
    <mergeCell ref="C58:S59"/>
    <mergeCell ref="C50:S51"/>
  </mergeCells>
  <dataValidations count="1">
    <dataValidation type="whole" operator="equal" allowBlank="1" showErrorMessage="1" errorTitle="ERROR" error="No debe modificar estas celdas" sqref="A1:XFD97">
      <formula1>54875484547848700000</formula1>
    </dataValidation>
  </dataValidation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7"/>
  <sheetViews>
    <sheetView workbookViewId="0"/>
  </sheetViews>
  <sheetFormatPr baseColWidth="10" defaultColWidth="11.42578125" defaultRowHeight="15" x14ac:dyDescent="0.25"/>
  <cols>
    <col min="1" max="1" width="177.42578125" customWidth="1"/>
  </cols>
  <sheetData>
    <row r="1" spans="1:1" x14ac:dyDescent="0.25">
      <c r="A1" s="376" t="s">
        <v>60</v>
      </c>
    </row>
    <row r="2" spans="1:1" x14ac:dyDescent="0.25">
      <c r="A2" s="376"/>
    </row>
    <row r="3" spans="1:1" ht="15.75" x14ac:dyDescent="0.25">
      <c r="A3" s="377" t="s">
        <v>61</v>
      </c>
    </row>
    <row r="4" spans="1:1" ht="75" x14ac:dyDescent="0.25">
      <c r="A4" s="386" t="s">
        <v>62</v>
      </c>
    </row>
    <row r="5" spans="1:1" x14ac:dyDescent="0.25">
      <c r="A5" s="376"/>
    </row>
    <row r="6" spans="1:1" ht="15.75" x14ac:dyDescent="0.25">
      <c r="A6" s="377" t="s">
        <v>63</v>
      </c>
    </row>
    <row r="7" spans="1:1" ht="45" x14ac:dyDescent="0.25">
      <c r="A7" s="376" t="s">
        <v>64</v>
      </c>
    </row>
    <row r="8" spans="1:1" x14ac:dyDescent="0.25">
      <c r="A8" s="376"/>
    </row>
    <row r="9" spans="1:1" ht="15.75" x14ac:dyDescent="0.25">
      <c r="A9" s="377" t="s">
        <v>65</v>
      </c>
    </row>
    <row r="10" spans="1:1" x14ac:dyDescent="0.25">
      <c r="A10" s="376" t="s">
        <v>66</v>
      </c>
    </row>
    <row r="11" spans="1:1" x14ac:dyDescent="0.25">
      <c r="A11" s="376"/>
    </row>
    <row r="12" spans="1:1" ht="15.75" x14ac:dyDescent="0.25">
      <c r="A12" s="377" t="s">
        <v>67</v>
      </c>
    </row>
    <row r="13" spans="1:1" ht="30" x14ac:dyDescent="0.25">
      <c r="A13" s="376" t="s">
        <v>68</v>
      </c>
    </row>
    <row r="14" spans="1:1" x14ac:dyDescent="0.25">
      <c r="A14" s="376"/>
    </row>
    <row r="15" spans="1:1" ht="60.75" x14ac:dyDescent="0.25">
      <c r="A15" s="377" t="s">
        <v>69</v>
      </c>
    </row>
    <row r="16" spans="1:1" x14ac:dyDescent="0.25">
      <c r="A16" s="376"/>
    </row>
    <row r="17" spans="1:1" ht="76.5" x14ac:dyDescent="0.25">
      <c r="A17" s="385" t="s">
        <v>70</v>
      </c>
    </row>
    <row r="18" spans="1:1" ht="15.75" x14ac:dyDescent="0.25">
      <c r="A18" s="377"/>
    </row>
    <row r="19" spans="1:1" ht="91.5" x14ac:dyDescent="0.25">
      <c r="A19" s="384" t="s">
        <v>71</v>
      </c>
    </row>
    <row r="20" spans="1:1" ht="15.75" x14ac:dyDescent="0.25">
      <c r="A20" s="381"/>
    </row>
    <row r="21" spans="1:1" ht="255.75" x14ac:dyDescent="0.25">
      <c r="A21" s="384" t="s">
        <v>72</v>
      </c>
    </row>
    <row r="22" spans="1:1" x14ac:dyDescent="0.25">
      <c r="A22" s="379"/>
    </row>
    <row r="23" spans="1:1" ht="212.25" x14ac:dyDescent="0.25">
      <c r="A23" s="384" t="s">
        <v>73</v>
      </c>
    </row>
    <row r="24" spans="1:1" x14ac:dyDescent="0.25">
      <c r="A24" s="379"/>
    </row>
    <row r="25" spans="1:1" ht="30.75" x14ac:dyDescent="0.25">
      <c r="A25" s="380" t="s">
        <v>74</v>
      </c>
    </row>
    <row r="26" spans="1:1" x14ac:dyDescent="0.25">
      <c r="A26" s="379"/>
    </row>
    <row r="27" spans="1:1" ht="60" x14ac:dyDescent="0.25">
      <c r="A27" s="387" t="s">
        <v>75</v>
      </c>
    </row>
    <row r="28" spans="1:1" ht="15.75" x14ac:dyDescent="0.25">
      <c r="A28" s="380"/>
    </row>
    <row r="29" spans="1:1" x14ac:dyDescent="0.25">
      <c r="A29" s="379" t="s">
        <v>76</v>
      </c>
    </row>
    <row r="30" spans="1:1" ht="15.75" x14ac:dyDescent="0.25">
      <c r="A30" s="382" t="s">
        <v>77</v>
      </c>
    </row>
    <row r="31" spans="1:1" ht="15.75" x14ac:dyDescent="0.25">
      <c r="A31" s="382" t="s">
        <v>78</v>
      </c>
    </row>
    <row r="32" spans="1:1" ht="15.75" x14ac:dyDescent="0.25">
      <c r="A32" s="382" t="s">
        <v>79</v>
      </c>
    </row>
    <row r="33" spans="1:1" ht="15.75" x14ac:dyDescent="0.25">
      <c r="A33" s="382" t="s">
        <v>80</v>
      </c>
    </row>
    <row r="34" spans="1:1" x14ac:dyDescent="0.25">
      <c r="A34" s="379" t="s">
        <v>81</v>
      </c>
    </row>
    <row r="35" spans="1:1" ht="15.75" x14ac:dyDescent="0.25">
      <c r="A35" s="382" t="s">
        <v>82</v>
      </c>
    </row>
    <row r="36" spans="1:1" ht="15.75" x14ac:dyDescent="0.25">
      <c r="A36" s="382" t="s">
        <v>83</v>
      </c>
    </row>
    <row r="37" spans="1:1" ht="15.75" x14ac:dyDescent="0.25">
      <c r="A37" s="382" t="s">
        <v>84</v>
      </c>
    </row>
    <row r="38" spans="1:1" x14ac:dyDescent="0.25">
      <c r="A38" s="379"/>
    </row>
    <row r="39" spans="1:1" ht="30" x14ac:dyDescent="0.25">
      <c r="A39" s="379" t="s">
        <v>85</v>
      </c>
    </row>
    <row r="40" spans="1:1" ht="15.75" x14ac:dyDescent="0.25">
      <c r="A40" s="382" t="s">
        <v>86</v>
      </c>
    </row>
    <row r="41" spans="1:1" ht="15.75" x14ac:dyDescent="0.25">
      <c r="A41" s="382" t="s">
        <v>87</v>
      </c>
    </row>
    <row r="42" spans="1:1" x14ac:dyDescent="0.25">
      <c r="A42" s="379"/>
    </row>
    <row r="43" spans="1:1" x14ac:dyDescent="0.25">
      <c r="A43" s="379" t="s">
        <v>88</v>
      </c>
    </row>
    <row r="44" spans="1:1" ht="15.75" x14ac:dyDescent="0.25">
      <c r="A44" s="382" t="s">
        <v>89</v>
      </c>
    </row>
    <row r="45" spans="1:1" ht="15.75" x14ac:dyDescent="0.25">
      <c r="A45" s="382" t="s">
        <v>90</v>
      </c>
    </row>
    <row r="46" spans="1:1" ht="15.75" x14ac:dyDescent="0.25">
      <c r="A46" s="382" t="s">
        <v>91</v>
      </c>
    </row>
    <row r="47" spans="1:1" ht="15.75" x14ac:dyDescent="0.25">
      <c r="A47" s="382" t="s">
        <v>92</v>
      </c>
    </row>
    <row r="48" spans="1:1" ht="15.75" x14ac:dyDescent="0.25">
      <c r="A48" s="382" t="s">
        <v>93</v>
      </c>
    </row>
    <row r="49" spans="1:1" ht="15.75" x14ac:dyDescent="0.25">
      <c r="A49" s="382" t="s">
        <v>94</v>
      </c>
    </row>
    <row r="50" spans="1:1" ht="15.75" x14ac:dyDescent="0.25">
      <c r="A50" s="382" t="s">
        <v>95</v>
      </c>
    </row>
    <row r="51" spans="1:1" ht="15.75" x14ac:dyDescent="0.25">
      <c r="A51" s="382" t="s">
        <v>96</v>
      </c>
    </row>
    <row r="52" spans="1:1" ht="15.75" x14ac:dyDescent="0.25">
      <c r="A52" s="382" t="s">
        <v>97</v>
      </c>
    </row>
    <row r="53" spans="1:1" ht="15.75" x14ac:dyDescent="0.25">
      <c r="A53" s="383"/>
    </row>
    <row r="54" spans="1:1" x14ac:dyDescent="0.25">
      <c r="A54" s="379" t="s">
        <v>98</v>
      </c>
    </row>
    <row r="55" spans="1:1" ht="15.75" x14ac:dyDescent="0.25">
      <c r="A55" s="382" t="s">
        <v>99</v>
      </c>
    </row>
    <row r="56" spans="1:1" ht="15.75" x14ac:dyDescent="0.25">
      <c r="A56" s="382" t="s">
        <v>100</v>
      </c>
    </row>
    <row r="57" spans="1:1" x14ac:dyDescent="0.25">
      <c r="A57" s="379" t="s">
        <v>101</v>
      </c>
    </row>
  </sheetData>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0"/>
  <sheetViews>
    <sheetView zoomScale="85" workbookViewId="0">
      <selection activeCell="B9" sqref="B9"/>
    </sheetView>
  </sheetViews>
  <sheetFormatPr baseColWidth="10" defaultColWidth="11.42578125" defaultRowHeight="15" x14ac:dyDescent="0.2"/>
  <cols>
    <col min="1" max="1" width="50.85546875" style="378" bestFit="1" customWidth="1"/>
    <col min="2" max="2" width="24.140625" style="388" bestFit="1" customWidth="1"/>
    <col min="3" max="3" width="118.140625" style="378" bestFit="1" customWidth="1"/>
    <col min="4" max="16384" width="11.42578125" style="378"/>
  </cols>
  <sheetData>
    <row r="1" spans="1:3" ht="15.75" x14ac:dyDescent="0.25">
      <c r="A1" s="394" t="s">
        <v>102</v>
      </c>
      <c r="B1" s="395" t="s">
        <v>103</v>
      </c>
      <c r="C1" s="399"/>
    </row>
    <row r="2" spans="1:3" x14ac:dyDescent="0.2">
      <c r="A2" s="399" t="s">
        <v>104</v>
      </c>
      <c r="B2" s="388">
        <v>21</v>
      </c>
      <c r="C2" s="399"/>
    </row>
    <row r="3" spans="1:3" x14ac:dyDescent="0.2">
      <c r="A3" s="399" t="s">
        <v>105</v>
      </c>
      <c r="B3" s="388">
        <v>22</v>
      </c>
      <c r="C3" s="399"/>
    </row>
    <row r="4" spans="1:3" x14ac:dyDescent="0.2">
      <c r="A4" s="399" t="s">
        <v>106</v>
      </c>
      <c r="B4" s="388">
        <v>23</v>
      </c>
      <c r="C4" s="399"/>
    </row>
    <row r="5" spans="1:3" x14ac:dyDescent="0.2">
      <c r="A5" s="399" t="s">
        <v>107</v>
      </c>
      <c r="B5" s="388" t="s">
        <v>108</v>
      </c>
      <c r="C5" s="399"/>
    </row>
    <row r="6" spans="1:3" x14ac:dyDescent="0.2">
      <c r="A6" s="399" t="s">
        <v>109</v>
      </c>
      <c r="B6" s="389" t="s">
        <v>110</v>
      </c>
      <c r="C6" s="399"/>
    </row>
    <row r="7" spans="1:3" x14ac:dyDescent="0.2">
      <c r="A7" s="399" t="s">
        <v>111</v>
      </c>
      <c r="B7" s="388" t="s">
        <v>112</v>
      </c>
      <c r="C7" s="390"/>
    </row>
    <row r="8" spans="1:3" x14ac:dyDescent="0.2">
      <c r="A8" s="399" t="s">
        <v>113</v>
      </c>
      <c r="B8" s="388" t="s">
        <v>114</v>
      </c>
      <c r="C8" s="399" t="s">
        <v>115</v>
      </c>
    </row>
    <row r="9" spans="1:3" x14ac:dyDescent="0.2">
      <c r="A9" s="399" t="s">
        <v>116</v>
      </c>
      <c r="B9" s="388" t="s">
        <v>117</v>
      </c>
      <c r="C9" s="399"/>
    </row>
    <row r="10" spans="1:3" x14ac:dyDescent="0.2">
      <c r="A10" s="399" t="s">
        <v>118</v>
      </c>
      <c r="B10" s="388" t="s">
        <v>119</v>
      </c>
      <c r="C10" s="399"/>
    </row>
    <row r="11" spans="1:3" x14ac:dyDescent="0.2">
      <c r="A11" s="399" t="s">
        <v>120</v>
      </c>
      <c r="B11" s="388" t="s">
        <v>121</v>
      </c>
      <c r="C11" s="399"/>
    </row>
    <row r="12" spans="1:3" x14ac:dyDescent="0.2">
      <c r="A12" s="399" t="s">
        <v>122</v>
      </c>
      <c r="B12" s="388">
        <v>46</v>
      </c>
      <c r="C12" s="399"/>
    </row>
    <row r="13" spans="1:3" x14ac:dyDescent="0.2">
      <c r="A13" s="399" t="s">
        <v>123</v>
      </c>
      <c r="B13" s="388" t="s">
        <v>124</v>
      </c>
      <c r="C13" s="399"/>
    </row>
    <row r="14" spans="1:3" x14ac:dyDescent="0.2">
      <c r="A14" s="399" t="s">
        <v>125</v>
      </c>
      <c r="B14" s="388" t="s">
        <v>126</v>
      </c>
      <c r="C14" s="399"/>
    </row>
    <row r="15" spans="1:3" x14ac:dyDescent="0.2">
      <c r="A15" s="399" t="s">
        <v>127</v>
      </c>
      <c r="B15" s="388" t="s">
        <v>128</v>
      </c>
      <c r="C15" s="399" t="s">
        <v>129</v>
      </c>
    </row>
    <row r="16" spans="1:3" x14ac:dyDescent="0.2">
      <c r="A16" s="399" t="s">
        <v>130</v>
      </c>
      <c r="B16" s="388">
        <v>49</v>
      </c>
      <c r="C16" s="399" t="s">
        <v>131</v>
      </c>
    </row>
    <row r="17" spans="1:5" x14ac:dyDescent="0.2">
      <c r="A17" s="399" t="s">
        <v>132</v>
      </c>
      <c r="B17" s="391">
        <v>51</v>
      </c>
      <c r="C17" s="399"/>
      <c r="D17" s="399"/>
      <c r="E17" s="399"/>
    </row>
    <row r="18" spans="1:5" x14ac:dyDescent="0.2">
      <c r="A18" s="399" t="s">
        <v>133</v>
      </c>
      <c r="B18" s="391">
        <v>51</v>
      </c>
      <c r="C18" s="399" t="s">
        <v>134</v>
      </c>
      <c r="D18" s="399"/>
      <c r="E18" s="399"/>
    </row>
    <row r="19" spans="1:5" x14ac:dyDescent="0.2">
      <c r="A19" s="399" t="s">
        <v>135</v>
      </c>
      <c r="B19" s="391">
        <v>50</v>
      </c>
      <c r="C19" s="399" t="s">
        <v>136</v>
      </c>
      <c r="D19" s="399"/>
      <c r="E19" s="399"/>
    </row>
    <row r="20" spans="1:5" x14ac:dyDescent="0.2">
      <c r="A20" s="399" t="s">
        <v>137</v>
      </c>
      <c r="B20" s="392" t="s">
        <v>138</v>
      </c>
      <c r="C20" s="399" t="s">
        <v>139</v>
      </c>
      <c r="D20" s="399"/>
      <c r="E20" s="399"/>
    </row>
    <row r="21" spans="1:5" x14ac:dyDescent="0.2">
      <c r="A21" s="399" t="s">
        <v>140</v>
      </c>
      <c r="B21" s="391" t="s">
        <v>141</v>
      </c>
      <c r="C21" s="399"/>
      <c r="D21" s="399"/>
      <c r="E21" s="399"/>
    </row>
    <row r="22" spans="1:5" x14ac:dyDescent="0.2">
      <c r="A22" s="399" t="s">
        <v>142</v>
      </c>
      <c r="B22" s="391" t="s">
        <v>143</v>
      </c>
      <c r="C22" s="399"/>
      <c r="D22" s="399"/>
      <c r="E22" s="399"/>
    </row>
    <row r="23" spans="1:5" x14ac:dyDescent="0.2">
      <c r="A23" s="399" t="s">
        <v>144</v>
      </c>
      <c r="B23" s="391">
        <v>59</v>
      </c>
      <c r="C23" s="399" t="s">
        <v>145</v>
      </c>
      <c r="D23" s="399"/>
      <c r="E23" s="399"/>
    </row>
    <row r="24" spans="1:5" x14ac:dyDescent="0.2">
      <c r="A24" s="399" t="s">
        <v>146</v>
      </c>
      <c r="B24" s="391">
        <v>52</v>
      </c>
      <c r="C24" s="399"/>
      <c r="D24" s="399"/>
      <c r="E24" s="399"/>
    </row>
    <row r="25" spans="1:5" x14ac:dyDescent="0.2">
      <c r="A25" s="399" t="s">
        <v>147</v>
      </c>
      <c r="B25" s="391">
        <v>52</v>
      </c>
      <c r="C25" s="399"/>
      <c r="D25" s="399"/>
      <c r="E25" s="399"/>
    </row>
    <row r="26" spans="1:5" x14ac:dyDescent="0.2">
      <c r="A26" s="399" t="s">
        <v>148</v>
      </c>
      <c r="B26" s="391" t="s">
        <v>149</v>
      </c>
      <c r="C26" s="399"/>
      <c r="D26" s="399"/>
      <c r="E26" s="399"/>
    </row>
    <row r="27" spans="1:5" x14ac:dyDescent="0.2">
      <c r="A27" s="399" t="s">
        <v>150</v>
      </c>
      <c r="B27" s="391">
        <v>53</v>
      </c>
      <c r="C27" s="399"/>
      <c r="D27" s="399"/>
      <c r="E27" s="399"/>
    </row>
    <row r="28" spans="1:5" x14ac:dyDescent="0.2">
      <c r="A28" s="399"/>
      <c r="B28" s="392">
        <v>57</v>
      </c>
      <c r="C28" s="399" t="s">
        <v>151</v>
      </c>
      <c r="D28" s="399"/>
      <c r="E28" s="399"/>
    </row>
    <row r="30" spans="1:5" hidden="1" x14ac:dyDescent="0.2">
      <c r="A30" s="393"/>
      <c r="B30" s="487" t="s">
        <v>152</v>
      </c>
      <c r="C30" s="488"/>
      <c r="D30" s="488"/>
      <c r="E30" s="488"/>
    </row>
    <row r="31" spans="1:5" hidden="1" x14ac:dyDescent="0.2">
      <c r="A31" s="393"/>
      <c r="B31" s="393"/>
      <c r="C31" s="489" t="s">
        <v>153</v>
      </c>
      <c r="D31" s="488"/>
      <c r="E31" s="393"/>
    </row>
    <row r="32" spans="1:5" hidden="1" x14ac:dyDescent="0.2">
      <c r="A32" s="393" t="s">
        <v>154</v>
      </c>
      <c r="B32" s="487" t="s">
        <v>155</v>
      </c>
      <c r="C32" s="488"/>
      <c r="D32" s="488"/>
      <c r="E32" s="488"/>
    </row>
    <row r="33" spans="1:5" hidden="1" x14ac:dyDescent="0.2">
      <c r="A33" s="393"/>
      <c r="B33" s="393"/>
      <c r="C33" s="489" t="s">
        <v>156</v>
      </c>
      <c r="D33" s="488"/>
      <c r="E33" s="393"/>
    </row>
    <row r="34" spans="1:5" hidden="1" x14ac:dyDescent="0.2">
      <c r="A34" s="393"/>
      <c r="B34" s="393"/>
      <c r="C34" s="489" t="s">
        <v>157</v>
      </c>
      <c r="D34" s="488"/>
      <c r="E34" s="393"/>
    </row>
    <row r="35" spans="1:5" hidden="1" x14ac:dyDescent="0.2">
      <c r="A35" s="393" t="s">
        <v>158</v>
      </c>
      <c r="B35" s="487" t="s">
        <v>159</v>
      </c>
      <c r="C35" s="488"/>
      <c r="D35" s="488"/>
      <c r="E35" s="488"/>
    </row>
    <row r="36" spans="1:5" hidden="1" x14ac:dyDescent="0.2">
      <c r="A36" s="393"/>
      <c r="B36" s="393"/>
      <c r="C36" s="489" t="s">
        <v>160</v>
      </c>
      <c r="D36" s="488"/>
      <c r="E36" s="393"/>
    </row>
    <row r="37" spans="1:5" hidden="1" x14ac:dyDescent="0.2">
      <c r="A37" s="393" t="s">
        <v>158</v>
      </c>
      <c r="B37" s="487" t="s">
        <v>161</v>
      </c>
      <c r="C37" s="488"/>
      <c r="D37" s="488"/>
      <c r="E37" s="488"/>
    </row>
    <row r="38" spans="1:5" hidden="1" x14ac:dyDescent="0.2">
      <c r="A38" s="393"/>
      <c r="B38" s="393"/>
      <c r="C38" s="489" t="s">
        <v>162</v>
      </c>
      <c r="D38" s="488"/>
      <c r="E38" s="393"/>
    </row>
    <row r="39" spans="1:5" hidden="1" x14ac:dyDescent="0.2">
      <c r="A39" s="393" t="s">
        <v>163</v>
      </c>
      <c r="B39" s="487" t="s">
        <v>164</v>
      </c>
      <c r="C39" s="488"/>
      <c r="D39" s="488"/>
      <c r="E39" s="488"/>
    </row>
    <row r="40" spans="1:5" hidden="1" x14ac:dyDescent="0.2">
      <c r="A40" s="393"/>
      <c r="B40" s="393"/>
      <c r="C40" s="489" t="s">
        <v>156</v>
      </c>
      <c r="D40" s="488"/>
      <c r="E40" s="393"/>
    </row>
    <row r="41" spans="1:5" hidden="1" x14ac:dyDescent="0.2">
      <c r="A41" s="393"/>
      <c r="B41" s="393"/>
      <c r="C41" s="489" t="s">
        <v>157</v>
      </c>
      <c r="D41" s="488"/>
      <c r="E41" s="393"/>
    </row>
    <row r="42" spans="1:5" hidden="1" x14ac:dyDescent="0.2">
      <c r="A42" s="393" t="s">
        <v>165</v>
      </c>
      <c r="B42" s="487" t="s">
        <v>166</v>
      </c>
      <c r="C42" s="488"/>
      <c r="D42" s="488"/>
      <c r="E42" s="488"/>
    </row>
    <row r="43" spans="1:5" hidden="1" x14ac:dyDescent="0.2">
      <c r="A43" s="393"/>
      <c r="B43" s="393"/>
      <c r="C43" s="489" t="s">
        <v>167</v>
      </c>
      <c r="D43" s="488"/>
      <c r="E43" s="393"/>
    </row>
    <row r="44" spans="1:5" hidden="1" x14ac:dyDescent="0.2">
      <c r="A44" s="393" t="s">
        <v>132</v>
      </c>
      <c r="B44" s="487" t="s">
        <v>168</v>
      </c>
      <c r="C44" s="488"/>
      <c r="D44" s="488"/>
      <c r="E44" s="488"/>
    </row>
    <row r="45" spans="1:5" hidden="1" x14ac:dyDescent="0.2">
      <c r="A45" s="393"/>
      <c r="B45" s="393"/>
      <c r="C45" s="489" t="s">
        <v>169</v>
      </c>
      <c r="D45" s="488"/>
      <c r="E45" s="393"/>
    </row>
    <row r="46" spans="1:5" hidden="1" x14ac:dyDescent="0.2">
      <c r="A46" s="393"/>
      <c r="B46" s="393"/>
      <c r="C46" s="489" t="s">
        <v>170</v>
      </c>
      <c r="D46" s="488"/>
      <c r="E46" s="393"/>
    </row>
    <row r="47" spans="1:5" hidden="1" x14ac:dyDescent="0.2">
      <c r="A47" s="393"/>
      <c r="B47" s="393"/>
      <c r="C47" s="489" t="s">
        <v>171</v>
      </c>
      <c r="D47" s="488"/>
      <c r="E47" s="393"/>
    </row>
    <row r="48" spans="1:5" hidden="1" x14ac:dyDescent="0.2">
      <c r="A48" s="393" t="s">
        <v>172</v>
      </c>
      <c r="B48" s="487" t="s">
        <v>173</v>
      </c>
      <c r="C48" s="488"/>
      <c r="D48" s="488"/>
      <c r="E48" s="488"/>
    </row>
    <row r="49" spans="1:5" hidden="1" x14ac:dyDescent="0.2">
      <c r="A49" s="393"/>
      <c r="B49" s="393"/>
      <c r="C49" s="489" t="s">
        <v>174</v>
      </c>
      <c r="D49" s="488"/>
      <c r="E49" s="393"/>
    </row>
    <row r="50" spans="1:5" hidden="1" x14ac:dyDescent="0.2">
      <c r="A50" s="393"/>
      <c r="B50" s="487" t="s">
        <v>175</v>
      </c>
      <c r="C50" s="488"/>
      <c r="D50" s="488"/>
      <c r="E50" s="488"/>
    </row>
    <row r="51" spans="1:5" hidden="1" x14ac:dyDescent="0.2">
      <c r="A51" s="393"/>
      <c r="B51" s="393"/>
      <c r="C51" s="489" t="s">
        <v>176</v>
      </c>
      <c r="D51" s="488"/>
      <c r="E51" s="393"/>
    </row>
    <row r="52" spans="1:5" hidden="1" x14ac:dyDescent="0.2">
      <c r="A52" s="393" t="s">
        <v>177</v>
      </c>
      <c r="B52" s="487" t="s">
        <v>178</v>
      </c>
      <c r="C52" s="488"/>
      <c r="D52" s="488"/>
      <c r="E52" s="488"/>
    </row>
    <row r="53" spans="1:5" hidden="1" x14ac:dyDescent="0.2">
      <c r="A53" s="393"/>
      <c r="B53" s="393"/>
      <c r="C53" s="489" t="s">
        <v>156</v>
      </c>
      <c r="D53" s="488"/>
      <c r="E53" s="393"/>
    </row>
    <row r="54" spans="1:5" hidden="1" x14ac:dyDescent="0.2">
      <c r="A54" s="393"/>
      <c r="B54" s="393"/>
      <c r="C54" s="489" t="s">
        <v>179</v>
      </c>
      <c r="D54" s="488"/>
      <c r="E54" s="393"/>
    </row>
    <row r="55" spans="1:5" hidden="1" x14ac:dyDescent="0.2">
      <c r="A55" s="393"/>
      <c r="B55" s="393"/>
      <c r="C55" s="489" t="s">
        <v>157</v>
      </c>
      <c r="D55" s="488"/>
      <c r="E55" s="393"/>
    </row>
    <row r="56" spans="1:5" hidden="1" x14ac:dyDescent="0.2">
      <c r="A56" s="393" t="s">
        <v>180</v>
      </c>
      <c r="B56" s="487" t="s">
        <v>181</v>
      </c>
      <c r="C56" s="488"/>
      <c r="D56" s="488"/>
      <c r="E56" s="488"/>
    </row>
    <row r="57" spans="1:5" hidden="1" x14ac:dyDescent="0.2">
      <c r="A57" s="393"/>
      <c r="B57" s="393"/>
      <c r="C57" s="489" t="s">
        <v>182</v>
      </c>
      <c r="D57" s="488"/>
      <c r="E57" s="393"/>
    </row>
    <row r="58" spans="1:5" hidden="1" x14ac:dyDescent="0.2">
      <c r="A58" s="393"/>
      <c r="B58" s="393"/>
      <c r="C58" s="489" t="s">
        <v>183</v>
      </c>
      <c r="D58" s="488"/>
      <c r="E58" s="393"/>
    </row>
    <row r="59" spans="1:5" hidden="1" x14ac:dyDescent="0.2">
      <c r="A59" s="393" t="s">
        <v>150</v>
      </c>
      <c r="B59" s="487" t="s">
        <v>184</v>
      </c>
      <c r="C59" s="488"/>
      <c r="D59" s="488"/>
      <c r="E59" s="488"/>
    </row>
    <row r="60" spans="1:5" hidden="1" x14ac:dyDescent="0.2">
      <c r="A60" s="393"/>
      <c r="B60" s="393"/>
      <c r="C60" s="489" t="s">
        <v>185</v>
      </c>
      <c r="D60" s="488"/>
      <c r="E60" s="393"/>
    </row>
    <row r="61" spans="1:5" hidden="1" x14ac:dyDescent="0.2">
      <c r="A61" s="393"/>
      <c r="B61" s="393"/>
      <c r="C61" s="489" t="s">
        <v>186</v>
      </c>
      <c r="D61" s="488"/>
      <c r="E61" s="393"/>
    </row>
    <row r="62" spans="1:5" hidden="1" x14ac:dyDescent="0.2">
      <c r="A62" s="393"/>
      <c r="B62" s="393"/>
      <c r="C62" s="489" t="s">
        <v>187</v>
      </c>
      <c r="D62" s="488"/>
      <c r="E62" s="393"/>
    </row>
    <row r="63" spans="1:5" hidden="1" x14ac:dyDescent="0.2">
      <c r="A63" s="393"/>
      <c r="B63" s="393"/>
      <c r="C63" s="489" t="s">
        <v>188</v>
      </c>
      <c r="D63" s="488"/>
      <c r="E63" s="393"/>
    </row>
    <row r="64" spans="1:5" hidden="1" x14ac:dyDescent="0.2">
      <c r="A64" s="393"/>
      <c r="B64" s="393"/>
      <c r="C64" s="489" t="s">
        <v>189</v>
      </c>
      <c r="D64" s="488"/>
      <c r="E64" s="393"/>
    </row>
    <row r="65" spans="1:5" hidden="1" x14ac:dyDescent="0.2">
      <c r="A65" s="393"/>
      <c r="B65" s="393"/>
      <c r="C65" s="489" t="s">
        <v>190</v>
      </c>
      <c r="D65" s="488"/>
      <c r="E65" s="393"/>
    </row>
    <row r="66" spans="1:5" hidden="1" x14ac:dyDescent="0.2">
      <c r="A66" s="393"/>
      <c r="B66" s="393"/>
      <c r="C66" s="489" t="s">
        <v>191</v>
      </c>
      <c r="D66" s="488"/>
      <c r="E66" s="393"/>
    </row>
    <row r="67" spans="1:5" hidden="1" x14ac:dyDescent="0.2">
      <c r="A67" s="393"/>
      <c r="B67" s="393"/>
      <c r="C67" s="489" t="s">
        <v>192</v>
      </c>
      <c r="D67" s="488"/>
      <c r="E67" s="393"/>
    </row>
    <row r="68" spans="1:5" hidden="1" x14ac:dyDescent="0.2">
      <c r="A68" s="393"/>
      <c r="B68" s="393"/>
      <c r="C68" s="489" t="s">
        <v>193</v>
      </c>
      <c r="D68" s="488"/>
      <c r="E68" s="393"/>
    </row>
    <row r="69" spans="1:5" hidden="1" x14ac:dyDescent="0.2">
      <c r="A69" s="393"/>
      <c r="B69" s="393"/>
      <c r="C69" s="489" t="s">
        <v>194</v>
      </c>
      <c r="D69" s="488"/>
      <c r="E69" s="393"/>
    </row>
    <row r="70" spans="1:5" hidden="1" x14ac:dyDescent="0.2">
      <c r="A70" s="393" t="s">
        <v>177</v>
      </c>
      <c r="B70" s="487" t="s">
        <v>195</v>
      </c>
      <c r="C70" s="488"/>
      <c r="D70" s="488"/>
      <c r="E70" s="488"/>
    </row>
    <row r="71" spans="1:5" hidden="1" x14ac:dyDescent="0.2">
      <c r="A71" s="393"/>
      <c r="B71" s="393"/>
      <c r="C71" s="489" t="s">
        <v>196</v>
      </c>
      <c r="D71" s="488"/>
      <c r="E71" s="393"/>
    </row>
    <row r="72" spans="1:5" hidden="1" x14ac:dyDescent="0.2">
      <c r="A72" s="393"/>
      <c r="B72" s="393"/>
      <c r="C72" s="489" t="s">
        <v>197</v>
      </c>
      <c r="D72" s="488"/>
      <c r="E72" s="393"/>
    </row>
    <row r="73" spans="1:5" hidden="1" x14ac:dyDescent="0.2">
      <c r="A73" s="393"/>
      <c r="B73" s="487" t="s">
        <v>198</v>
      </c>
      <c r="C73" s="488"/>
      <c r="D73" s="488"/>
      <c r="E73" s="488"/>
    </row>
    <row r="74" spans="1:5" hidden="1" x14ac:dyDescent="0.2">
      <c r="A74" s="393"/>
      <c r="B74" s="393"/>
      <c r="C74" s="489" t="s">
        <v>199</v>
      </c>
      <c r="D74" s="488"/>
      <c r="E74" s="393"/>
    </row>
    <row r="75" spans="1:5" hidden="1" x14ac:dyDescent="0.2">
      <c r="A75" s="393"/>
      <c r="B75" s="393"/>
      <c r="C75" s="489" t="s">
        <v>200</v>
      </c>
      <c r="D75" s="488"/>
      <c r="E75" s="393"/>
    </row>
    <row r="76" spans="1:5" hidden="1" x14ac:dyDescent="0.2">
      <c r="A76" s="393"/>
      <c r="B76" s="393"/>
      <c r="C76" s="489" t="s">
        <v>201</v>
      </c>
      <c r="D76" s="488"/>
      <c r="E76" s="393"/>
    </row>
    <row r="77" spans="1:5" hidden="1" x14ac:dyDescent="0.2">
      <c r="A77" s="393"/>
      <c r="B77" s="393"/>
      <c r="C77" s="489" t="s">
        <v>202</v>
      </c>
      <c r="D77" s="488"/>
      <c r="E77" s="393"/>
    </row>
    <row r="78" spans="1:5" hidden="1" x14ac:dyDescent="0.2">
      <c r="A78" s="393"/>
      <c r="B78" s="393"/>
      <c r="C78" s="489" t="s">
        <v>203</v>
      </c>
      <c r="D78" s="488"/>
      <c r="E78" s="393"/>
    </row>
    <row r="79" spans="1:5" hidden="1" x14ac:dyDescent="0.2">
      <c r="A79" s="393"/>
      <c r="B79" s="393"/>
      <c r="C79" s="489" t="s">
        <v>204</v>
      </c>
      <c r="D79" s="488"/>
      <c r="E79" s="393"/>
    </row>
    <row r="80" spans="1:5" hidden="1" x14ac:dyDescent="0.2">
      <c r="A80" s="393"/>
      <c r="B80" s="393"/>
      <c r="C80" s="489" t="s">
        <v>193</v>
      </c>
      <c r="D80" s="488"/>
      <c r="E80" s="393"/>
    </row>
    <row r="81" spans="1:5" hidden="1" x14ac:dyDescent="0.2">
      <c r="A81" s="393"/>
      <c r="B81" s="393"/>
      <c r="C81" s="489" t="s">
        <v>194</v>
      </c>
      <c r="D81" s="488"/>
      <c r="E81" s="393"/>
    </row>
    <row r="82" spans="1:5" hidden="1" x14ac:dyDescent="0.2">
      <c r="A82" s="393"/>
      <c r="B82" s="487" t="s">
        <v>205</v>
      </c>
      <c r="C82" s="488"/>
      <c r="D82" s="488"/>
      <c r="E82" s="488"/>
    </row>
    <row r="83" spans="1:5" hidden="1" x14ac:dyDescent="0.2">
      <c r="A83" s="393"/>
      <c r="B83" s="393"/>
      <c r="C83" s="489" t="s">
        <v>206</v>
      </c>
      <c r="D83" s="488"/>
      <c r="E83" s="393"/>
    </row>
    <row r="84" spans="1:5" hidden="1" x14ac:dyDescent="0.2">
      <c r="A84" s="393"/>
      <c r="B84" s="393"/>
      <c r="C84" s="489" t="s">
        <v>207</v>
      </c>
      <c r="D84" s="488"/>
      <c r="E84" s="393"/>
    </row>
    <row r="85" spans="1:5" hidden="1" x14ac:dyDescent="0.2">
      <c r="A85" s="393"/>
      <c r="B85" s="393"/>
      <c r="C85" s="489" t="s">
        <v>208</v>
      </c>
      <c r="D85" s="488"/>
      <c r="E85" s="393"/>
    </row>
    <row r="86" spans="1:5" hidden="1" x14ac:dyDescent="0.2">
      <c r="A86" s="393"/>
      <c r="B86" s="393"/>
      <c r="C86" s="489" t="s">
        <v>209</v>
      </c>
      <c r="D86" s="488"/>
      <c r="E86" s="393"/>
    </row>
    <row r="87" spans="1:5" hidden="1" x14ac:dyDescent="0.2">
      <c r="A87" s="393"/>
      <c r="B87" s="393"/>
      <c r="C87" s="489" t="s">
        <v>210</v>
      </c>
      <c r="D87" s="488"/>
      <c r="E87" s="393"/>
    </row>
    <row r="88" spans="1:5" hidden="1" x14ac:dyDescent="0.2">
      <c r="A88" s="393"/>
      <c r="B88" s="393"/>
      <c r="C88" s="489" t="s">
        <v>211</v>
      </c>
      <c r="D88" s="488"/>
      <c r="E88" s="393"/>
    </row>
    <row r="89" spans="1:5" hidden="1" x14ac:dyDescent="0.2">
      <c r="A89" s="393"/>
      <c r="B89" s="393"/>
      <c r="C89" s="489" t="s">
        <v>212</v>
      </c>
      <c r="D89" s="488"/>
      <c r="E89" s="393"/>
    </row>
    <row r="90" spans="1:5" hidden="1" x14ac:dyDescent="0.2">
      <c r="A90" s="393"/>
      <c r="B90" s="393"/>
      <c r="C90" s="489" t="s">
        <v>213</v>
      </c>
      <c r="D90" s="488"/>
      <c r="E90" s="393"/>
    </row>
    <row r="91" spans="1:5" hidden="1" x14ac:dyDescent="0.2">
      <c r="A91" s="393"/>
      <c r="B91" s="393"/>
      <c r="C91" s="489" t="s">
        <v>214</v>
      </c>
      <c r="D91" s="488"/>
      <c r="E91" s="393"/>
    </row>
    <row r="92" spans="1:5" hidden="1" x14ac:dyDescent="0.2">
      <c r="A92" s="393"/>
      <c r="B92" s="393"/>
      <c r="C92" s="489" t="s">
        <v>215</v>
      </c>
      <c r="D92" s="488"/>
      <c r="E92" s="393"/>
    </row>
    <row r="93" spans="1:5" hidden="1" x14ac:dyDescent="0.2">
      <c r="A93" s="393"/>
      <c r="B93" s="393"/>
      <c r="C93" s="489" t="s">
        <v>216</v>
      </c>
      <c r="D93" s="488"/>
      <c r="E93" s="393"/>
    </row>
    <row r="94" spans="1:5" hidden="1" x14ac:dyDescent="0.2">
      <c r="A94" s="393"/>
      <c r="B94" s="393"/>
      <c r="C94" s="489" t="s">
        <v>193</v>
      </c>
      <c r="D94" s="488"/>
      <c r="E94" s="393"/>
    </row>
    <row r="95" spans="1:5" hidden="1" x14ac:dyDescent="0.2">
      <c r="A95" s="393"/>
      <c r="B95" s="393"/>
      <c r="C95" s="489" t="s">
        <v>194</v>
      </c>
      <c r="D95" s="488"/>
      <c r="E95" s="393"/>
    </row>
    <row r="96" spans="1:5" hidden="1" x14ac:dyDescent="0.2">
      <c r="A96" s="393"/>
      <c r="B96" s="487" t="s">
        <v>217</v>
      </c>
      <c r="C96" s="488"/>
      <c r="D96" s="488"/>
      <c r="E96" s="488"/>
    </row>
    <row r="97" spans="1:5" hidden="1" x14ac:dyDescent="0.2">
      <c r="A97" s="393"/>
      <c r="B97" s="393"/>
      <c r="C97" s="489" t="s">
        <v>218</v>
      </c>
      <c r="D97" s="488"/>
      <c r="E97" s="393"/>
    </row>
    <row r="98" spans="1:5" hidden="1" x14ac:dyDescent="0.2">
      <c r="A98" s="393"/>
      <c r="B98" s="393"/>
      <c r="C98" s="489" t="s">
        <v>219</v>
      </c>
      <c r="D98" s="488"/>
      <c r="E98" s="393"/>
    </row>
    <row r="99" spans="1:5" hidden="1" x14ac:dyDescent="0.2">
      <c r="A99" s="393"/>
      <c r="B99" s="393"/>
      <c r="C99" s="489" t="s">
        <v>220</v>
      </c>
      <c r="D99" s="488"/>
      <c r="E99" s="393"/>
    </row>
    <row r="100" spans="1:5" hidden="1" x14ac:dyDescent="0.2">
      <c r="A100" s="393"/>
      <c r="B100" s="487" t="s">
        <v>221</v>
      </c>
      <c r="C100" s="488"/>
      <c r="D100" s="488"/>
      <c r="E100" s="488"/>
    </row>
    <row r="101" spans="1:5" hidden="1" x14ac:dyDescent="0.2">
      <c r="A101" s="393"/>
      <c r="B101" s="393"/>
      <c r="C101" s="489" t="s">
        <v>222</v>
      </c>
      <c r="D101" s="488"/>
      <c r="E101" s="393"/>
    </row>
    <row r="102" spans="1:5" hidden="1" x14ac:dyDescent="0.2">
      <c r="A102" s="393"/>
      <c r="B102" s="393"/>
      <c r="C102" s="489" t="s">
        <v>223</v>
      </c>
      <c r="D102" s="488"/>
      <c r="E102" s="393"/>
    </row>
    <row r="103" spans="1:5" hidden="1" x14ac:dyDescent="0.2">
      <c r="A103" s="393"/>
      <c r="B103" s="393"/>
      <c r="C103" s="489" t="s">
        <v>224</v>
      </c>
      <c r="D103" s="488"/>
      <c r="E103" s="393"/>
    </row>
    <row r="104" spans="1:5" hidden="1" x14ac:dyDescent="0.2">
      <c r="A104" s="393"/>
      <c r="B104" s="393"/>
      <c r="C104" s="489" t="s">
        <v>225</v>
      </c>
      <c r="D104" s="488"/>
      <c r="E104" s="393"/>
    </row>
    <row r="105" spans="1:5" hidden="1" x14ac:dyDescent="0.2">
      <c r="A105" s="393"/>
      <c r="B105" s="393"/>
      <c r="C105" s="489" t="s">
        <v>226</v>
      </c>
      <c r="D105" s="488"/>
      <c r="E105" s="393"/>
    </row>
    <row r="106" spans="1:5" hidden="1" x14ac:dyDescent="0.2">
      <c r="A106" s="393" t="s">
        <v>165</v>
      </c>
      <c r="B106" s="487" t="s">
        <v>227</v>
      </c>
      <c r="C106" s="488"/>
      <c r="D106" s="488"/>
      <c r="E106" s="488"/>
    </row>
    <row r="107" spans="1:5" hidden="1" x14ac:dyDescent="0.2">
      <c r="A107" s="393"/>
      <c r="B107" s="393"/>
      <c r="C107" s="489" t="s">
        <v>228</v>
      </c>
      <c r="D107" s="488"/>
      <c r="E107" s="393"/>
    </row>
    <row r="108" spans="1:5" hidden="1" x14ac:dyDescent="0.2">
      <c r="A108" s="393"/>
      <c r="B108" s="487" t="s">
        <v>229</v>
      </c>
      <c r="C108" s="488"/>
      <c r="D108" s="488"/>
      <c r="E108" s="488"/>
    </row>
    <row r="109" spans="1:5" hidden="1" x14ac:dyDescent="0.2">
      <c r="A109" s="393"/>
      <c r="B109" s="393"/>
      <c r="C109" s="489" t="s">
        <v>230</v>
      </c>
      <c r="D109" s="488"/>
      <c r="E109" s="393"/>
    </row>
    <row r="110" spans="1:5" hidden="1" x14ac:dyDescent="0.2">
      <c r="A110" s="393"/>
      <c r="B110" s="487" t="s">
        <v>231</v>
      </c>
      <c r="C110" s="488"/>
      <c r="D110" s="488"/>
      <c r="E110" s="488"/>
    </row>
    <row r="111" spans="1:5" hidden="1" x14ac:dyDescent="0.2">
      <c r="A111" s="393"/>
      <c r="B111" s="393"/>
      <c r="C111" s="489" t="s">
        <v>232</v>
      </c>
      <c r="D111" s="488"/>
      <c r="E111" s="393"/>
    </row>
    <row r="112" spans="1:5" hidden="1" x14ac:dyDescent="0.2">
      <c r="A112" s="393"/>
      <c r="B112" s="487" t="s">
        <v>233</v>
      </c>
      <c r="C112" s="488"/>
      <c r="D112" s="488"/>
      <c r="E112" s="488"/>
    </row>
    <row r="113" spans="1:5" hidden="1" x14ac:dyDescent="0.2">
      <c r="A113" s="393"/>
      <c r="B113" s="393"/>
      <c r="C113" s="489" t="s">
        <v>234</v>
      </c>
      <c r="D113" s="488"/>
      <c r="E113" s="393"/>
    </row>
    <row r="114" spans="1:5" hidden="1" x14ac:dyDescent="0.2">
      <c r="A114" s="393"/>
      <c r="B114" s="487" t="s">
        <v>235</v>
      </c>
      <c r="C114" s="488"/>
      <c r="D114" s="488"/>
      <c r="E114" s="488"/>
    </row>
    <row r="115" spans="1:5" hidden="1" x14ac:dyDescent="0.2">
      <c r="A115" s="393"/>
      <c r="B115" s="393"/>
      <c r="C115" s="489" t="s">
        <v>236</v>
      </c>
      <c r="D115" s="488"/>
      <c r="E115" s="393"/>
    </row>
    <row r="116" spans="1:5" hidden="1" x14ac:dyDescent="0.2">
      <c r="A116" s="393" t="s">
        <v>172</v>
      </c>
      <c r="B116" s="487" t="s">
        <v>237</v>
      </c>
      <c r="C116" s="488"/>
      <c r="D116" s="488"/>
      <c r="E116" s="488"/>
    </row>
    <row r="117" spans="1:5" hidden="1" x14ac:dyDescent="0.2">
      <c r="A117" s="393"/>
      <c r="B117" s="393"/>
      <c r="C117" s="489" t="s">
        <v>238</v>
      </c>
      <c r="D117" s="488"/>
      <c r="E117" s="393"/>
    </row>
    <row r="118" spans="1:5" hidden="1" x14ac:dyDescent="0.2">
      <c r="A118" s="393"/>
      <c r="B118" s="393"/>
      <c r="C118" s="489" t="s">
        <v>239</v>
      </c>
      <c r="D118" s="488"/>
      <c r="E118" s="393"/>
    </row>
    <row r="119" spans="1:5" hidden="1" x14ac:dyDescent="0.2">
      <c r="A119" s="393"/>
      <c r="B119" s="393"/>
      <c r="C119" s="489" t="s">
        <v>240</v>
      </c>
      <c r="D119" s="488"/>
      <c r="E119" s="393"/>
    </row>
    <row r="120" spans="1:5" hidden="1" x14ac:dyDescent="0.2">
      <c r="A120" s="393"/>
      <c r="B120" s="393"/>
      <c r="C120" s="489" t="s">
        <v>241</v>
      </c>
      <c r="D120" s="488"/>
      <c r="E120" s="393"/>
    </row>
    <row r="121" spans="1:5" hidden="1" x14ac:dyDescent="0.2">
      <c r="A121" s="393"/>
      <c r="B121" s="393"/>
      <c r="C121" s="489" t="s">
        <v>242</v>
      </c>
      <c r="D121" s="488"/>
      <c r="E121" s="393"/>
    </row>
    <row r="122" spans="1:5" hidden="1" x14ac:dyDescent="0.2">
      <c r="A122" s="393"/>
      <c r="B122" s="393"/>
      <c r="C122" s="489" t="s">
        <v>194</v>
      </c>
      <c r="D122" s="488"/>
      <c r="E122" s="393"/>
    </row>
    <row r="123" spans="1:5" hidden="1" x14ac:dyDescent="0.2">
      <c r="A123" s="393" t="s">
        <v>243</v>
      </c>
      <c r="B123" s="487" t="s">
        <v>244</v>
      </c>
      <c r="C123" s="488"/>
      <c r="D123" s="488"/>
      <c r="E123" s="488"/>
    </row>
    <row r="124" spans="1:5" hidden="1" x14ac:dyDescent="0.2">
      <c r="A124" s="393"/>
      <c r="B124" s="393"/>
      <c r="C124" s="489" t="s">
        <v>245</v>
      </c>
      <c r="D124" s="488"/>
      <c r="E124" s="393"/>
    </row>
    <row r="125" spans="1:5" hidden="1" x14ac:dyDescent="0.2">
      <c r="A125" s="393" t="s">
        <v>246</v>
      </c>
      <c r="B125" s="487" t="s">
        <v>247</v>
      </c>
      <c r="C125" s="488"/>
      <c r="D125" s="488"/>
      <c r="E125" s="488"/>
    </row>
    <row r="126" spans="1:5" hidden="1" x14ac:dyDescent="0.2">
      <c r="A126" s="393"/>
      <c r="B126" s="393"/>
      <c r="C126" s="489" t="s">
        <v>248</v>
      </c>
      <c r="D126" s="488"/>
      <c r="E126" s="393"/>
    </row>
    <row r="127" spans="1:5" hidden="1" x14ac:dyDescent="0.2">
      <c r="A127" s="393"/>
      <c r="B127" s="393"/>
      <c r="C127" s="489" t="s">
        <v>249</v>
      </c>
      <c r="D127" s="488"/>
      <c r="E127" s="393"/>
    </row>
    <row r="128" spans="1:5" hidden="1" x14ac:dyDescent="0.2">
      <c r="A128" s="393" t="s">
        <v>246</v>
      </c>
      <c r="B128" s="487" t="s">
        <v>250</v>
      </c>
      <c r="C128" s="488"/>
      <c r="D128" s="488"/>
      <c r="E128" s="488"/>
    </row>
    <row r="129" spans="1:5" hidden="1" x14ac:dyDescent="0.2">
      <c r="A129" s="393"/>
      <c r="B129" s="393"/>
      <c r="C129" s="489" t="s">
        <v>251</v>
      </c>
      <c r="D129" s="488"/>
      <c r="E129" s="393"/>
    </row>
    <row r="130" spans="1:5" hidden="1" x14ac:dyDescent="0.2">
      <c r="A130" s="393" t="s">
        <v>165</v>
      </c>
      <c r="B130" s="487" t="s">
        <v>252</v>
      </c>
      <c r="C130" s="488"/>
      <c r="D130" s="488"/>
      <c r="E130" s="488"/>
    </row>
    <row r="131" spans="1:5" hidden="1" x14ac:dyDescent="0.2">
      <c r="A131" s="393"/>
      <c r="B131" s="393"/>
      <c r="C131" s="489" t="s">
        <v>253</v>
      </c>
      <c r="D131" s="488"/>
      <c r="E131" s="393"/>
    </row>
    <row r="132" spans="1:5" hidden="1" x14ac:dyDescent="0.2">
      <c r="A132" s="393"/>
      <c r="B132" s="393"/>
      <c r="C132" s="489" t="s">
        <v>254</v>
      </c>
      <c r="D132" s="488"/>
      <c r="E132" s="393"/>
    </row>
    <row r="133" spans="1:5" hidden="1" x14ac:dyDescent="0.2">
      <c r="A133" s="393"/>
      <c r="B133" s="393"/>
      <c r="C133" s="489" t="s">
        <v>255</v>
      </c>
      <c r="D133" s="488"/>
      <c r="E133" s="393"/>
    </row>
    <row r="134" spans="1:5" hidden="1" x14ac:dyDescent="0.2">
      <c r="A134" s="393"/>
      <c r="B134" s="393"/>
      <c r="C134" s="489" t="s">
        <v>256</v>
      </c>
      <c r="D134" s="488"/>
      <c r="E134" s="393"/>
    </row>
    <row r="135" spans="1:5" hidden="1" x14ac:dyDescent="0.2">
      <c r="A135" s="393"/>
      <c r="B135" s="393"/>
      <c r="C135" s="489" t="s">
        <v>257</v>
      </c>
      <c r="D135" s="488"/>
      <c r="E135" s="393"/>
    </row>
    <row r="136" spans="1:5" hidden="1" x14ac:dyDescent="0.2">
      <c r="A136" s="393"/>
      <c r="B136" s="393"/>
      <c r="C136" s="489" t="s">
        <v>258</v>
      </c>
      <c r="D136" s="488"/>
      <c r="E136" s="393"/>
    </row>
    <row r="137" spans="1:5" hidden="1" x14ac:dyDescent="0.2">
      <c r="A137" s="393" t="s">
        <v>246</v>
      </c>
      <c r="B137" s="487" t="s">
        <v>259</v>
      </c>
      <c r="C137" s="488"/>
      <c r="D137" s="488"/>
      <c r="E137" s="488"/>
    </row>
    <row r="138" spans="1:5" hidden="1" x14ac:dyDescent="0.2">
      <c r="A138" s="393"/>
      <c r="B138" s="393"/>
      <c r="C138" s="489" t="s">
        <v>260</v>
      </c>
      <c r="D138" s="488"/>
      <c r="E138" s="393"/>
    </row>
    <row r="139" spans="1:5" hidden="1" x14ac:dyDescent="0.2">
      <c r="A139" s="393"/>
      <c r="B139" s="487" t="s">
        <v>261</v>
      </c>
      <c r="C139" s="488"/>
      <c r="D139" s="488"/>
      <c r="E139" s="488"/>
    </row>
    <row r="140" spans="1:5" hidden="1" x14ac:dyDescent="0.2">
      <c r="A140" s="393"/>
      <c r="B140" s="393"/>
      <c r="C140" s="489" t="s">
        <v>262</v>
      </c>
      <c r="D140" s="488"/>
      <c r="E140" s="393"/>
    </row>
  </sheetData>
  <mergeCells count="111">
    <mergeCell ref="C138:D138"/>
    <mergeCell ref="B139:E139"/>
    <mergeCell ref="C140:D140"/>
    <mergeCell ref="C132:D132"/>
    <mergeCell ref="C133:D133"/>
    <mergeCell ref="C134:D134"/>
    <mergeCell ref="C135:D135"/>
    <mergeCell ref="C136:D136"/>
    <mergeCell ref="B137:E137"/>
    <mergeCell ref="C126:D126"/>
    <mergeCell ref="C127:D127"/>
    <mergeCell ref="B128:E128"/>
    <mergeCell ref="C129:D129"/>
    <mergeCell ref="B130:E130"/>
    <mergeCell ref="C131:D131"/>
    <mergeCell ref="C120:D120"/>
    <mergeCell ref="C121:D121"/>
    <mergeCell ref="C122:D122"/>
    <mergeCell ref="B123:E123"/>
    <mergeCell ref="C124:D124"/>
    <mergeCell ref="B125:E125"/>
    <mergeCell ref="B114:E114"/>
    <mergeCell ref="C115:D115"/>
    <mergeCell ref="B116:E116"/>
    <mergeCell ref="C117:D117"/>
    <mergeCell ref="C118:D118"/>
    <mergeCell ref="C119:D119"/>
    <mergeCell ref="B108:E108"/>
    <mergeCell ref="C109:D109"/>
    <mergeCell ref="B110:E110"/>
    <mergeCell ref="C111:D111"/>
    <mergeCell ref="B112:E112"/>
    <mergeCell ref="C113:D113"/>
    <mergeCell ref="C102:D102"/>
    <mergeCell ref="C103:D103"/>
    <mergeCell ref="C104:D104"/>
    <mergeCell ref="C105:D105"/>
    <mergeCell ref="B106:E106"/>
    <mergeCell ref="C107:D107"/>
    <mergeCell ref="B96:E96"/>
    <mergeCell ref="C97:D97"/>
    <mergeCell ref="C98:D98"/>
    <mergeCell ref="C99:D99"/>
    <mergeCell ref="B100:E100"/>
    <mergeCell ref="C101:D101"/>
    <mergeCell ref="C90:D90"/>
    <mergeCell ref="C91:D91"/>
    <mergeCell ref="C92:D92"/>
    <mergeCell ref="C93:D93"/>
    <mergeCell ref="C94:D94"/>
    <mergeCell ref="C95:D95"/>
    <mergeCell ref="C84:D84"/>
    <mergeCell ref="C85:D85"/>
    <mergeCell ref="C86:D86"/>
    <mergeCell ref="C87:D87"/>
    <mergeCell ref="C88:D88"/>
    <mergeCell ref="C89:D89"/>
    <mergeCell ref="C78:D78"/>
    <mergeCell ref="C79:D79"/>
    <mergeCell ref="C80:D80"/>
    <mergeCell ref="C81:D81"/>
    <mergeCell ref="B82:E82"/>
    <mergeCell ref="C83:D83"/>
    <mergeCell ref="C72:D72"/>
    <mergeCell ref="B73:E73"/>
    <mergeCell ref="C74:D74"/>
    <mergeCell ref="C75:D75"/>
    <mergeCell ref="C76:D76"/>
    <mergeCell ref="C77:D77"/>
    <mergeCell ref="C66:D66"/>
    <mergeCell ref="C67:D67"/>
    <mergeCell ref="C68:D68"/>
    <mergeCell ref="C69:D69"/>
    <mergeCell ref="B70:E70"/>
    <mergeCell ref="C71:D71"/>
    <mergeCell ref="C60:D60"/>
    <mergeCell ref="C61:D61"/>
    <mergeCell ref="C62:D62"/>
    <mergeCell ref="C63:D63"/>
    <mergeCell ref="C64:D64"/>
    <mergeCell ref="C65:D65"/>
    <mergeCell ref="C54:D54"/>
    <mergeCell ref="C55:D55"/>
    <mergeCell ref="B56:E56"/>
    <mergeCell ref="C57:D57"/>
    <mergeCell ref="C58:D58"/>
    <mergeCell ref="B59:E59"/>
    <mergeCell ref="B48:E48"/>
    <mergeCell ref="C49:D49"/>
    <mergeCell ref="B50:E50"/>
    <mergeCell ref="C51:D51"/>
    <mergeCell ref="B52:E52"/>
    <mergeCell ref="C53:D53"/>
    <mergeCell ref="C45:D45"/>
    <mergeCell ref="C46:D46"/>
    <mergeCell ref="C47:D47"/>
    <mergeCell ref="C36:D36"/>
    <mergeCell ref="B37:E37"/>
    <mergeCell ref="C38:D38"/>
    <mergeCell ref="B39:E39"/>
    <mergeCell ref="C40:D40"/>
    <mergeCell ref="C41:D41"/>
    <mergeCell ref="B30:E30"/>
    <mergeCell ref="C31:D31"/>
    <mergeCell ref="B32:E32"/>
    <mergeCell ref="C33:D33"/>
    <mergeCell ref="C34:D34"/>
    <mergeCell ref="B35:E35"/>
    <mergeCell ref="B42:E42"/>
    <mergeCell ref="C43:D43"/>
    <mergeCell ref="B44:E44"/>
  </mergeCells>
  <phoneticPr fontId="64"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724"/>
  <sheetViews>
    <sheetView showGridLines="0" topLeftCell="C193" zoomScaleNormal="100" workbookViewId="0">
      <selection activeCell="H198" sqref="H198:I202"/>
    </sheetView>
  </sheetViews>
  <sheetFormatPr baseColWidth="10" defaultColWidth="0" defaultRowHeight="12.75" zeroHeight="1" x14ac:dyDescent="0.25"/>
  <cols>
    <col min="1" max="1" width="2.7109375" style="176" customWidth="1"/>
    <col min="2" max="2" width="1" style="176" customWidth="1"/>
    <col min="3" max="3" width="9" style="176" customWidth="1"/>
    <col min="4" max="4" width="11.7109375" style="176" customWidth="1"/>
    <col min="5" max="5" width="20.7109375" style="176" customWidth="1"/>
    <col min="6" max="6" width="11.7109375" style="176" customWidth="1"/>
    <col min="7" max="7" width="4.28515625" style="176" customWidth="1"/>
    <col min="8" max="8" width="11.85546875" style="177" customWidth="1"/>
    <col min="9" max="9" width="42.28515625" style="177" customWidth="1"/>
    <col min="10" max="10" width="21.85546875" style="176" customWidth="1"/>
    <col min="11" max="11" width="7.5703125" style="178" customWidth="1"/>
    <col min="12" max="12" width="64.42578125" style="176" customWidth="1"/>
    <col min="13" max="13" width="11.7109375" style="176" customWidth="1"/>
    <col min="14" max="14" width="17.140625" style="176" customWidth="1"/>
    <col min="15" max="15" width="40" style="176" customWidth="1"/>
    <col min="16" max="16" width="1.85546875" style="176" customWidth="1"/>
    <col min="17" max="17" width="4.42578125" style="176" customWidth="1"/>
    <col min="18" max="18" width="11.42578125" style="176" customWidth="1"/>
    <col min="19" max="19" width="35.140625" style="176" customWidth="1"/>
    <col min="20" max="20" width="1.42578125" style="176" hidden="1" customWidth="1"/>
    <col min="21" max="33" width="15.7109375" style="176" hidden="1" customWidth="1"/>
    <col min="34" max="34" width="2.140625" style="176" hidden="1" customWidth="1"/>
    <col min="35" max="35" width="11.42578125" style="176" hidden="1" customWidth="1"/>
    <col min="36" max="16382" width="11.42578125" style="176" hidden="1"/>
    <col min="16383" max="16383" width="9.85546875" style="176" hidden="1"/>
    <col min="16384" max="16384" width="13.7109375" style="176" hidden="1"/>
  </cols>
  <sheetData>
    <row r="1" spans="2:34" ht="8.25" customHeight="1" thickBot="1" x14ac:dyDescent="0.3">
      <c r="B1" s="94"/>
      <c r="C1" s="94"/>
      <c r="D1" s="94"/>
      <c r="E1" s="94"/>
      <c r="F1" s="94"/>
      <c r="G1" s="94"/>
      <c r="H1" s="316"/>
      <c r="I1" s="316"/>
      <c r="J1" s="94"/>
      <c r="K1" s="424"/>
      <c r="L1" s="94"/>
      <c r="M1" s="94"/>
      <c r="N1" s="94"/>
      <c r="O1" s="94"/>
      <c r="P1" s="94"/>
      <c r="Q1" s="94"/>
      <c r="R1" s="94"/>
      <c r="S1" s="94"/>
      <c r="T1" s="94"/>
      <c r="U1" s="94"/>
      <c r="V1" s="94"/>
      <c r="W1" s="94"/>
      <c r="X1" s="94"/>
      <c r="Y1" s="94"/>
      <c r="Z1" s="94"/>
      <c r="AA1" s="94"/>
      <c r="AB1" s="94"/>
      <c r="AC1" s="94"/>
      <c r="AD1" s="94"/>
      <c r="AE1" s="94"/>
      <c r="AF1" s="94"/>
      <c r="AG1" s="94"/>
      <c r="AH1" s="94"/>
    </row>
    <row r="2" spans="2:34" ht="6" customHeight="1" x14ac:dyDescent="0.25">
      <c r="B2" s="317"/>
      <c r="C2" s="318"/>
      <c r="D2" s="318"/>
      <c r="E2" s="318"/>
      <c r="F2" s="318"/>
      <c r="G2" s="318"/>
      <c r="H2" s="319"/>
      <c r="I2" s="319"/>
      <c r="J2" s="318"/>
      <c r="K2" s="320"/>
      <c r="L2" s="318"/>
      <c r="M2" s="318"/>
      <c r="N2" s="318"/>
      <c r="O2" s="318"/>
      <c r="P2" s="321"/>
      <c r="Q2" s="94"/>
      <c r="R2" s="94"/>
      <c r="S2" s="94"/>
      <c r="T2" s="94"/>
      <c r="U2" s="94"/>
      <c r="V2" s="94"/>
      <c r="W2" s="94"/>
      <c r="X2" s="94"/>
      <c r="Y2" s="94"/>
      <c r="Z2" s="94"/>
      <c r="AA2" s="94"/>
      <c r="AB2" s="94"/>
      <c r="AC2" s="94"/>
      <c r="AD2" s="94"/>
      <c r="AE2" s="94"/>
      <c r="AF2" s="94"/>
      <c r="AG2" s="94"/>
      <c r="AH2" s="94"/>
    </row>
    <row r="3" spans="2:34" ht="94.5" customHeight="1" thickBot="1" x14ac:dyDescent="0.3">
      <c r="B3" s="322"/>
      <c r="C3" s="132"/>
      <c r="D3" s="132"/>
      <c r="E3" s="132"/>
      <c r="F3" s="132"/>
      <c r="G3" s="132"/>
      <c r="H3" s="323"/>
      <c r="I3" s="323"/>
      <c r="J3" s="132"/>
      <c r="K3" s="416"/>
      <c r="L3" s="132"/>
      <c r="M3" s="132"/>
      <c r="N3" s="132"/>
      <c r="O3" s="132"/>
      <c r="P3" s="324"/>
      <c r="Q3" s="94"/>
      <c r="R3" s="94"/>
      <c r="S3" s="94"/>
      <c r="T3" s="94"/>
      <c r="U3" s="94"/>
      <c r="V3" s="94"/>
      <c r="W3" s="94"/>
      <c r="X3" s="94"/>
      <c r="Y3" s="94"/>
      <c r="Z3" s="94"/>
      <c r="AA3" s="94"/>
      <c r="AB3" s="94"/>
      <c r="AC3" s="94"/>
      <c r="AD3" s="94"/>
      <c r="AE3" s="94"/>
      <c r="AF3" s="94"/>
      <c r="AG3" s="94"/>
      <c r="AH3" s="94"/>
    </row>
    <row r="4" spans="2:34" ht="6" customHeight="1" x14ac:dyDescent="0.25">
      <c r="B4" s="322"/>
      <c r="C4" s="132"/>
      <c r="D4" s="132"/>
      <c r="E4" s="132"/>
      <c r="F4" s="132"/>
      <c r="G4" s="132"/>
      <c r="H4" s="323"/>
      <c r="I4" s="323"/>
      <c r="J4" s="132"/>
      <c r="K4" s="416"/>
      <c r="L4" s="132"/>
      <c r="M4" s="132"/>
      <c r="N4" s="132"/>
      <c r="O4" s="132"/>
      <c r="P4" s="324"/>
      <c r="Q4" s="94"/>
      <c r="R4" s="94"/>
      <c r="S4" s="94"/>
      <c r="T4" s="325"/>
      <c r="U4" s="326"/>
      <c r="V4" s="326"/>
      <c r="W4" s="326"/>
      <c r="X4" s="326"/>
      <c r="Y4" s="326"/>
      <c r="Z4" s="326"/>
      <c r="AA4" s="326"/>
      <c r="AB4" s="326"/>
      <c r="AC4" s="326"/>
      <c r="AD4" s="326"/>
      <c r="AE4" s="326"/>
      <c r="AF4" s="326"/>
      <c r="AG4" s="326"/>
      <c r="AH4" s="327"/>
    </row>
    <row r="5" spans="2:34" ht="35.25" customHeight="1" x14ac:dyDescent="0.25">
      <c r="B5" s="322"/>
      <c r="C5" s="547" t="s">
        <v>263</v>
      </c>
      <c r="D5" s="548"/>
      <c r="E5" s="548"/>
      <c r="F5" s="548"/>
      <c r="G5" s="548"/>
      <c r="H5" s="548"/>
      <c r="I5" s="548"/>
      <c r="J5" s="548"/>
      <c r="K5" s="548"/>
      <c r="L5" s="548"/>
      <c r="M5" s="548"/>
      <c r="N5" s="548"/>
      <c r="O5" s="549"/>
      <c r="P5" s="328"/>
      <c r="Q5" s="94"/>
      <c r="R5" s="94"/>
      <c r="S5" s="94"/>
      <c r="T5" s="329"/>
      <c r="U5" s="132"/>
      <c r="V5" s="132"/>
      <c r="W5" s="132"/>
      <c r="X5" s="132"/>
      <c r="Y5" s="132"/>
      <c r="Z5" s="132"/>
      <c r="AA5" s="132"/>
      <c r="AB5" s="132"/>
      <c r="AC5" s="132"/>
      <c r="AD5" s="132"/>
      <c r="AE5" s="132"/>
      <c r="AF5" s="132"/>
      <c r="AG5" s="132"/>
      <c r="AH5" s="330"/>
    </row>
    <row r="6" spans="2:34" ht="9.75" customHeight="1" thickBot="1" x14ac:dyDescent="0.3">
      <c r="B6" s="131"/>
      <c r="C6" s="51"/>
      <c r="D6" s="51"/>
      <c r="E6" s="51"/>
      <c r="F6" s="51"/>
      <c r="G6" s="51"/>
      <c r="H6" s="233"/>
      <c r="I6" s="233"/>
      <c r="J6" s="51"/>
      <c r="K6" s="51"/>
      <c r="L6" s="51"/>
      <c r="M6" s="51"/>
      <c r="N6" s="51"/>
      <c r="O6" s="51"/>
      <c r="P6" s="331"/>
      <c r="Q6" s="94"/>
      <c r="R6" s="94"/>
      <c r="S6" s="94"/>
      <c r="T6" s="329"/>
      <c r="U6" s="132"/>
      <c r="V6" s="132"/>
      <c r="W6" s="132"/>
      <c r="X6" s="132"/>
      <c r="Y6" s="132"/>
      <c r="Z6" s="132"/>
      <c r="AA6" s="132"/>
      <c r="AB6" s="132"/>
      <c r="AC6" s="132"/>
      <c r="AD6" s="132"/>
      <c r="AE6" s="132"/>
      <c r="AF6" s="132"/>
      <c r="AG6" s="132"/>
      <c r="AH6" s="330"/>
    </row>
    <row r="7" spans="2:34" s="180" customFormat="1" ht="29.25" customHeight="1" x14ac:dyDescent="0.25">
      <c r="B7" s="134"/>
      <c r="C7" s="553" t="s">
        <v>264</v>
      </c>
      <c r="D7" s="554"/>
      <c r="E7" s="554"/>
      <c r="F7" s="554"/>
      <c r="G7" s="554"/>
      <c r="H7" s="646"/>
      <c r="I7" s="647"/>
      <c r="J7" s="553" t="s">
        <v>265</v>
      </c>
      <c r="K7" s="554"/>
      <c r="L7" s="554"/>
      <c r="M7" s="554"/>
      <c r="N7" s="554"/>
      <c r="O7" s="555"/>
      <c r="P7" s="179"/>
      <c r="Q7" s="133"/>
      <c r="R7" s="133"/>
      <c r="S7" s="133"/>
      <c r="T7" s="332"/>
      <c r="U7" s="511" t="s">
        <v>266</v>
      </c>
      <c r="V7" s="512"/>
      <c r="W7" s="512"/>
      <c r="X7" s="513"/>
      <c r="Y7" s="514" t="s">
        <v>267</v>
      </c>
      <c r="Z7" s="512"/>
      <c r="AA7" s="512"/>
      <c r="AB7" s="513"/>
      <c r="AC7" s="515" t="s">
        <v>268</v>
      </c>
      <c r="AD7" s="516"/>
      <c r="AE7" s="515" t="s">
        <v>269</v>
      </c>
      <c r="AF7" s="516"/>
      <c r="AG7" s="181" t="s">
        <v>270</v>
      </c>
      <c r="AH7" s="333"/>
    </row>
    <row r="8" spans="2:34" s="180" customFormat="1" ht="15.75" hidden="1" customHeight="1" x14ac:dyDescent="0.25">
      <c r="B8" s="134"/>
      <c r="C8" s="334"/>
      <c r="D8" s="335"/>
      <c r="E8" s="336"/>
      <c r="F8" s="336"/>
      <c r="G8" s="337"/>
      <c r="H8" s="338"/>
      <c r="I8" s="338"/>
      <c r="J8" s="339"/>
      <c r="K8" s="339"/>
      <c r="L8" s="339"/>
      <c r="M8" s="340"/>
      <c r="N8" s="340"/>
      <c r="O8" s="341"/>
      <c r="P8" s="342"/>
      <c r="Q8" s="133"/>
      <c r="R8" s="133"/>
      <c r="S8" s="133"/>
      <c r="T8" s="332"/>
      <c r="U8" s="182"/>
      <c r="V8" s="183"/>
      <c r="W8" s="183"/>
      <c r="X8" s="184"/>
      <c r="Y8" s="185"/>
      <c r="Z8" s="183"/>
      <c r="AA8" s="183"/>
      <c r="AB8" s="184"/>
      <c r="AC8" s="185"/>
      <c r="AD8" s="183"/>
      <c r="AE8" s="183"/>
      <c r="AF8" s="184"/>
      <c r="AG8" s="186"/>
      <c r="AH8" s="333"/>
    </row>
    <row r="9" spans="2:34" s="180" customFormat="1" ht="33.75" customHeight="1" thickBot="1" x14ac:dyDescent="0.3">
      <c r="B9" s="134"/>
      <c r="C9" s="632"/>
      <c r="D9" s="633"/>
      <c r="E9" s="634"/>
      <c r="F9" s="634"/>
      <c r="G9" s="634"/>
      <c r="H9" s="634"/>
      <c r="I9" s="635"/>
      <c r="J9" s="558">
        <f>IF(SUM(N13:N591)=0,"",AVERAGE(N13:N591))</f>
        <v>48.086956521739133</v>
      </c>
      <c r="K9" s="559"/>
      <c r="L9" s="559"/>
      <c r="M9" s="560"/>
      <c r="N9" s="560"/>
      <c r="O9" s="561"/>
      <c r="P9" s="187"/>
      <c r="Q9" s="133"/>
      <c r="R9" s="133"/>
      <c r="S9" s="133"/>
      <c r="T9" s="332"/>
      <c r="U9" s="525" t="s">
        <v>271</v>
      </c>
      <c r="V9" s="527" t="s">
        <v>272</v>
      </c>
      <c r="W9" s="527" t="s">
        <v>273</v>
      </c>
      <c r="X9" s="509" t="s">
        <v>274</v>
      </c>
      <c r="Y9" s="529" t="s">
        <v>275</v>
      </c>
      <c r="Z9" s="527" t="s">
        <v>276</v>
      </c>
      <c r="AA9" s="527" t="s">
        <v>277</v>
      </c>
      <c r="AB9" s="509" t="s">
        <v>278</v>
      </c>
      <c r="AC9" s="529" t="s">
        <v>279</v>
      </c>
      <c r="AD9" s="509" t="s">
        <v>280</v>
      </c>
      <c r="AE9" s="529" t="s">
        <v>281</v>
      </c>
      <c r="AF9" s="509" t="s">
        <v>282</v>
      </c>
      <c r="AG9" s="517" t="s">
        <v>283</v>
      </c>
      <c r="AH9" s="333"/>
    </row>
    <row r="10" spans="2:34" ht="4.5" customHeight="1" x14ac:dyDescent="0.25">
      <c r="B10" s="131"/>
      <c r="C10" s="552"/>
      <c r="D10" s="552"/>
      <c r="E10" s="552"/>
      <c r="F10" s="552"/>
      <c r="G10" s="552"/>
      <c r="H10" s="552"/>
      <c r="I10" s="552"/>
      <c r="J10" s="552"/>
      <c r="K10" s="552"/>
      <c r="L10" s="552"/>
      <c r="M10" s="552"/>
      <c r="N10" s="552"/>
      <c r="O10" s="552"/>
      <c r="P10" s="343"/>
      <c r="Q10" s="94"/>
      <c r="R10" s="94"/>
      <c r="S10" s="94"/>
      <c r="T10" s="329"/>
      <c r="U10" s="526"/>
      <c r="V10" s="528"/>
      <c r="W10" s="528"/>
      <c r="X10" s="510"/>
      <c r="Y10" s="530"/>
      <c r="Z10" s="528"/>
      <c r="AA10" s="528"/>
      <c r="AB10" s="510"/>
      <c r="AC10" s="530"/>
      <c r="AD10" s="510"/>
      <c r="AE10" s="530"/>
      <c r="AF10" s="510"/>
      <c r="AG10" s="518"/>
      <c r="AH10" s="330"/>
    </row>
    <row r="11" spans="2:34" ht="57" customHeight="1" x14ac:dyDescent="0.25">
      <c r="B11" s="131"/>
      <c r="C11" s="562" t="s">
        <v>284</v>
      </c>
      <c r="D11" s="556" t="s">
        <v>285</v>
      </c>
      <c r="E11" s="556" t="s">
        <v>286</v>
      </c>
      <c r="F11" s="556" t="s">
        <v>285</v>
      </c>
      <c r="G11" s="564" t="s">
        <v>287</v>
      </c>
      <c r="H11" s="639"/>
      <c r="I11" s="640"/>
      <c r="J11" s="564" t="s">
        <v>288</v>
      </c>
      <c r="K11" s="564" t="s">
        <v>289</v>
      </c>
      <c r="L11" s="570"/>
      <c r="M11" s="564" t="s">
        <v>290</v>
      </c>
      <c r="N11" s="564" t="s">
        <v>291</v>
      </c>
      <c r="O11" s="550" t="s">
        <v>292</v>
      </c>
      <c r="P11" s="344"/>
      <c r="Q11" s="94"/>
      <c r="R11"/>
      <c r="S11" s="94"/>
      <c r="T11" s="329"/>
      <c r="U11" s="519"/>
      <c r="V11" s="521"/>
      <c r="W11" s="521"/>
      <c r="X11" s="521"/>
      <c r="Y11" s="521"/>
      <c r="Z11" s="521"/>
      <c r="AA11" s="521"/>
      <c r="AB11" s="521"/>
      <c r="AC11" s="521"/>
      <c r="AD11" s="521"/>
      <c r="AE11" s="521"/>
      <c r="AF11" s="521"/>
      <c r="AG11" s="523"/>
      <c r="AH11" s="330"/>
    </row>
    <row r="12" spans="2:34" ht="36" customHeight="1" x14ac:dyDescent="0.25">
      <c r="B12" s="131"/>
      <c r="C12" s="563"/>
      <c r="D12" s="557"/>
      <c r="E12" s="557"/>
      <c r="F12" s="557"/>
      <c r="G12" s="565"/>
      <c r="H12" s="565"/>
      <c r="I12" s="641"/>
      <c r="J12" s="565"/>
      <c r="K12" s="571"/>
      <c r="L12" s="571"/>
      <c r="M12" s="565"/>
      <c r="N12" s="565"/>
      <c r="O12" s="551"/>
      <c r="P12" s="188"/>
      <c r="Q12" s="94"/>
      <c r="R12" s="94"/>
      <c r="S12" s="94"/>
      <c r="T12" s="329"/>
      <c r="U12" s="520"/>
      <c r="V12" s="522"/>
      <c r="W12" s="522"/>
      <c r="X12" s="522"/>
      <c r="Y12" s="522"/>
      <c r="Z12" s="522"/>
      <c r="AA12" s="522"/>
      <c r="AB12" s="522"/>
      <c r="AC12" s="522"/>
      <c r="AD12" s="522"/>
      <c r="AE12" s="522"/>
      <c r="AF12" s="522"/>
      <c r="AG12" s="524"/>
      <c r="AH12" s="330"/>
    </row>
    <row r="13" spans="2:34" ht="39.75" customHeight="1" x14ac:dyDescent="0.25">
      <c r="B13" s="131"/>
      <c r="C13" s="601" t="s">
        <v>293</v>
      </c>
      <c r="D13" s="605">
        <f>IF(SUM(N13:N127)=0,"",AVERAGE(N13:N127))</f>
        <v>67.260869565217391</v>
      </c>
      <c r="E13" s="595" t="s">
        <v>104</v>
      </c>
      <c r="F13" s="596">
        <f>IF(SUM(N13:N32)=0,"",AVERAGE(N13:N32))</f>
        <v>85</v>
      </c>
      <c r="G13" s="539">
        <v>1</v>
      </c>
      <c r="H13" s="577" t="s">
        <v>294</v>
      </c>
      <c r="I13" s="578"/>
      <c r="J13" s="540" t="s">
        <v>295</v>
      </c>
      <c r="K13" s="413" t="s">
        <v>26</v>
      </c>
      <c r="L13" s="345" t="s">
        <v>296</v>
      </c>
      <c r="M13" s="566" t="s">
        <v>297</v>
      </c>
      <c r="N13" s="567">
        <v>80</v>
      </c>
      <c r="O13" s="568" t="s">
        <v>298</v>
      </c>
      <c r="P13" s="343"/>
      <c r="Q13" s="346"/>
      <c r="R13" s="94"/>
      <c r="S13" s="94"/>
      <c r="T13" s="329"/>
      <c r="U13" s="490"/>
      <c r="V13" s="490"/>
      <c r="W13" s="490"/>
      <c r="X13" s="490"/>
      <c r="Y13" s="490"/>
      <c r="Z13" s="94"/>
      <c r="AA13" s="490"/>
      <c r="AB13" s="490"/>
      <c r="AC13" s="490"/>
      <c r="AD13" s="490"/>
      <c r="AE13" s="490">
        <f>IF($N$13="","",$N$13)</f>
        <v>80</v>
      </c>
      <c r="AF13" s="490">
        <f>IF($N$13="","",$N$13)</f>
        <v>80</v>
      </c>
      <c r="AG13" s="490"/>
      <c r="AH13" s="330"/>
    </row>
    <row r="14" spans="2:34" ht="39.75" customHeight="1" x14ac:dyDescent="0.25">
      <c r="B14" s="131"/>
      <c r="C14" s="602"/>
      <c r="D14" s="606"/>
      <c r="E14" s="591"/>
      <c r="F14" s="592"/>
      <c r="G14" s="493"/>
      <c r="H14" s="496"/>
      <c r="I14" s="495"/>
      <c r="J14" s="498"/>
      <c r="K14" s="405" t="s">
        <v>28</v>
      </c>
      <c r="L14" s="407" t="s">
        <v>299</v>
      </c>
      <c r="M14" s="493"/>
      <c r="N14" s="493"/>
      <c r="O14" s="569"/>
      <c r="P14" s="343"/>
      <c r="Q14" s="346"/>
      <c r="R14" s="94"/>
      <c r="S14" s="94"/>
      <c r="T14" s="329"/>
      <c r="U14" s="491"/>
      <c r="V14" s="491"/>
      <c r="W14" s="491"/>
      <c r="X14" s="491"/>
      <c r="Y14" s="491"/>
      <c r="Z14" s="94"/>
      <c r="AA14" s="491"/>
      <c r="AB14" s="491"/>
      <c r="AC14" s="491"/>
      <c r="AD14" s="491"/>
      <c r="AE14" s="491"/>
      <c r="AF14" s="491"/>
      <c r="AG14" s="491"/>
      <c r="AH14" s="330"/>
    </row>
    <row r="15" spans="2:34" ht="39.75" customHeight="1" x14ac:dyDescent="0.25">
      <c r="B15" s="131"/>
      <c r="C15" s="602"/>
      <c r="D15" s="606"/>
      <c r="E15" s="591"/>
      <c r="F15" s="592"/>
      <c r="G15" s="493"/>
      <c r="H15" s="496"/>
      <c r="I15" s="495"/>
      <c r="J15" s="498"/>
      <c r="K15" s="405" t="s">
        <v>30</v>
      </c>
      <c r="L15" s="407" t="s">
        <v>300</v>
      </c>
      <c r="M15" s="493"/>
      <c r="N15" s="493"/>
      <c r="O15" s="569"/>
      <c r="P15" s="343"/>
      <c r="Q15" s="346"/>
      <c r="R15" s="94"/>
      <c r="S15"/>
      <c r="T15" s="329"/>
      <c r="U15" s="491"/>
      <c r="V15" s="491"/>
      <c r="W15" s="491"/>
      <c r="X15" s="491"/>
      <c r="Y15" s="491"/>
      <c r="Z15" s="94"/>
      <c r="AA15" s="491"/>
      <c r="AB15" s="491"/>
      <c r="AC15" s="491"/>
      <c r="AD15" s="491"/>
      <c r="AE15" s="491"/>
      <c r="AF15" s="491"/>
      <c r="AG15" s="491"/>
      <c r="AH15" s="330"/>
    </row>
    <row r="16" spans="2:34" ht="39.75" customHeight="1" x14ac:dyDescent="0.25">
      <c r="B16" s="131"/>
      <c r="C16" s="602"/>
      <c r="D16" s="606"/>
      <c r="E16" s="591"/>
      <c r="F16" s="592"/>
      <c r="G16" s="493"/>
      <c r="H16" s="496"/>
      <c r="I16" s="495"/>
      <c r="J16" s="498"/>
      <c r="K16" s="405" t="s">
        <v>32</v>
      </c>
      <c r="L16" s="407" t="s">
        <v>301</v>
      </c>
      <c r="M16" s="493"/>
      <c r="N16" s="493"/>
      <c r="O16" s="569"/>
      <c r="P16" s="343"/>
      <c r="Q16" s="346"/>
      <c r="R16" s="94"/>
      <c r="S16" s="94"/>
      <c r="T16" s="329"/>
      <c r="U16" s="491"/>
      <c r="V16" s="491"/>
      <c r="W16" s="491"/>
      <c r="X16" s="491"/>
      <c r="Y16" s="491"/>
      <c r="Z16" s="94"/>
      <c r="AA16" s="491"/>
      <c r="AB16" s="491"/>
      <c r="AC16" s="491"/>
      <c r="AD16" s="491"/>
      <c r="AE16" s="491"/>
      <c r="AF16" s="491"/>
      <c r="AG16" s="491"/>
      <c r="AH16" s="330"/>
    </row>
    <row r="17" spans="2:34" ht="39.75" customHeight="1" x14ac:dyDescent="0.25">
      <c r="B17" s="131"/>
      <c r="C17" s="602"/>
      <c r="D17" s="606"/>
      <c r="E17" s="591"/>
      <c r="F17" s="592"/>
      <c r="G17" s="493"/>
      <c r="H17" s="496"/>
      <c r="I17" s="495"/>
      <c r="J17" s="498"/>
      <c r="K17" s="405" t="s">
        <v>34</v>
      </c>
      <c r="L17" s="407" t="s">
        <v>302</v>
      </c>
      <c r="M17" s="493"/>
      <c r="N17" s="493"/>
      <c r="O17" s="569"/>
      <c r="P17" s="343"/>
      <c r="Q17" s="346"/>
      <c r="R17" s="94"/>
      <c r="S17" s="94"/>
      <c r="T17" s="329"/>
      <c r="U17" s="491"/>
      <c r="V17" s="491"/>
      <c r="W17" s="491"/>
      <c r="X17" s="491"/>
      <c r="Y17" s="491"/>
      <c r="Z17" s="94"/>
      <c r="AA17" s="491"/>
      <c r="AB17" s="491"/>
      <c r="AC17" s="491"/>
      <c r="AD17" s="491"/>
      <c r="AE17" s="491"/>
      <c r="AF17" s="491"/>
      <c r="AG17" s="491"/>
      <c r="AH17" s="330"/>
    </row>
    <row r="18" spans="2:34" ht="39.75" customHeight="1" x14ac:dyDescent="0.25">
      <c r="B18" s="131"/>
      <c r="C18" s="602"/>
      <c r="D18" s="607"/>
      <c r="E18" s="591"/>
      <c r="F18" s="593"/>
      <c r="G18" s="492">
        <v>2</v>
      </c>
      <c r="H18" s="494" t="s">
        <v>303</v>
      </c>
      <c r="I18" s="495"/>
      <c r="J18" s="497" t="s">
        <v>304</v>
      </c>
      <c r="K18" s="405" t="s">
        <v>26</v>
      </c>
      <c r="L18" s="407" t="s">
        <v>305</v>
      </c>
      <c r="M18" s="499" t="s">
        <v>297</v>
      </c>
      <c r="N18" s="500">
        <v>80</v>
      </c>
      <c r="O18" s="568" t="s">
        <v>306</v>
      </c>
      <c r="P18" s="343"/>
      <c r="Q18" s="503"/>
      <c r="R18" s="504"/>
      <c r="S18" s="505"/>
      <c r="T18" s="329"/>
      <c r="U18" s="490"/>
      <c r="V18" s="490"/>
      <c r="W18" s="490"/>
      <c r="X18" s="490"/>
      <c r="Y18" s="490"/>
      <c r="Z18" s="490"/>
      <c r="AA18" s="490"/>
      <c r="AB18" s="490"/>
      <c r="AC18" s="490"/>
      <c r="AD18" s="490"/>
      <c r="AE18" s="490">
        <f>IF($N$18="","",$N$18)</f>
        <v>80</v>
      </c>
      <c r="AF18" s="490">
        <f>IF($N$18="","",$N$18)</f>
        <v>80</v>
      </c>
      <c r="AG18" s="490"/>
      <c r="AH18" s="330"/>
    </row>
    <row r="19" spans="2:34" ht="39.75" customHeight="1" x14ac:dyDescent="0.25">
      <c r="B19" s="131"/>
      <c r="C19" s="602"/>
      <c r="D19" s="607"/>
      <c r="E19" s="591"/>
      <c r="F19" s="593"/>
      <c r="G19" s="493"/>
      <c r="H19" s="496"/>
      <c r="I19" s="495"/>
      <c r="J19" s="498"/>
      <c r="K19" s="405" t="s">
        <v>28</v>
      </c>
      <c r="L19" s="407" t="s">
        <v>307</v>
      </c>
      <c r="M19" s="493"/>
      <c r="N19" s="493"/>
      <c r="O19" s="569"/>
      <c r="P19" s="343"/>
      <c r="Q19" s="346"/>
      <c r="R19" s="409"/>
      <c r="S19" s="94"/>
      <c r="T19" s="329"/>
      <c r="U19" s="491"/>
      <c r="V19" s="491"/>
      <c r="W19" s="491"/>
      <c r="X19" s="491"/>
      <c r="Y19" s="491"/>
      <c r="Z19" s="491"/>
      <c r="AA19" s="491"/>
      <c r="AB19" s="491"/>
      <c r="AC19" s="491"/>
      <c r="AD19" s="491"/>
      <c r="AE19" s="491"/>
      <c r="AF19" s="491"/>
      <c r="AG19" s="491"/>
      <c r="AH19" s="330"/>
    </row>
    <row r="20" spans="2:34" ht="39.75" customHeight="1" x14ac:dyDescent="0.25">
      <c r="B20" s="131"/>
      <c r="C20" s="602"/>
      <c r="D20" s="607"/>
      <c r="E20" s="591"/>
      <c r="F20" s="593"/>
      <c r="G20" s="493"/>
      <c r="H20" s="496"/>
      <c r="I20" s="495"/>
      <c r="J20" s="498"/>
      <c r="K20" s="405" t="s">
        <v>30</v>
      </c>
      <c r="L20" s="407" t="s">
        <v>308</v>
      </c>
      <c r="M20" s="493"/>
      <c r="N20" s="493"/>
      <c r="O20" s="569"/>
      <c r="P20" s="343"/>
      <c r="Q20" s="346"/>
      <c r="R20" s="409"/>
      <c r="S20" s="94"/>
      <c r="T20" s="329"/>
      <c r="U20" s="491"/>
      <c r="V20" s="491"/>
      <c r="W20" s="491"/>
      <c r="X20" s="491"/>
      <c r="Y20" s="491"/>
      <c r="Z20" s="491"/>
      <c r="AA20" s="491"/>
      <c r="AB20" s="491"/>
      <c r="AC20" s="491"/>
      <c r="AD20" s="491"/>
      <c r="AE20" s="491"/>
      <c r="AF20" s="491"/>
      <c r="AG20" s="491"/>
      <c r="AH20" s="330"/>
    </row>
    <row r="21" spans="2:34" ht="39.75" customHeight="1" x14ac:dyDescent="0.25">
      <c r="B21" s="131"/>
      <c r="C21" s="602"/>
      <c r="D21" s="607"/>
      <c r="E21" s="591"/>
      <c r="F21" s="593"/>
      <c r="G21" s="493"/>
      <c r="H21" s="496"/>
      <c r="I21" s="495"/>
      <c r="J21" s="498"/>
      <c r="K21" s="405" t="s">
        <v>32</v>
      </c>
      <c r="L21" s="407" t="s">
        <v>309</v>
      </c>
      <c r="M21" s="493"/>
      <c r="N21" s="493"/>
      <c r="O21" s="569"/>
      <c r="P21" s="343"/>
      <c r="Q21" s="346"/>
      <c r="R21" s="409"/>
      <c r="S21" s="94"/>
      <c r="T21" s="329"/>
      <c r="U21" s="491"/>
      <c r="V21" s="491"/>
      <c r="W21" s="491"/>
      <c r="X21" s="491"/>
      <c r="Y21" s="491"/>
      <c r="Z21" s="491"/>
      <c r="AA21" s="491"/>
      <c r="AB21" s="491"/>
      <c r="AC21" s="491"/>
      <c r="AD21" s="491"/>
      <c r="AE21" s="491"/>
      <c r="AF21" s="491"/>
      <c r="AG21" s="491"/>
      <c r="AH21" s="330"/>
    </row>
    <row r="22" spans="2:34" ht="39.75" customHeight="1" x14ac:dyDescent="0.25">
      <c r="B22" s="131"/>
      <c r="C22" s="602"/>
      <c r="D22" s="607"/>
      <c r="E22" s="591"/>
      <c r="F22" s="593"/>
      <c r="G22" s="493"/>
      <c r="H22" s="496"/>
      <c r="I22" s="495"/>
      <c r="J22" s="498"/>
      <c r="K22" s="405" t="s">
        <v>34</v>
      </c>
      <c r="L22" s="407" t="s">
        <v>310</v>
      </c>
      <c r="M22" s="493"/>
      <c r="N22" s="493"/>
      <c r="O22" s="569"/>
      <c r="P22" s="343"/>
      <c r="Q22" s="346"/>
      <c r="R22" s="409"/>
      <c r="S22" s="94"/>
      <c r="T22" s="329"/>
      <c r="U22" s="491"/>
      <c r="V22" s="491"/>
      <c r="W22" s="491"/>
      <c r="X22" s="491"/>
      <c r="Y22" s="491"/>
      <c r="Z22" s="491"/>
      <c r="AA22" s="491"/>
      <c r="AB22" s="491"/>
      <c r="AC22" s="491"/>
      <c r="AD22" s="491"/>
      <c r="AE22" s="491"/>
      <c r="AF22" s="491"/>
      <c r="AG22" s="491"/>
      <c r="AH22" s="330"/>
    </row>
    <row r="23" spans="2:34" ht="39.75" customHeight="1" x14ac:dyDescent="0.25">
      <c r="B23" s="131"/>
      <c r="C23" s="602"/>
      <c r="D23" s="607"/>
      <c r="E23" s="591"/>
      <c r="F23" s="593"/>
      <c r="G23" s="492">
        <v>3</v>
      </c>
      <c r="H23" s="494" t="s">
        <v>311</v>
      </c>
      <c r="I23" s="495"/>
      <c r="J23" s="497" t="s">
        <v>312</v>
      </c>
      <c r="K23" s="405" t="s">
        <v>26</v>
      </c>
      <c r="L23" s="407" t="s">
        <v>313</v>
      </c>
      <c r="M23" s="499" t="s">
        <v>297</v>
      </c>
      <c r="N23" s="500">
        <v>80</v>
      </c>
      <c r="O23" s="568" t="s">
        <v>306</v>
      </c>
      <c r="P23" s="343"/>
      <c r="Q23" s="648"/>
      <c r="R23" s="649"/>
      <c r="S23" s="650"/>
      <c r="T23" s="329"/>
      <c r="U23" s="490"/>
      <c r="V23" s="490"/>
      <c r="W23" s="490"/>
      <c r="X23" s="490"/>
      <c r="Y23" s="490"/>
      <c r="Z23" s="490">
        <f>IF(N23="","",$N$23)</f>
        <v>80</v>
      </c>
      <c r="AA23" s="490"/>
      <c r="AB23" s="490">
        <f>IF(N23="","",$N$23)</f>
        <v>80</v>
      </c>
      <c r="AC23" s="490">
        <f>IF(N23="","",$N$23)</f>
        <v>80</v>
      </c>
      <c r="AD23" s="490"/>
      <c r="AE23" s="490"/>
      <c r="AF23" s="490"/>
      <c r="AG23" s="490"/>
      <c r="AH23" s="330"/>
    </row>
    <row r="24" spans="2:34" ht="39.75" customHeight="1" x14ac:dyDescent="0.25">
      <c r="B24" s="131"/>
      <c r="C24" s="602"/>
      <c r="D24" s="607"/>
      <c r="E24" s="591"/>
      <c r="F24" s="593"/>
      <c r="G24" s="493"/>
      <c r="H24" s="496"/>
      <c r="I24" s="495"/>
      <c r="J24" s="498"/>
      <c r="K24" s="405" t="s">
        <v>28</v>
      </c>
      <c r="L24" s="407" t="s">
        <v>314</v>
      </c>
      <c r="M24" s="493"/>
      <c r="N24" s="493"/>
      <c r="O24" s="569"/>
      <c r="P24" s="343"/>
      <c r="Q24" s="651"/>
      <c r="R24" s="652"/>
      <c r="S24" s="653"/>
      <c r="T24" s="329"/>
      <c r="U24" s="491"/>
      <c r="V24" s="491"/>
      <c r="W24" s="491"/>
      <c r="X24" s="491"/>
      <c r="Y24" s="491"/>
      <c r="Z24" s="491"/>
      <c r="AA24" s="491"/>
      <c r="AB24" s="491"/>
      <c r="AC24" s="491"/>
      <c r="AD24" s="491"/>
      <c r="AE24" s="491"/>
      <c r="AF24" s="491"/>
      <c r="AG24" s="491"/>
      <c r="AH24" s="330"/>
    </row>
    <row r="25" spans="2:34" ht="39.75" customHeight="1" x14ac:dyDescent="0.25">
      <c r="B25" s="131"/>
      <c r="C25" s="602"/>
      <c r="D25" s="607"/>
      <c r="E25" s="591"/>
      <c r="F25" s="593"/>
      <c r="G25" s="493"/>
      <c r="H25" s="496"/>
      <c r="I25" s="495"/>
      <c r="J25" s="498"/>
      <c r="K25" s="405" t="s">
        <v>30</v>
      </c>
      <c r="L25" s="407" t="s">
        <v>315</v>
      </c>
      <c r="M25" s="493"/>
      <c r="N25" s="493"/>
      <c r="O25" s="569"/>
      <c r="P25" s="343"/>
      <c r="Q25" s="346"/>
      <c r="R25" s="94" t="s">
        <v>316</v>
      </c>
      <c r="S25" s="94"/>
      <c r="T25" s="329"/>
      <c r="U25" s="491"/>
      <c r="V25" s="491"/>
      <c r="W25" s="491"/>
      <c r="X25" s="491"/>
      <c r="Y25" s="491"/>
      <c r="Z25" s="491"/>
      <c r="AA25" s="491"/>
      <c r="AB25" s="491"/>
      <c r="AC25" s="491"/>
      <c r="AD25" s="491"/>
      <c r="AE25" s="491"/>
      <c r="AF25" s="491"/>
      <c r="AG25" s="491"/>
      <c r="AH25" s="330"/>
    </row>
    <row r="26" spans="2:34" ht="39.75" customHeight="1" x14ac:dyDescent="0.25">
      <c r="B26" s="131"/>
      <c r="C26" s="602"/>
      <c r="D26" s="607"/>
      <c r="E26" s="591"/>
      <c r="F26" s="593"/>
      <c r="G26" s="493"/>
      <c r="H26" s="496"/>
      <c r="I26" s="495"/>
      <c r="J26" s="498"/>
      <c r="K26" s="405" t="s">
        <v>32</v>
      </c>
      <c r="L26" s="407" t="s">
        <v>317</v>
      </c>
      <c r="M26" s="493"/>
      <c r="N26" s="493"/>
      <c r="O26" s="569"/>
      <c r="P26" s="343"/>
      <c r="Q26" s="346"/>
      <c r="R26" s="94"/>
      <c r="S26" s="94"/>
      <c r="T26" s="329"/>
      <c r="U26" s="491"/>
      <c r="V26" s="491"/>
      <c r="W26" s="491"/>
      <c r="X26" s="491"/>
      <c r="Y26" s="491"/>
      <c r="Z26" s="491"/>
      <c r="AA26" s="491"/>
      <c r="AB26" s="491"/>
      <c r="AC26" s="491"/>
      <c r="AD26" s="491"/>
      <c r="AE26" s="491"/>
      <c r="AF26" s="491"/>
      <c r="AG26" s="491"/>
      <c r="AH26" s="330"/>
    </row>
    <row r="27" spans="2:34" ht="39.75" customHeight="1" x14ac:dyDescent="0.25">
      <c r="B27" s="131"/>
      <c r="C27" s="602"/>
      <c r="D27" s="607"/>
      <c r="E27" s="591"/>
      <c r="F27" s="593"/>
      <c r="G27" s="493"/>
      <c r="H27" s="496"/>
      <c r="I27" s="495"/>
      <c r="J27" s="498"/>
      <c r="K27" s="405" t="s">
        <v>34</v>
      </c>
      <c r="L27" s="407" t="s">
        <v>318</v>
      </c>
      <c r="M27" s="493"/>
      <c r="N27" s="493"/>
      <c r="O27" s="569"/>
      <c r="P27" s="343"/>
      <c r="Q27" s="346"/>
      <c r="R27" s="94"/>
      <c r="S27" s="94"/>
      <c r="T27" s="329"/>
      <c r="U27" s="491"/>
      <c r="V27" s="491"/>
      <c r="W27" s="491"/>
      <c r="X27" s="491"/>
      <c r="Y27" s="491"/>
      <c r="Z27" s="491"/>
      <c r="AA27" s="491"/>
      <c r="AB27" s="491"/>
      <c r="AC27" s="491"/>
      <c r="AD27" s="491"/>
      <c r="AE27" s="491"/>
      <c r="AF27" s="491"/>
      <c r="AG27" s="491"/>
      <c r="AH27" s="330"/>
    </row>
    <row r="28" spans="2:34" ht="51.75" customHeight="1" x14ac:dyDescent="0.25">
      <c r="B28" s="131"/>
      <c r="C28" s="602"/>
      <c r="D28" s="607"/>
      <c r="E28" s="591"/>
      <c r="F28" s="593"/>
      <c r="G28" s="492">
        <v>4</v>
      </c>
      <c r="H28" s="494" t="s">
        <v>319</v>
      </c>
      <c r="I28" s="495"/>
      <c r="J28" s="497" t="s">
        <v>320</v>
      </c>
      <c r="K28" s="405" t="s">
        <v>26</v>
      </c>
      <c r="L28" s="407" t="s">
        <v>321</v>
      </c>
      <c r="M28" s="499" t="s">
        <v>297</v>
      </c>
      <c r="N28" s="500">
        <v>100</v>
      </c>
      <c r="O28" s="572" t="s">
        <v>322</v>
      </c>
      <c r="P28" s="343"/>
      <c r="Q28" s="701"/>
      <c r="R28" s="702"/>
      <c r="S28" s="702"/>
      <c r="T28" s="347"/>
      <c r="U28" s="490"/>
      <c r="V28" s="490"/>
      <c r="W28" s="490"/>
      <c r="X28" s="490"/>
      <c r="Y28" s="490"/>
      <c r="Z28" s="490"/>
      <c r="AA28" s="490"/>
      <c r="AB28" s="490"/>
      <c r="AC28" s="490"/>
      <c r="AD28" s="490"/>
      <c r="AE28" s="490">
        <f>IF($N$28="","",$N$28)</f>
        <v>100</v>
      </c>
      <c r="AF28" s="490">
        <f>IF($N$28="","",$N$28)</f>
        <v>100</v>
      </c>
      <c r="AG28" s="490"/>
      <c r="AH28" s="330"/>
    </row>
    <row r="29" spans="2:34" ht="39.75" customHeight="1" x14ac:dyDescent="0.25">
      <c r="B29" s="131"/>
      <c r="C29" s="602"/>
      <c r="D29" s="607"/>
      <c r="E29" s="493"/>
      <c r="F29" s="594"/>
      <c r="G29" s="493"/>
      <c r="H29" s="496"/>
      <c r="I29" s="495"/>
      <c r="J29" s="498"/>
      <c r="K29" s="405" t="s">
        <v>28</v>
      </c>
      <c r="L29" s="407" t="s">
        <v>323</v>
      </c>
      <c r="M29" s="493"/>
      <c r="N29" s="493"/>
      <c r="O29" s="573"/>
      <c r="P29" s="343"/>
      <c r="Q29" s="703"/>
      <c r="R29" s="704"/>
      <c r="S29" s="704"/>
      <c r="T29" s="329"/>
      <c r="U29" s="491"/>
      <c r="V29" s="491"/>
      <c r="W29" s="491"/>
      <c r="X29" s="491"/>
      <c r="Y29" s="491"/>
      <c r="Z29" s="491"/>
      <c r="AA29" s="491"/>
      <c r="AB29" s="491"/>
      <c r="AC29" s="491"/>
      <c r="AD29" s="491"/>
      <c r="AE29" s="491"/>
      <c r="AF29" s="491"/>
      <c r="AG29" s="491"/>
      <c r="AH29" s="330"/>
    </row>
    <row r="30" spans="2:34" ht="39.75" customHeight="1" x14ac:dyDescent="0.25">
      <c r="B30" s="131"/>
      <c r="C30" s="602"/>
      <c r="D30" s="607"/>
      <c r="E30" s="493"/>
      <c r="F30" s="594"/>
      <c r="G30" s="493"/>
      <c r="H30" s="496"/>
      <c r="I30" s="495"/>
      <c r="J30" s="498"/>
      <c r="K30" s="405" t="s">
        <v>30</v>
      </c>
      <c r="L30" s="407" t="s">
        <v>324</v>
      </c>
      <c r="M30" s="493"/>
      <c r="N30" s="493"/>
      <c r="O30" s="573"/>
      <c r="P30" s="343"/>
      <c r="Q30" s="703"/>
      <c r="R30" s="704"/>
      <c r="S30" s="704"/>
      <c r="T30" s="329"/>
      <c r="U30" s="491"/>
      <c r="V30" s="491"/>
      <c r="W30" s="491"/>
      <c r="X30" s="491"/>
      <c r="Y30" s="491"/>
      <c r="Z30" s="491"/>
      <c r="AA30" s="491"/>
      <c r="AB30" s="491"/>
      <c r="AC30" s="491"/>
      <c r="AD30" s="491"/>
      <c r="AE30" s="491"/>
      <c r="AF30" s="491"/>
      <c r="AG30" s="491"/>
      <c r="AH30" s="330"/>
    </row>
    <row r="31" spans="2:34" ht="39.75" customHeight="1" x14ac:dyDescent="0.25">
      <c r="B31" s="131"/>
      <c r="C31" s="602"/>
      <c r="D31" s="607"/>
      <c r="E31" s="493"/>
      <c r="F31" s="594"/>
      <c r="G31" s="493"/>
      <c r="H31" s="496"/>
      <c r="I31" s="495"/>
      <c r="J31" s="498"/>
      <c r="K31" s="405" t="s">
        <v>32</v>
      </c>
      <c r="L31" s="407" t="s">
        <v>325</v>
      </c>
      <c r="M31" s="493"/>
      <c r="N31" s="493"/>
      <c r="O31" s="573"/>
      <c r="P31" s="343"/>
      <c r="Q31" s="703"/>
      <c r="R31" s="704"/>
      <c r="S31" s="704"/>
      <c r="T31" s="329"/>
      <c r="U31" s="491"/>
      <c r="V31" s="491"/>
      <c r="W31" s="491"/>
      <c r="X31" s="491"/>
      <c r="Y31" s="491"/>
      <c r="Z31" s="491"/>
      <c r="AA31" s="491"/>
      <c r="AB31" s="491"/>
      <c r="AC31" s="491"/>
      <c r="AD31" s="491"/>
      <c r="AE31" s="491"/>
      <c r="AF31" s="491"/>
      <c r="AG31" s="491"/>
      <c r="AH31" s="330"/>
    </row>
    <row r="32" spans="2:34" ht="162.75" customHeight="1" x14ac:dyDescent="0.25">
      <c r="B32" s="131"/>
      <c r="C32" s="602"/>
      <c r="D32" s="607"/>
      <c r="E32" s="493"/>
      <c r="F32" s="594"/>
      <c r="G32" s="493"/>
      <c r="H32" s="496"/>
      <c r="I32" s="495"/>
      <c r="J32" s="498"/>
      <c r="K32" s="405" t="s">
        <v>34</v>
      </c>
      <c r="L32" s="407" t="s">
        <v>326</v>
      </c>
      <c r="M32" s="493"/>
      <c r="N32" s="493"/>
      <c r="O32" s="573"/>
      <c r="P32" s="343"/>
      <c r="Q32" s="705"/>
      <c r="R32" s="706"/>
      <c r="S32" s="706"/>
      <c r="T32" s="329"/>
      <c r="U32" s="491"/>
      <c r="V32" s="491"/>
      <c r="W32" s="491"/>
      <c r="X32" s="491"/>
      <c r="Y32" s="491"/>
      <c r="Z32" s="491"/>
      <c r="AA32" s="491"/>
      <c r="AB32" s="491"/>
      <c r="AC32" s="491"/>
      <c r="AD32" s="491"/>
      <c r="AE32" s="491"/>
      <c r="AF32" s="491"/>
      <c r="AG32" s="491"/>
      <c r="AH32" s="330"/>
    </row>
    <row r="33" spans="2:34" ht="39.75" customHeight="1" x14ac:dyDescent="0.25">
      <c r="B33" s="131"/>
      <c r="C33" s="602"/>
      <c r="D33" s="607"/>
      <c r="E33" s="543" t="s">
        <v>327</v>
      </c>
      <c r="F33" s="592">
        <f>+IF(SUM(N33:N72)=0,"",AVERAGE(N33:N72))</f>
        <v>63.375</v>
      </c>
      <c r="G33" s="492">
        <v>5</v>
      </c>
      <c r="H33" s="636" t="s">
        <v>328</v>
      </c>
      <c r="I33" s="637"/>
      <c r="J33" s="497" t="s">
        <v>329</v>
      </c>
      <c r="K33" s="405" t="s">
        <v>26</v>
      </c>
      <c r="L33" s="546" t="s">
        <v>330</v>
      </c>
      <c r="M33" s="574" t="s">
        <v>297</v>
      </c>
      <c r="N33" s="576">
        <v>80</v>
      </c>
      <c r="O33" s="579" t="s">
        <v>331</v>
      </c>
      <c r="P33" s="343"/>
      <c r="Q33" s="716" t="s">
        <v>332</v>
      </c>
      <c r="R33" s="717"/>
      <c r="S33" s="718"/>
      <c r="T33" s="347"/>
      <c r="U33" s="490"/>
      <c r="V33" s="490"/>
      <c r="W33" s="490"/>
      <c r="X33" s="490"/>
      <c r="Y33" s="490"/>
      <c r="Z33" s="490"/>
      <c r="AA33" s="490"/>
      <c r="AB33" s="490"/>
      <c r="AC33" s="490"/>
      <c r="AD33" s="490"/>
      <c r="AE33" s="490"/>
      <c r="AF33" s="490"/>
      <c r="AG33" s="490">
        <f>IF(N33="","",N33)</f>
        <v>80</v>
      </c>
      <c r="AH33" s="330"/>
    </row>
    <row r="34" spans="2:34" ht="39.75" customHeight="1" x14ac:dyDescent="0.25">
      <c r="B34" s="131"/>
      <c r="C34" s="602"/>
      <c r="D34" s="607"/>
      <c r="E34" s="544"/>
      <c r="F34" s="592"/>
      <c r="G34" s="493"/>
      <c r="H34" s="638"/>
      <c r="I34" s="637"/>
      <c r="J34" s="498"/>
      <c r="K34" s="405" t="s">
        <v>28</v>
      </c>
      <c r="L34" s="546"/>
      <c r="M34" s="575"/>
      <c r="N34" s="575"/>
      <c r="O34" s="580"/>
      <c r="P34" s="343"/>
      <c r="Q34" s="719"/>
      <c r="R34" s="720"/>
      <c r="S34" s="721"/>
      <c r="T34" s="329"/>
      <c r="U34" s="491"/>
      <c r="V34" s="491"/>
      <c r="W34" s="491"/>
      <c r="X34" s="491"/>
      <c r="Y34" s="491"/>
      <c r="Z34" s="491"/>
      <c r="AA34" s="491"/>
      <c r="AB34" s="491"/>
      <c r="AC34" s="491"/>
      <c r="AD34" s="491"/>
      <c r="AE34" s="491"/>
      <c r="AF34" s="491"/>
      <c r="AG34" s="491"/>
      <c r="AH34" s="330"/>
    </row>
    <row r="35" spans="2:34" ht="39.75" customHeight="1" x14ac:dyDescent="0.25">
      <c r="B35" s="131"/>
      <c r="C35" s="602"/>
      <c r="D35" s="607"/>
      <c r="E35" s="544"/>
      <c r="F35" s="592"/>
      <c r="G35" s="493"/>
      <c r="H35" s="638"/>
      <c r="I35" s="637"/>
      <c r="J35" s="498"/>
      <c r="K35" s="405" t="s">
        <v>30</v>
      </c>
      <c r="L35" s="546"/>
      <c r="M35" s="575"/>
      <c r="N35" s="575"/>
      <c r="O35" s="580"/>
      <c r="P35" s="343"/>
      <c r="Q35" s="346"/>
      <c r="R35" s="409"/>
      <c r="S35" s="94"/>
      <c r="T35" s="329"/>
      <c r="U35" s="491"/>
      <c r="V35" s="491"/>
      <c r="W35" s="491"/>
      <c r="X35" s="491"/>
      <c r="Y35" s="491"/>
      <c r="Z35" s="491"/>
      <c r="AA35" s="491"/>
      <c r="AB35" s="491"/>
      <c r="AC35" s="491"/>
      <c r="AD35" s="491"/>
      <c r="AE35" s="491"/>
      <c r="AF35" s="491"/>
      <c r="AG35" s="491"/>
      <c r="AH35" s="330"/>
    </row>
    <row r="36" spans="2:34" ht="39.75" customHeight="1" x14ac:dyDescent="0.25">
      <c r="B36" s="131"/>
      <c r="C36" s="602"/>
      <c r="D36" s="607"/>
      <c r="E36" s="544"/>
      <c r="F36" s="592"/>
      <c r="G36" s="493"/>
      <c r="H36" s="638"/>
      <c r="I36" s="637"/>
      <c r="J36" s="498"/>
      <c r="K36" s="405" t="s">
        <v>32</v>
      </c>
      <c r="L36" s="546"/>
      <c r="M36" s="575"/>
      <c r="N36" s="575"/>
      <c r="O36" s="580"/>
      <c r="P36" s="343"/>
      <c r="Q36" s="346"/>
      <c r="R36" s="409"/>
      <c r="S36" s="94"/>
      <c r="T36" s="329"/>
      <c r="U36" s="491"/>
      <c r="V36" s="491"/>
      <c r="W36" s="491"/>
      <c r="X36" s="491"/>
      <c r="Y36" s="491"/>
      <c r="Z36" s="491"/>
      <c r="AA36" s="491"/>
      <c r="AB36" s="491"/>
      <c r="AC36" s="491"/>
      <c r="AD36" s="491"/>
      <c r="AE36" s="491"/>
      <c r="AF36" s="491"/>
      <c r="AG36" s="491"/>
      <c r="AH36" s="330"/>
    </row>
    <row r="37" spans="2:34" ht="39.75" customHeight="1" x14ac:dyDescent="0.25">
      <c r="B37" s="131"/>
      <c r="C37" s="602"/>
      <c r="D37" s="607"/>
      <c r="E37" s="544"/>
      <c r="F37" s="592"/>
      <c r="G37" s="493"/>
      <c r="H37" s="638"/>
      <c r="I37" s="637"/>
      <c r="J37" s="498"/>
      <c r="K37" s="405" t="s">
        <v>34</v>
      </c>
      <c r="L37" s="546"/>
      <c r="M37" s="575"/>
      <c r="N37" s="575"/>
      <c r="O37" s="580"/>
      <c r="P37" s="343"/>
      <c r="Q37" s="346"/>
      <c r="R37" s="409"/>
      <c r="S37" s="94"/>
      <c r="T37" s="329"/>
      <c r="U37" s="491"/>
      <c r="V37" s="491"/>
      <c r="W37" s="491"/>
      <c r="X37" s="491"/>
      <c r="Y37" s="491"/>
      <c r="Z37" s="491"/>
      <c r="AA37" s="491"/>
      <c r="AB37" s="491"/>
      <c r="AC37" s="491"/>
      <c r="AD37" s="491"/>
      <c r="AE37" s="491"/>
      <c r="AF37" s="491"/>
      <c r="AG37" s="491"/>
      <c r="AH37" s="330"/>
    </row>
    <row r="38" spans="2:34" ht="39.75" customHeight="1" x14ac:dyDescent="0.25">
      <c r="B38" s="131"/>
      <c r="C38" s="602"/>
      <c r="D38" s="607"/>
      <c r="E38" s="544"/>
      <c r="F38" s="592"/>
      <c r="G38" s="492">
        <v>6</v>
      </c>
      <c r="H38" s="494" t="s">
        <v>333</v>
      </c>
      <c r="I38" s="542"/>
      <c r="J38" s="497" t="s">
        <v>334</v>
      </c>
      <c r="K38" s="405" t="s">
        <v>26</v>
      </c>
      <c r="L38" s="407" t="s">
        <v>335</v>
      </c>
      <c r="M38" s="499" t="s">
        <v>297</v>
      </c>
      <c r="N38" s="500">
        <v>60</v>
      </c>
      <c r="O38" s="501" t="s">
        <v>336</v>
      </c>
      <c r="P38" s="343"/>
      <c r="Q38" s="707"/>
      <c r="R38" s="708"/>
      <c r="S38" s="709"/>
      <c r="T38" s="329"/>
      <c r="U38" s="490"/>
      <c r="V38" s="490"/>
      <c r="W38" s="490"/>
      <c r="X38" s="490"/>
      <c r="Y38" s="490"/>
      <c r="Z38" s="490"/>
      <c r="AA38" s="490"/>
      <c r="AB38" s="490"/>
      <c r="AC38" s="490"/>
      <c r="AD38" s="490"/>
      <c r="AE38" s="490"/>
      <c r="AF38" s="490"/>
      <c r="AG38" s="490">
        <f>IF(N38="","",N38)</f>
        <v>60</v>
      </c>
      <c r="AH38" s="330"/>
    </row>
    <row r="39" spans="2:34" ht="39.75" customHeight="1" x14ac:dyDescent="0.25">
      <c r="B39" s="131"/>
      <c r="C39" s="602"/>
      <c r="D39" s="607"/>
      <c r="E39" s="544"/>
      <c r="F39" s="592"/>
      <c r="G39" s="493"/>
      <c r="H39" s="496"/>
      <c r="I39" s="542"/>
      <c r="J39" s="498"/>
      <c r="K39" s="405" t="s">
        <v>28</v>
      </c>
      <c r="L39" s="407" t="s">
        <v>337</v>
      </c>
      <c r="M39" s="493"/>
      <c r="N39" s="493"/>
      <c r="O39" s="502"/>
      <c r="P39" s="343"/>
      <c r="Q39" s="707"/>
      <c r="R39" s="708"/>
      <c r="S39" s="709"/>
      <c r="T39" s="329"/>
      <c r="U39" s="491"/>
      <c r="V39" s="491"/>
      <c r="W39" s="491"/>
      <c r="X39" s="491"/>
      <c r="Y39" s="491"/>
      <c r="Z39" s="491"/>
      <c r="AA39" s="491"/>
      <c r="AB39" s="491"/>
      <c r="AC39" s="491"/>
      <c r="AD39" s="491"/>
      <c r="AE39" s="491"/>
      <c r="AF39" s="491"/>
      <c r="AG39" s="491"/>
      <c r="AH39" s="330"/>
    </row>
    <row r="40" spans="2:34" ht="39.75" customHeight="1" x14ac:dyDescent="0.25">
      <c r="B40" s="131"/>
      <c r="C40" s="602"/>
      <c r="D40" s="607"/>
      <c r="E40" s="544"/>
      <c r="F40" s="592"/>
      <c r="G40" s="493"/>
      <c r="H40" s="496"/>
      <c r="I40" s="542"/>
      <c r="J40" s="498"/>
      <c r="K40" s="405" t="s">
        <v>30</v>
      </c>
      <c r="L40" s="407" t="s">
        <v>338</v>
      </c>
      <c r="M40" s="493"/>
      <c r="N40" s="493"/>
      <c r="O40" s="502"/>
      <c r="P40" s="343"/>
      <c r="Q40" s="707"/>
      <c r="R40" s="708"/>
      <c r="S40" s="709"/>
      <c r="T40" s="329"/>
      <c r="U40" s="491"/>
      <c r="V40" s="491"/>
      <c r="W40" s="491"/>
      <c r="X40" s="491"/>
      <c r="Y40" s="491"/>
      <c r="Z40" s="491"/>
      <c r="AA40" s="491"/>
      <c r="AB40" s="491"/>
      <c r="AC40" s="491"/>
      <c r="AD40" s="491"/>
      <c r="AE40" s="491"/>
      <c r="AF40" s="491"/>
      <c r="AG40" s="491"/>
      <c r="AH40" s="330"/>
    </row>
    <row r="41" spans="2:34" ht="39.75" customHeight="1" x14ac:dyDescent="0.25">
      <c r="B41" s="131"/>
      <c r="C41" s="602"/>
      <c r="D41" s="607"/>
      <c r="E41" s="544"/>
      <c r="F41" s="592"/>
      <c r="G41" s="493"/>
      <c r="H41" s="496"/>
      <c r="I41" s="542"/>
      <c r="J41" s="498"/>
      <c r="K41" s="405" t="s">
        <v>32</v>
      </c>
      <c r="L41" s="407" t="s">
        <v>339</v>
      </c>
      <c r="M41" s="493"/>
      <c r="N41" s="493"/>
      <c r="O41" s="502"/>
      <c r="P41" s="343"/>
      <c r="Q41" s="707"/>
      <c r="R41" s="708"/>
      <c r="S41" s="709"/>
      <c r="T41" s="329"/>
      <c r="U41" s="491"/>
      <c r="V41" s="491"/>
      <c r="W41" s="491"/>
      <c r="X41" s="491"/>
      <c r="Y41" s="491"/>
      <c r="Z41" s="491"/>
      <c r="AA41" s="491"/>
      <c r="AB41" s="491"/>
      <c r="AC41" s="491"/>
      <c r="AD41" s="491"/>
      <c r="AE41" s="491"/>
      <c r="AF41" s="491"/>
      <c r="AG41" s="491"/>
      <c r="AH41" s="330"/>
    </row>
    <row r="42" spans="2:34" ht="39.75" customHeight="1" x14ac:dyDescent="0.25">
      <c r="B42" s="131"/>
      <c r="C42" s="602"/>
      <c r="D42" s="607"/>
      <c r="E42" s="544"/>
      <c r="F42" s="592"/>
      <c r="G42" s="493"/>
      <c r="H42" s="496"/>
      <c r="I42" s="542"/>
      <c r="J42" s="498"/>
      <c r="K42" s="405" t="s">
        <v>34</v>
      </c>
      <c r="L42" s="407" t="s">
        <v>340</v>
      </c>
      <c r="M42" s="493"/>
      <c r="N42" s="493"/>
      <c r="O42" s="502"/>
      <c r="P42" s="343"/>
      <c r="Q42" s="707"/>
      <c r="R42" s="708"/>
      <c r="S42" s="709"/>
      <c r="T42" s="329"/>
      <c r="U42" s="491"/>
      <c r="V42" s="491"/>
      <c r="W42" s="491"/>
      <c r="X42" s="491"/>
      <c r="Y42" s="491"/>
      <c r="Z42" s="491"/>
      <c r="AA42" s="491"/>
      <c r="AB42" s="491"/>
      <c r="AC42" s="491"/>
      <c r="AD42" s="491"/>
      <c r="AE42" s="491"/>
      <c r="AF42" s="491"/>
      <c r="AG42" s="491"/>
      <c r="AH42" s="330"/>
    </row>
    <row r="43" spans="2:34" ht="39.75" customHeight="1" x14ac:dyDescent="0.25">
      <c r="B43" s="131"/>
      <c r="C43" s="602"/>
      <c r="D43" s="607"/>
      <c r="E43" s="544"/>
      <c r="F43" s="592"/>
      <c r="G43" s="492">
        <v>7</v>
      </c>
      <c r="H43" s="494" t="s">
        <v>341</v>
      </c>
      <c r="I43" s="542"/>
      <c r="J43" s="497" t="s">
        <v>342</v>
      </c>
      <c r="K43" s="405" t="s">
        <v>26</v>
      </c>
      <c r="L43" s="407" t="s">
        <v>343</v>
      </c>
      <c r="M43" s="499" t="s">
        <v>297</v>
      </c>
      <c r="N43" s="500">
        <v>60</v>
      </c>
      <c r="O43" s="501" t="s">
        <v>336</v>
      </c>
      <c r="P43" s="343"/>
      <c r="Q43" s="707"/>
      <c r="R43" s="708"/>
      <c r="S43" s="709"/>
      <c r="T43" s="329"/>
      <c r="U43" s="490"/>
      <c r="V43" s="490"/>
      <c r="W43" s="490"/>
      <c r="X43" s="490"/>
      <c r="Y43" s="490"/>
      <c r="Z43" s="490"/>
      <c r="AA43" s="490"/>
      <c r="AB43" s="490"/>
      <c r="AC43" s="490"/>
      <c r="AD43" s="490"/>
      <c r="AE43" s="490"/>
      <c r="AF43" s="490"/>
      <c r="AG43" s="490">
        <f>IF(N43="","",N43)</f>
        <v>60</v>
      </c>
      <c r="AH43" s="330"/>
    </row>
    <row r="44" spans="2:34" ht="39.75" customHeight="1" x14ac:dyDescent="0.25">
      <c r="B44" s="131"/>
      <c r="C44" s="602"/>
      <c r="D44" s="607"/>
      <c r="E44" s="544"/>
      <c r="F44" s="592"/>
      <c r="G44" s="493"/>
      <c r="H44" s="496"/>
      <c r="I44" s="542"/>
      <c r="J44" s="498"/>
      <c r="K44" s="405" t="s">
        <v>28</v>
      </c>
      <c r="L44" s="407" t="s">
        <v>344</v>
      </c>
      <c r="M44" s="493"/>
      <c r="N44" s="493"/>
      <c r="O44" s="502"/>
      <c r="P44" s="343"/>
      <c r="Q44" s="707"/>
      <c r="R44" s="708"/>
      <c r="S44" s="709"/>
      <c r="T44" s="329"/>
      <c r="U44" s="491"/>
      <c r="V44" s="491"/>
      <c r="W44" s="491"/>
      <c r="X44" s="491"/>
      <c r="Y44" s="491"/>
      <c r="Z44" s="491"/>
      <c r="AA44" s="491"/>
      <c r="AB44" s="491"/>
      <c r="AC44" s="491"/>
      <c r="AD44" s="491"/>
      <c r="AE44" s="491"/>
      <c r="AF44" s="491"/>
      <c r="AG44" s="491"/>
      <c r="AH44" s="330"/>
    </row>
    <row r="45" spans="2:34" ht="39.75" customHeight="1" x14ac:dyDescent="0.25">
      <c r="B45" s="131"/>
      <c r="C45" s="602"/>
      <c r="D45" s="607"/>
      <c r="E45" s="544"/>
      <c r="F45" s="592"/>
      <c r="G45" s="493"/>
      <c r="H45" s="496"/>
      <c r="I45" s="542"/>
      <c r="J45" s="498"/>
      <c r="K45" s="405" t="s">
        <v>30</v>
      </c>
      <c r="L45" s="407" t="s">
        <v>345</v>
      </c>
      <c r="M45" s="493"/>
      <c r="N45" s="493"/>
      <c r="O45" s="502"/>
      <c r="P45" s="343"/>
      <c r="Q45" s="707"/>
      <c r="R45" s="708"/>
      <c r="S45" s="709"/>
      <c r="T45" s="329"/>
      <c r="U45" s="491"/>
      <c r="V45" s="491"/>
      <c r="W45" s="491"/>
      <c r="X45" s="491"/>
      <c r="Y45" s="491"/>
      <c r="Z45" s="491"/>
      <c r="AA45" s="491"/>
      <c r="AB45" s="491"/>
      <c r="AC45" s="491"/>
      <c r="AD45" s="491"/>
      <c r="AE45" s="491"/>
      <c r="AF45" s="491"/>
      <c r="AG45" s="491"/>
      <c r="AH45" s="330"/>
    </row>
    <row r="46" spans="2:34" ht="39.75" customHeight="1" x14ac:dyDescent="0.25">
      <c r="B46" s="131"/>
      <c r="C46" s="602"/>
      <c r="D46" s="607"/>
      <c r="E46" s="544"/>
      <c r="F46" s="592"/>
      <c r="G46" s="493"/>
      <c r="H46" s="496"/>
      <c r="I46" s="542"/>
      <c r="J46" s="498"/>
      <c r="K46" s="405" t="s">
        <v>32</v>
      </c>
      <c r="L46" s="407" t="s">
        <v>346</v>
      </c>
      <c r="M46" s="493"/>
      <c r="N46" s="493"/>
      <c r="O46" s="502"/>
      <c r="P46" s="343"/>
      <c r="Q46" s="707"/>
      <c r="R46" s="708"/>
      <c r="S46" s="709"/>
      <c r="T46" s="329"/>
      <c r="U46" s="491"/>
      <c r="V46" s="491"/>
      <c r="W46" s="491"/>
      <c r="X46" s="491"/>
      <c r="Y46" s="491"/>
      <c r="Z46" s="491"/>
      <c r="AA46" s="491"/>
      <c r="AB46" s="491"/>
      <c r="AC46" s="491"/>
      <c r="AD46" s="491"/>
      <c r="AE46" s="491"/>
      <c r="AF46" s="491"/>
      <c r="AG46" s="491"/>
      <c r="AH46" s="330"/>
    </row>
    <row r="47" spans="2:34" ht="51.75" customHeight="1" x14ac:dyDescent="0.25">
      <c r="B47" s="131"/>
      <c r="C47" s="602"/>
      <c r="D47" s="607"/>
      <c r="E47" s="544"/>
      <c r="F47" s="592"/>
      <c r="G47" s="493"/>
      <c r="H47" s="496"/>
      <c r="I47" s="542"/>
      <c r="J47" s="498"/>
      <c r="K47" s="405" t="s">
        <v>34</v>
      </c>
      <c r="L47" s="407" t="s">
        <v>347</v>
      </c>
      <c r="M47" s="493"/>
      <c r="N47" s="493"/>
      <c r="O47" s="502"/>
      <c r="P47" s="343"/>
      <c r="Q47" s="707"/>
      <c r="R47" s="708"/>
      <c r="S47" s="709"/>
      <c r="T47" s="329"/>
      <c r="U47" s="491"/>
      <c r="V47" s="491"/>
      <c r="W47" s="491"/>
      <c r="X47" s="491"/>
      <c r="Y47" s="491"/>
      <c r="Z47" s="491"/>
      <c r="AA47" s="491"/>
      <c r="AB47" s="491"/>
      <c r="AC47" s="491"/>
      <c r="AD47" s="491"/>
      <c r="AE47" s="491"/>
      <c r="AF47" s="491"/>
      <c r="AG47" s="491"/>
      <c r="AH47" s="330"/>
    </row>
    <row r="48" spans="2:34" ht="39.75" customHeight="1" x14ac:dyDescent="0.25">
      <c r="B48" s="131"/>
      <c r="C48" s="602"/>
      <c r="D48" s="607"/>
      <c r="E48" s="544"/>
      <c r="F48" s="592"/>
      <c r="G48" s="492">
        <v>8</v>
      </c>
      <c r="H48" s="494" t="s">
        <v>348</v>
      </c>
      <c r="I48" s="542"/>
      <c r="J48" s="497" t="s">
        <v>342</v>
      </c>
      <c r="K48" s="405" t="s">
        <v>26</v>
      </c>
      <c r="L48" s="407" t="s">
        <v>349</v>
      </c>
      <c r="M48" s="499" t="s">
        <v>297</v>
      </c>
      <c r="N48" s="500">
        <v>60</v>
      </c>
      <c r="O48" s="501" t="s">
        <v>336</v>
      </c>
      <c r="P48" s="343"/>
      <c r="Q48" s="707"/>
      <c r="R48" s="708"/>
      <c r="S48" s="709"/>
      <c r="T48" s="329"/>
      <c r="U48" s="490"/>
      <c r="V48" s="490"/>
      <c r="W48" s="490"/>
      <c r="X48" s="490"/>
      <c r="Y48" s="490"/>
      <c r="Z48" s="490"/>
      <c r="AA48" s="490"/>
      <c r="AB48" s="490"/>
      <c r="AC48" s="490"/>
      <c r="AD48" s="490"/>
      <c r="AE48" s="490"/>
      <c r="AF48" s="490"/>
      <c r="AG48" s="490">
        <f>IF(N48="","",N48)</f>
        <v>60</v>
      </c>
      <c r="AH48" s="330"/>
    </row>
    <row r="49" spans="2:34" ht="39.75" customHeight="1" x14ac:dyDescent="0.25">
      <c r="B49" s="131"/>
      <c r="C49" s="602"/>
      <c r="D49" s="607"/>
      <c r="E49" s="544"/>
      <c r="F49" s="592"/>
      <c r="G49" s="493"/>
      <c r="H49" s="496"/>
      <c r="I49" s="542"/>
      <c r="J49" s="498"/>
      <c r="K49" s="405" t="s">
        <v>28</v>
      </c>
      <c r="L49" s="407" t="s">
        <v>350</v>
      </c>
      <c r="M49" s="493"/>
      <c r="N49" s="493"/>
      <c r="O49" s="502"/>
      <c r="P49" s="343"/>
      <c r="Q49" s="707"/>
      <c r="R49" s="708"/>
      <c r="S49" s="709"/>
      <c r="T49" s="329"/>
      <c r="U49" s="491"/>
      <c r="V49" s="491"/>
      <c r="W49" s="491"/>
      <c r="X49" s="491"/>
      <c r="Y49" s="491"/>
      <c r="Z49" s="491"/>
      <c r="AA49" s="491"/>
      <c r="AB49" s="491"/>
      <c r="AC49" s="491"/>
      <c r="AD49" s="491"/>
      <c r="AE49" s="491"/>
      <c r="AF49" s="491"/>
      <c r="AG49" s="491"/>
      <c r="AH49" s="330"/>
    </row>
    <row r="50" spans="2:34" ht="39.75" customHeight="1" x14ac:dyDescent="0.25">
      <c r="B50" s="131"/>
      <c r="C50" s="602"/>
      <c r="D50" s="607"/>
      <c r="E50" s="544"/>
      <c r="F50" s="592"/>
      <c r="G50" s="493"/>
      <c r="H50" s="496"/>
      <c r="I50" s="542"/>
      <c r="J50" s="498"/>
      <c r="K50" s="405" t="s">
        <v>30</v>
      </c>
      <c r="L50" s="407" t="s">
        <v>351</v>
      </c>
      <c r="M50" s="493"/>
      <c r="N50" s="493"/>
      <c r="O50" s="502"/>
      <c r="P50" s="343"/>
      <c r="Q50" s="707"/>
      <c r="R50" s="708"/>
      <c r="S50" s="709"/>
      <c r="T50" s="329"/>
      <c r="U50" s="491"/>
      <c r="V50" s="491"/>
      <c r="W50" s="491"/>
      <c r="X50" s="491"/>
      <c r="Y50" s="491"/>
      <c r="Z50" s="491"/>
      <c r="AA50" s="491"/>
      <c r="AB50" s="491"/>
      <c r="AC50" s="491"/>
      <c r="AD50" s="491"/>
      <c r="AE50" s="491"/>
      <c r="AF50" s="491"/>
      <c r="AG50" s="491"/>
      <c r="AH50" s="330"/>
    </row>
    <row r="51" spans="2:34" ht="39.75" customHeight="1" x14ac:dyDescent="0.25">
      <c r="B51" s="131"/>
      <c r="C51" s="602"/>
      <c r="D51" s="607"/>
      <c r="E51" s="544"/>
      <c r="F51" s="592"/>
      <c r="G51" s="493"/>
      <c r="H51" s="496"/>
      <c r="I51" s="542"/>
      <c r="J51" s="498"/>
      <c r="K51" s="405" t="s">
        <v>32</v>
      </c>
      <c r="L51" s="407" t="s">
        <v>352</v>
      </c>
      <c r="M51" s="493"/>
      <c r="N51" s="493"/>
      <c r="O51" s="502"/>
      <c r="P51" s="343"/>
      <c r="Q51" s="707"/>
      <c r="R51" s="708"/>
      <c r="S51" s="709"/>
      <c r="T51" s="329"/>
      <c r="U51" s="491"/>
      <c r="V51" s="491"/>
      <c r="W51" s="491"/>
      <c r="X51" s="491"/>
      <c r="Y51" s="491"/>
      <c r="Z51" s="491"/>
      <c r="AA51" s="491"/>
      <c r="AB51" s="491"/>
      <c r="AC51" s="491"/>
      <c r="AD51" s="491"/>
      <c r="AE51" s="491"/>
      <c r="AF51" s="491"/>
      <c r="AG51" s="491"/>
      <c r="AH51" s="330"/>
    </row>
    <row r="52" spans="2:34" ht="39.75" customHeight="1" x14ac:dyDescent="0.25">
      <c r="B52" s="131"/>
      <c r="C52" s="602"/>
      <c r="D52" s="607"/>
      <c r="E52" s="544"/>
      <c r="F52" s="592"/>
      <c r="G52" s="493"/>
      <c r="H52" s="496"/>
      <c r="I52" s="542"/>
      <c r="J52" s="498"/>
      <c r="K52" s="405" t="s">
        <v>34</v>
      </c>
      <c r="L52" s="407" t="s">
        <v>353</v>
      </c>
      <c r="M52" s="493"/>
      <c r="N52" s="493"/>
      <c r="O52" s="502"/>
      <c r="P52" s="343"/>
      <c r="Q52" s="707"/>
      <c r="R52" s="708"/>
      <c r="S52" s="709"/>
      <c r="T52" s="329"/>
      <c r="U52" s="491"/>
      <c r="V52" s="491"/>
      <c r="W52" s="491"/>
      <c r="X52" s="491"/>
      <c r="Y52" s="491"/>
      <c r="Z52" s="491"/>
      <c r="AA52" s="491"/>
      <c r="AB52" s="491"/>
      <c r="AC52" s="491"/>
      <c r="AD52" s="491"/>
      <c r="AE52" s="491"/>
      <c r="AF52" s="491"/>
      <c r="AG52" s="491"/>
      <c r="AH52" s="330"/>
    </row>
    <row r="53" spans="2:34" ht="39.75" customHeight="1" x14ac:dyDescent="0.25">
      <c r="B53" s="131"/>
      <c r="C53" s="602"/>
      <c r="D53" s="607"/>
      <c r="E53" s="544"/>
      <c r="F53" s="592"/>
      <c r="G53" s="492">
        <v>9</v>
      </c>
      <c r="H53" s="494" t="s">
        <v>354</v>
      </c>
      <c r="I53" s="542"/>
      <c r="J53" s="497" t="s">
        <v>334</v>
      </c>
      <c r="K53" s="405" t="s">
        <v>26</v>
      </c>
      <c r="L53" s="407" t="s">
        <v>355</v>
      </c>
      <c r="M53" s="499" t="s">
        <v>297</v>
      </c>
      <c r="N53" s="500">
        <v>60</v>
      </c>
      <c r="O53" s="501" t="s">
        <v>336</v>
      </c>
      <c r="P53" s="343"/>
      <c r="Q53" s="707"/>
      <c r="R53" s="708"/>
      <c r="S53" s="709"/>
      <c r="T53" s="329"/>
      <c r="U53" s="490"/>
      <c r="V53" s="490"/>
      <c r="W53" s="490"/>
      <c r="X53" s="490"/>
      <c r="Y53" s="490"/>
      <c r="Z53" s="490"/>
      <c r="AA53" s="490"/>
      <c r="AB53" s="490"/>
      <c r="AC53" s="490"/>
      <c r="AD53" s="490"/>
      <c r="AE53" s="490"/>
      <c r="AF53" s="490"/>
      <c r="AG53" s="490">
        <f>IF(N53="","",N53)</f>
        <v>60</v>
      </c>
      <c r="AH53" s="330"/>
    </row>
    <row r="54" spans="2:34" ht="39.75" customHeight="1" x14ac:dyDescent="0.25">
      <c r="B54" s="131"/>
      <c r="C54" s="602"/>
      <c r="D54" s="607"/>
      <c r="E54" s="544"/>
      <c r="F54" s="592"/>
      <c r="G54" s="493"/>
      <c r="H54" s="496"/>
      <c r="I54" s="542"/>
      <c r="J54" s="498"/>
      <c r="K54" s="405" t="s">
        <v>28</v>
      </c>
      <c r="L54" s="407" t="s">
        <v>356</v>
      </c>
      <c r="M54" s="493"/>
      <c r="N54" s="493"/>
      <c r="O54" s="502"/>
      <c r="P54" s="343"/>
      <c r="Q54" s="707"/>
      <c r="R54" s="708"/>
      <c r="S54" s="709"/>
      <c r="T54" s="329"/>
      <c r="U54" s="491"/>
      <c r="V54" s="491"/>
      <c r="W54" s="491"/>
      <c r="X54" s="491"/>
      <c r="Y54" s="491"/>
      <c r="Z54" s="491"/>
      <c r="AA54" s="491"/>
      <c r="AB54" s="491"/>
      <c r="AC54" s="491"/>
      <c r="AD54" s="491"/>
      <c r="AE54" s="491"/>
      <c r="AF54" s="491"/>
      <c r="AG54" s="491"/>
      <c r="AH54" s="330"/>
    </row>
    <row r="55" spans="2:34" ht="39.75" customHeight="1" x14ac:dyDescent="0.25">
      <c r="B55" s="131"/>
      <c r="C55" s="602"/>
      <c r="D55" s="607"/>
      <c r="E55" s="544"/>
      <c r="F55" s="592"/>
      <c r="G55" s="493"/>
      <c r="H55" s="496"/>
      <c r="I55" s="542"/>
      <c r="J55" s="498"/>
      <c r="K55" s="405" t="s">
        <v>30</v>
      </c>
      <c r="L55" s="407" t="s">
        <v>357</v>
      </c>
      <c r="M55" s="493"/>
      <c r="N55" s="493"/>
      <c r="O55" s="502"/>
      <c r="P55" s="343"/>
      <c r="Q55" s="707"/>
      <c r="R55" s="708"/>
      <c r="S55" s="709"/>
      <c r="T55" s="329"/>
      <c r="U55" s="491"/>
      <c r="V55" s="491"/>
      <c r="W55" s="491"/>
      <c r="X55" s="491"/>
      <c r="Y55" s="491"/>
      <c r="Z55" s="491"/>
      <c r="AA55" s="491"/>
      <c r="AB55" s="491"/>
      <c r="AC55" s="491"/>
      <c r="AD55" s="491"/>
      <c r="AE55" s="491"/>
      <c r="AF55" s="491"/>
      <c r="AG55" s="491"/>
      <c r="AH55" s="330"/>
    </row>
    <row r="56" spans="2:34" ht="39.75" customHeight="1" x14ac:dyDescent="0.25">
      <c r="B56" s="131"/>
      <c r="C56" s="602"/>
      <c r="D56" s="607"/>
      <c r="E56" s="544"/>
      <c r="F56" s="592"/>
      <c r="G56" s="493"/>
      <c r="H56" s="496"/>
      <c r="I56" s="542"/>
      <c r="J56" s="498"/>
      <c r="K56" s="405" t="s">
        <v>32</v>
      </c>
      <c r="L56" s="407" t="s">
        <v>358</v>
      </c>
      <c r="M56" s="493"/>
      <c r="N56" s="493"/>
      <c r="O56" s="502"/>
      <c r="P56" s="343"/>
      <c r="Q56" s="707"/>
      <c r="R56" s="708"/>
      <c r="S56" s="709"/>
      <c r="T56" s="329"/>
      <c r="U56" s="491"/>
      <c r="V56" s="491"/>
      <c r="W56" s="491"/>
      <c r="X56" s="491"/>
      <c r="Y56" s="491"/>
      <c r="Z56" s="491"/>
      <c r="AA56" s="491"/>
      <c r="AB56" s="491"/>
      <c r="AC56" s="491"/>
      <c r="AD56" s="491"/>
      <c r="AE56" s="491"/>
      <c r="AF56" s="491"/>
      <c r="AG56" s="491"/>
      <c r="AH56" s="330"/>
    </row>
    <row r="57" spans="2:34" ht="39.75" customHeight="1" x14ac:dyDescent="0.25">
      <c r="B57" s="131"/>
      <c r="C57" s="602"/>
      <c r="D57" s="607"/>
      <c r="E57" s="544"/>
      <c r="F57" s="592"/>
      <c r="G57" s="493"/>
      <c r="H57" s="496"/>
      <c r="I57" s="542"/>
      <c r="J57" s="498"/>
      <c r="K57" s="405" t="s">
        <v>34</v>
      </c>
      <c r="L57" s="407" t="s">
        <v>359</v>
      </c>
      <c r="M57" s="493"/>
      <c r="N57" s="493"/>
      <c r="O57" s="502"/>
      <c r="P57" s="343"/>
      <c r="Q57" s="707"/>
      <c r="R57" s="708"/>
      <c r="S57" s="709"/>
      <c r="T57" s="329"/>
      <c r="U57" s="491"/>
      <c r="V57" s="491"/>
      <c r="W57" s="491"/>
      <c r="X57" s="491"/>
      <c r="Y57" s="491"/>
      <c r="Z57" s="491"/>
      <c r="AA57" s="491"/>
      <c r="AB57" s="491"/>
      <c r="AC57" s="491"/>
      <c r="AD57" s="491"/>
      <c r="AE57" s="491"/>
      <c r="AF57" s="491"/>
      <c r="AG57" s="491"/>
      <c r="AH57" s="330"/>
    </row>
    <row r="58" spans="2:34" ht="39.75" customHeight="1" x14ac:dyDescent="0.25">
      <c r="B58" s="131"/>
      <c r="C58" s="602"/>
      <c r="D58" s="607"/>
      <c r="E58" s="544"/>
      <c r="F58" s="592"/>
      <c r="G58" s="492">
        <v>10</v>
      </c>
      <c r="H58" s="494" t="s">
        <v>360</v>
      </c>
      <c r="I58" s="542"/>
      <c r="J58" s="497" t="s">
        <v>334</v>
      </c>
      <c r="K58" s="405" t="s">
        <v>26</v>
      </c>
      <c r="L58" s="407" t="s">
        <v>361</v>
      </c>
      <c r="M58" s="499" t="s">
        <v>297</v>
      </c>
      <c r="N58" s="500">
        <v>60</v>
      </c>
      <c r="O58" s="501" t="s">
        <v>336</v>
      </c>
      <c r="P58" s="343"/>
      <c r="Q58" s="707"/>
      <c r="R58" s="708"/>
      <c r="S58" s="709"/>
      <c r="T58" s="329"/>
      <c r="U58" s="490"/>
      <c r="V58" s="490"/>
      <c r="W58" s="490"/>
      <c r="X58" s="490"/>
      <c r="Y58" s="490"/>
      <c r="Z58" s="490"/>
      <c r="AA58" s="490"/>
      <c r="AB58" s="490"/>
      <c r="AC58" s="490"/>
      <c r="AD58" s="490"/>
      <c r="AE58" s="490"/>
      <c r="AF58" s="490"/>
      <c r="AG58" s="490">
        <f>IF(N58="","",N58)</f>
        <v>60</v>
      </c>
      <c r="AH58" s="330"/>
    </row>
    <row r="59" spans="2:34" ht="39.75" customHeight="1" x14ac:dyDescent="0.25">
      <c r="B59" s="131"/>
      <c r="C59" s="602"/>
      <c r="D59" s="607"/>
      <c r="E59" s="544"/>
      <c r="F59" s="592"/>
      <c r="G59" s="493"/>
      <c r="H59" s="496"/>
      <c r="I59" s="542"/>
      <c r="J59" s="498"/>
      <c r="K59" s="405" t="s">
        <v>28</v>
      </c>
      <c r="L59" s="407" t="s">
        <v>362</v>
      </c>
      <c r="M59" s="493"/>
      <c r="N59" s="493"/>
      <c r="O59" s="502"/>
      <c r="P59" s="343"/>
      <c r="Q59" s="707"/>
      <c r="R59" s="708"/>
      <c r="S59" s="709"/>
      <c r="T59" s="329"/>
      <c r="U59" s="491"/>
      <c r="V59" s="491"/>
      <c r="W59" s="491"/>
      <c r="X59" s="491"/>
      <c r="Y59" s="491"/>
      <c r="Z59" s="491"/>
      <c r="AA59" s="491"/>
      <c r="AB59" s="491"/>
      <c r="AC59" s="491"/>
      <c r="AD59" s="491"/>
      <c r="AE59" s="491"/>
      <c r="AF59" s="491"/>
      <c r="AG59" s="491"/>
      <c r="AH59" s="330"/>
    </row>
    <row r="60" spans="2:34" ht="39.75" customHeight="1" x14ac:dyDescent="0.25">
      <c r="B60" s="131"/>
      <c r="C60" s="602"/>
      <c r="D60" s="607"/>
      <c r="E60" s="544"/>
      <c r="F60" s="592"/>
      <c r="G60" s="493"/>
      <c r="H60" s="496"/>
      <c r="I60" s="542"/>
      <c r="J60" s="498"/>
      <c r="K60" s="405" t="s">
        <v>30</v>
      </c>
      <c r="L60" s="407" t="s">
        <v>363</v>
      </c>
      <c r="M60" s="493"/>
      <c r="N60" s="493"/>
      <c r="O60" s="502"/>
      <c r="P60" s="343"/>
      <c r="Q60" s="707"/>
      <c r="R60" s="708"/>
      <c r="S60" s="709"/>
      <c r="T60" s="329"/>
      <c r="U60" s="491"/>
      <c r="V60" s="491"/>
      <c r="W60" s="491"/>
      <c r="X60" s="491"/>
      <c r="Y60" s="491"/>
      <c r="Z60" s="491"/>
      <c r="AA60" s="491"/>
      <c r="AB60" s="491"/>
      <c r="AC60" s="491"/>
      <c r="AD60" s="491"/>
      <c r="AE60" s="491"/>
      <c r="AF60" s="491"/>
      <c r="AG60" s="491"/>
      <c r="AH60" s="330"/>
    </row>
    <row r="61" spans="2:34" ht="39.75" customHeight="1" x14ac:dyDescent="0.25">
      <c r="B61" s="131"/>
      <c r="C61" s="602"/>
      <c r="D61" s="607"/>
      <c r="E61" s="544"/>
      <c r="F61" s="592"/>
      <c r="G61" s="493"/>
      <c r="H61" s="496"/>
      <c r="I61" s="542"/>
      <c r="J61" s="498"/>
      <c r="K61" s="405" t="s">
        <v>32</v>
      </c>
      <c r="L61" s="407" t="s">
        <v>364</v>
      </c>
      <c r="M61" s="493"/>
      <c r="N61" s="493"/>
      <c r="O61" s="502"/>
      <c r="P61" s="343"/>
      <c r="Q61" s="707"/>
      <c r="R61" s="708"/>
      <c r="S61" s="709"/>
      <c r="T61" s="329"/>
      <c r="U61" s="491"/>
      <c r="V61" s="491"/>
      <c r="W61" s="491"/>
      <c r="X61" s="491"/>
      <c r="Y61" s="491"/>
      <c r="Z61" s="491"/>
      <c r="AA61" s="491"/>
      <c r="AB61" s="491"/>
      <c r="AC61" s="491"/>
      <c r="AD61" s="491"/>
      <c r="AE61" s="491"/>
      <c r="AF61" s="491"/>
      <c r="AG61" s="491"/>
      <c r="AH61" s="330"/>
    </row>
    <row r="62" spans="2:34" ht="54" customHeight="1" x14ac:dyDescent="0.25">
      <c r="B62" s="131"/>
      <c r="C62" s="602"/>
      <c r="D62" s="607"/>
      <c r="E62" s="544"/>
      <c r="F62" s="592"/>
      <c r="G62" s="493"/>
      <c r="H62" s="496"/>
      <c r="I62" s="542"/>
      <c r="J62" s="498"/>
      <c r="K62" s="405" t="s">
        <v>34</v>
      </c>
      <c r="L62" s="407" t="s">
        <v>365</v>
      </c>
      <c r="M62" s="493"/>
      <c r="N62" s="493"/>
      <c r="O62" s="502"/>
      <c r="P62" s="343"/>
      <c r="Q62" s="707"/>
      <c r="R62" s="708"/>
      <c r="S62" s="709"/>
      <c r="T62" s="329"/>
      <c r="U62" s="491"/>
      <c r="V62" s="491"/>
      <c r="W62" s="491"/>
      <c r="X62" s="491"/>
      <c r="Y62" s="491"/>
      <c r="Z62" s="491"/>
      <c r="AA62" s="491"/>
      <c r="AB62" s="491"/>
      <c r="AC62" s="491"/>
      <c r="AD62" s="491"/>
      <c r="AE62" s="491"/>
      <c r="AF62" s="491"/>
      <c r="AG62" s="491"/>
      <c r="AH62" s="330"/>
    </row>
    <row r="63" spans="2:34" ht="39.75" customHeight="1" x14ac:dyDescent="0.25">
      <c r="B63" s="131"/>
      <c r="C63" s="602"/>
      <c r="D63" s="607"/>
      <c r="E63" s="544"/>
      <c r="F63" s="592"/>
      <c r="G63" s="492">
        <v>11</v>
      </c>
      <c r="H63" s="494" t="s">
        <v>366</v>
      </c>
      <c r="I63" s="542"/>
      <c r="J63" s="497" t="s">
        <v>342</v>
      </c>
      <c r="K63" s="405" t="s">
        <v>26</v>
      </c>
      <c r="L63" s="407" t="s">
        <v>367</v>
      </c>
      <c r="M63" s="499" t="s">
        <v>297</v>
      </c>
      <c r="N63" s="500">
        <v>60</v>
      </c>
      <c r="O63" s="501" t="s">
        <v>336</v>
      </c>
      <c r="P63" s="343"/>
      <c r="Q63" s="707"/>
      <c r="R63" s="708"/>
      <c r="S63" s="709"/>
      <c r="T63" s="329"/>
      <c r="U63" s="490"/>
      <c r="V63" s="490"/>
      <c r="W63" s="490"/>
      <c r="X63" s="490"/>
      <c r="Y63" s="490"/>
      <c r="Z63" s="490"/>
      <c r="AA63" s="490"/>
      <c r="AB63" s="490">
        <f>IF(N63="","",N63)</f>
        <v>60</v>
      </c>
      <c r="AC63" s="490"/>
      <c r="AD63" s="490"/>
      <c r="AE63" s="490"/>
      <c r="AF63" s="490"/>
      <c r="AG63" s="490">
        <f>IF(N63="","",N63)</f>
        <v>60</v>
      </c>
      <c r="AH63" s="330"/>
    </row>
    <row r="64" spans="2:34" ht="39.75" customHeight="1" x14ac:dyDescent="0.25">
      <c r="B64" s="131"/>
      <c r="C64" s="602"/>
      <c r="D64" s="607"/>
      <c r="E64" s="544"/>
      <c r="F64" s="592"/>
      <c r="G64" s="493"/>
      <c r="H64" s="496"/>
      <c r="I64" s="542"/>
      <c r="J64" s="498"/>
      <c r="K64" s="405" t="s">
        <v>28</v>
      </c>
      <c r="L64" s="407" t="s">
        <v>368</v>
      </c>
      <c r="M64" s="493"/>
      <c r="N64" s="493"/>
      <c r="O64" s="502"/>
      <c r="P64" s="343"/>
      <c r="Q64" s="707"/>
      <c r="R64" s="708"/>
      <c r="S64" s="709"/>
      <c r="T64" s="329"/>
      <c r="U64" s="491"/>
      <c r="V64" s="491"/>
      <c r="W64" s="491"/>
      <c r="X64" s="491"/>
      <c r="Y64" s="491"/>
      <c r="Z64" s="491"/>
      <c r="AA64" s="491"/>
      <c r="AB64" s="491"/>
      <c r="AC64" s="491"/>
      <c r="AD64" s="491"/>
      <c r="AE64" s="491"/>
      <c r="AF64" s="491"/>
      <c r="AG64" s="491"/>
      <c r="AH64" s="330"/>
    </row>
    <row r="65" spans="2:34" ht="39.75" customHeight="1" x14ac:dyDescent="0.25">
      <c r="B65" s="131"/>
      <c r="C65" s="602"/>
      <c r="D65" s="607"/>
      <c r="E65" s="544"/>
      <c r="F65" s="592"/>
      <c r="G65" s="493"/>
      <c r="H65" s="496"/>
      <c r="I65" s="542"/>
      <c r="J65" s="498"/>
      <c r="K65" s="405" t="s">
        <v>30</v>
      </c>
      <c r="L65" s="407" t="s">
        <v>369</v>
      </c>
      <c r="M65" s="493"/>
      <c r="N65" s="493"/>
      <c r="O65" s="502"/>
      <c r="P65" s="343"/>
      <c r="Q65" s="707"/>
      <c r="R65" s="708"/>
      <c r="S65" s="709"/>
      <c r="T65" s="329"/>
      <c r="U65" s="491"/>
      <c r="V65" s="491"/>
      <c r="W65" s="491"/>
      <c r="X65" s="491"/>
      <c r="Y65" s="491"/>
      <c r="Z65" s="491"/>
      <c r="AA65" s="491"/>
      <c r="AB65" s="491"/>
      <c r="AC65" s="491"/>
      <c r="AD65" s="491"/>
      <c r="AE65" s="491"/>
      <c r="AF65" s="491"/>
      <c r="AG65" s="491"/>
      <c r="AH65" s="330"/>
    </row>
    <row r="66" spans="2:34" ht="39.75" customHeight="1" x14ac:dyDescent="0.25">
      <c r="B66" s="131"/>
      <c r="C66" s="602"/>
      <c r="D66" s="607"/>
      <c r="E66" s="544"/>
      <c r="F66" s="592"/>
      <c r="G66" s="493"/>
      <c r="H66" s="496"/>
      <c r="I66" s="542"/>
      <c r="J66" s="498"/>
      <c r="K66" s="405" t="s">
        <v>32</v>
      </c>
      <c r="L66" s="407" t="s">
        <v>370</v>
      </c>
      <c r="M66" s="493"/>
      <c r="N66" s="493"/>
      <c r="O66" s="502"/>
      <c r="P66" s="343"/>
      <c r="Q66" s="707"/>
      <c r="R66" s="708"/>
      <c r="S66" s="709"/>
      <c r="T66" s="329"/>
      <c r="U66" s="491"/>
      <c r="V66" s="491"/>
      <c r="W66" s="491"/>
      <c r="X66" s="491"/>
      <c r="Y66" s="491"/>
      <c r="Z66" s="491"/>
      <c r="AA66" s="491"/>
      <c r="AB66" s="491"/>
      <c r="AC66" s="491"/>
      <c r="AD66" s="491"/>
      <c r="AE66" s="491"/>
      <c r="AF66" s="491"/>
      <c r="AG66" s="491"/>
      <c r="AH66" s="330"/>
    </row>
    <row r="67" spans="2:34" ht="51" customHeight="1" x14ac:dyDescent="0.25">
      <c r="B67" s="131"/>
      <c r="C67" s="602"/>
      <c r="D67" s="607"/>
      <c r="E67" s="544"/>
      <c r="F67" s="592"/>
      <c r="G67" s="493"/>
      <c r="H67" s="496"/>
      <c r="I67" s="542"/>
      <c r="J67" s="498"/>
      <c r="K67" s="405" t="s">
        <v>34</v>
      </c>
      <c r="L67" s="407" t="s">
        <v>371</v>
      </c>
      <c r="M67" s="493"/>
      <c r="N67" s="493"/>
      <c r="O67" s="502"/>
      <c r="P67" s="343"/>
      <c r="Q67" s="707"/>
      <c r="R67" s="708"/>
      <c r="S67" s="709"/>
      <c r="T67" s="329"/>
      <c r="U67" s="491"/>
      <c r="V67" s="491"/>
      <c r="W67" s="491"/>
      <c r="X67" s="491"/>
      <c r="Y67" s="491"/>
      <c r="Z67" s="491"/>
      <c r="AA67" s="491"/>
      <c r="AB67" s="491"/>
      <c r="AC67" s="491"/>
      <c r="AD67" s="491"/>
      <c r="AE67" s="491"/>
      <c r="AF67" s="491"/>
      <c r="AG67" s="491"/>
      <c r="AH67" s="330"/>
    </row>
    <row r="68" spans="2:34" ht="51" customHeight="1" x14ac:dyDescent="0.25">
      <c r="B68" s="131"/>
      <c r="C68" s="602"/>
      <c r="D68" s="607"/>
      <c r="E68" s="544"/>
      <c r="F68" s="592"/>
      <c r="G68" s="492">
        <v>12</v>
      </c>
      <c r="H68" s="494" t="s">
        <v>372</v>
      </c>
      <c r="I68" s="542"/>
      <c r="J68" s="497" t="s">
        <v>373</v>
      </c>
      <c r="K68" s="405" t="s">
        <v>26</v>
      </c>
      <c r="L68" s="407" t="s">
        <v>374</v>
      </c>
      <c r="M68" s="499" t="s">
        <v>297</v>
      </c>
      <c r="N68" s="500">
        <v>67</v>
      </c>
      <c r="O68" s="501" t="s">
        <v>375</v>
      </c>
      <c r="P68" s="343"/>
      <c r="Q68" s="710" t="s">
        <v>376</v>
      </c>
      <c r="R68" s="711"/>
      <c r="S68" s="712"/>
      <c r="T68" s="329"/>
      <c r="U68" s="490"/>
      <c r="V68" s="490"/>
      <c r="W68" s="490"/>
      <c r="X68" s="490"/>
      <c r="Y68" s="490"/>
      <c r="Z68" s="490"/>
      <c r="AA68" s="490"/>
      <c r="AB68" s="490"/>
      <c r="AC68" s="490"/>
      <c r="AD68" s="490"/>
      <c r="AE68" s="490">
        <f>IF($N$68="","",$N$68)</f>
        <v>67</v>
      </c>
      <c r="AF68" s="490">
        <f>IF($N$68="","",$N$68)</f>
        <v>67</v>
      </c>
      <c r="AG68" s="490">
        <f>IF($N$68="","",$N$68)</f>
        <v>67</v>
      </c>
      <c r="AH68" s="330"/>
    </row>
    <row r="69" spans="2:34" ht="51" customHeight="1" x14ac:dyDescent="0.25">
      <c r="B69" s="131"/>
      <c r="C69" s="602"/>
      <c r="D69" s="607"/>
      <c r="E69" s="544"/>
      <c r="F69" s="592"/>
      <c r="G69" s="493"/>
      <c r="H69" s="496"/>
      <c r="I69" s="542"/>
      <c r="J69" s="498"/>
      <c r="K69" s="405" t="s">
        <v>28</v>
      </c>
      <c r="L69" s="407" t="s">
        <v>377</v>
      </c>
      <c r="M69" s="493"/>
      <c r="N69" s="493"/>
      <c r="O69" s="502"/>
      <c r="P69" s="343"/>
      <c r="Q69" s="710"/>
      <c r="R69" s="711"/>
      <c r="S69" s="712"/>
      <c r="T69" s="329"/>
      <c r="U69" s="491"/>
      <c r="V69" s="491"/>
      <c r="W69" s="491"/>
      <c r="X69" s="491"/>
      <c r="Y69" s="491"/>
      <c r="Z69" s="491"/>
      <c r="AA69" s="491"/>
      <c r="AB69" s="491"/>
      <c r="AC69" s="491"/>
      <c r="AD69" s="491"/>
      <c r="AE69" s="491"/>
      <c r="AF69" s="491"/>
      <c r="AG69" s="491"/>
      <c r="AH69" s="330"/>
    </row>
    <row r="70" spans="2:34" ht="51" customHeight="1" x14ac:dyDescent="0.25">
      <c r="B70" s="131"/>
      <c r="C70" s="602"/>
      <c r="D70" s="607"/>
      <c r="E70" s="544"/>
      <c r="F70" s="592"/>
      <c r="G70" s="493"/>
      <c r="H70" s="496"/>
      <c r="I70" s="542"/>
      <c r="J70" s="498"/>
      <c r="K70" s="405" t="s">
        <v>30</v>
      </c>
      <c r="L70" s="407" t="s">
        <v>378</v>
      </c>
      <c r="M70" s="493"/>
      <c r="N70" s="493"/>
      <c r="O70" s="502"/>
      <c r="P70" s="343"/>
      <c r="Q70" s="710"/>
      <c r="R70" s="711"/>
      <c r="S70" s="712"/>
      <c r="T70" s="329"/>
      <c r="U70" s="491"/>
      <c r="V70" s="491"/>
      <c r="W70" s="491"/>
      <c r="X70" s="491"/>
      <c r="Y70" s="491"/>
      <c r="Z70" s="491"/>
      <c r="AA70" s="491"/>
      <c r="AB70" s="491"/>
      <c r="AC70" s="491"/>
      <c r="AD70" s="491"/>
      <c r="AE70" s="491"/>
      <c r="AF70" s="491"/>
      <c r="AG70" s="491"/>
      <c r="AH70" s="330"/>
    </row>
    <row r="71" spans="2:34" ht="51" customHeight="1" x14ac:dyDescent="0.25">
      <c r="B71" s="131"/>
      <c r="C71" s="602"/>
      <c r="D71" s="607"/>
      <c r="E71" s="544"/>
      <c r="F71" s="592"/>
      <c r="G71" s="493"/>
      <c r="H71" s="496"/>
      <c r="I71" s="542"/>
      <c r="J71" s="498"/>
      <c r="K71" s="405" t="s">
        <v>32</v>
      </c>
      <c r="L71" s="407" t="s">
        <v>379</v>
      </c>
      <c r="M71" s="493"/>
      <c r="N71" s="493"/>
      <c r="O71" s="502"/>
      <c r="P71" s="343"/>
      <c r="Q71" s="710"/>
      <c r="R71" s="711"/>
      <c r="S71" s="712"/>
      <c r="T71" s="329"/>
      <c r="U71" s="491"/>
      <c r="V71" s="491"/>
      <c r="W71" s="491"/>
      <c r="X71" s="491"/>
      <c r="Y71" s="491"/>
      <c r="Z71" s="491"/>
      <c r="AA71" s="491"/>
      <c r="AB71" s="491"/>
      <c r="AC71" s="491"/>
      <c r="AD71" s="491"/>
      <c r="AE71" s="491"/>
      <c r="AF71" s="491"/>
      <c r="AG71" s="491"/>
      <c r="AH71" s="330"/>
    </row>
    <row r="72" spans="2:34" ht="51" customHeight="1" x14ac:dyDescent="0.25">
      <c r="B72" s="131"/>
      <c r="C72" s="602"/>
      <c r="D72" s="607"/>
      <c r="E72" s="545"/>
      <c r="F72" s="592"/>
      <c r="G72" s="493"/>
      <c r="H72" s="496"/>
      <c r="I72" s="542"/>
      <c r="J72" s="498"/>
      <c r="K72" s="405" t="s">
        <v>34</v>
      </c>
      <c r="L72" s="407" t="s">
        <v>380</v>
      </c>
      <c r="M72" s="493"/>
      <c r="N72" s="493"/>
      <c r="O72" s="502"/>
      <c r="P72" s="343"/>
      <c r="Q72" s="710"/>
      <c r="R72" s="711"/>
      <c r="S72" s="712"/>
      <c r="T72" s="329"/>
      <c r="U72" s="491"/>
      <c r="V72" s="491"/>
      <c r="W72" s="491"/>
      <c r="X72" s="491"/>
      <c r="Y72" s="491"/>
      <c r="Z72" s="491"/>
      <c r="AA72" s="491"/>
      <c r="AB72" s="491"/>
      <c r="AC72" s="491"/>
      <c r="AD72" s="491"/>
      <c r="AE72" s="491"/>
      <c r="AF72" s="491"/>
      <c r="AG72" s="491"/>
      <c r="AH72" s="330"/>
    </row>
    <row r="73" spans="2:34" ht="39.75" customHeight="1" x14ac:dyDescent="0.25">
      <c r="B73" s="131"/>
      <c r="C73" s="602"/>
      <c r="D73" s="607"/>
      <c r="E73" s="591" t="s">
        <v>106</v>
      </c>
      <c r="F73" s="592">
        <f>IF(SUM(N73:N117)=0,"",AVERAGE(N73:N117))</f>
        <v>57.777777777777779</v>
      </c>
      <c r="G73" s="492">
        <v>13</v>
      </c>
      <c r="H73" s="494" t="s">
        <v>381</v>
      </c>
      <c r="I73" s="495"/>
      <c r="J73" s="497" t="s">
        <v>382</v>
      </c>
      <c r="K73" s="405" t="s">
        <v>26</v>
      </c>
      <c r="L73" s="253" t="s">
        <v>383</v>
      </c>
      <c r="M73" s="499" t="s">
        <v>384</v>
      </c>
      <c r="N73" s="500">
        <v>40</v>
      </c>
      <c r="O73" s="501" t="s">
        <v>385</v>
      </c>
      <c r="P73" s="348"/>
      <c r="Q73" s="94"/>
      <c r="R73" s="94"/>
      <c r="S73" s="94"/>
      <c r="T73" s="329"/>
      <c r="U73" s="490"/>
      <c r="V73" s="490"/>
      <c r="W73" s="490"/>
      <c r="X73" s="490">
        <f>IF(N73="","",N73)</f>
        <v>40</v>
      </c>
      <c r="Y73" s="490"/>
      <c r="Z73" s="490"/>
      <c r="AA73" s="490"/>
      <c r="AB73" s="490"/>
      <c r="AC73" s="490"/>
      <c r="AD73" s="490"/>
      <c r="AE73" s="490">
        <f>IF(N73="","",N73)</f>
        <v>40</v>
      </c>
      <c r="AF73" s="490">
        <f>IF(N73="","",N73)</f>
        <v>40</v>
      </c>
      <c r="AG73" s="490">
        <f>IF($N$68="","",$N$68)</f>
        <v>67</v>
      </c>
      <c r="AH73" s="330"/>
    </row>
    <row r="74" spans="2:34" ht="39.75" customHeight="1" x14ac:dyDescent="0.25">
      <c r="B74" s="131"/>
      <c r="C74" s="602"/>
      <c r="D74" s="607"/>
      <c r="E74" s="591"/>
      <c r="F74" s="592"/>
      <c r="G74" s="493"/>
      <c r="H74" s="496"/>
      <c r="I74" s="495"/>
      <c r="J74" s="498"/>
      <c r="K74" s="405" t="s">
        <v>28</v>
      </c>
      <c r="L74" s="407" t="s">
        <v>386</v>
      </c>
      <c r="M74" s="493"/>
      <c r="N74" s="493"/>
      <c r="O74" s="502"/>
      <c r="P74" s="348"/>
      <c r="Q74" s="94"/>
      <c r="R74" s="94"/>
      <c r="S74" s="94"/>
      <c r="T74" s="329"/>
      <c r="U74" s="491"/>
      <c r="V74" s="491"/>
      <c r="W74" s="491"/>
      <c r="X74" s="491"/>
      <c r="Y74" s="491"/>
      <c r="Z74" s="491"/>
      <c r="AA74" s="491"/>
      <c r="AB74" s="491"/>
      <c r="AC74" s="491"/>
      <c r="AD74" s="491"/>
      <c r="AE74" s="491"/>
      <c r="AF74" s="491"/>
      <c r="AG74" s="491"/>
      <c r="AH74" s="330"/>
    </row>
    <row r="75" spans="2:34" ht="39.75" customHeight="1" x14ac:dyDescent="0.25">
      <c r="B75" s="131"/>
      <c r="C75" s="602"/>
      <c r="D75" s="607"/>
      <c r="E75" s="591"/>
      <c r="F75" s="592"/>
      <c r="G75" s="493"/>
      <c r="H75" s="496"/>
      <c r="I75" s="495"/>
      <c r="J75" s="498"/>
      <c r="K75" s="405" t="s">
        <v>30</v>
      </c>
      <c r="L75" s="407" t="s">
        <v>387</v>
      </c>
      <c r="M75" s="493"/>
      <c r="N75" s="493"/>
      <c r="O75" s="502"/>
      <c r="P75" s="348"/>
      <c r="Q75" s="94"/>
      <c r="R75" s="94"/>
      <c r="S75" s="94"/>
      <c r="T75" s="329"/>
      <c r="U75" s="491"/>
      <c r="V75" s="491"/>
      <c r="W75" s="491"/>
      <c r="X75" s="491"/>
      <c r="Y75" s="491"/>
      <c r="Z75" s="491"/>
      <c r="AA75" s="491"/>
      <c r="AB75" s="491"/>
      <c r="AC75" s="491"/>
      <c r="AD75" s="491"/>
      <c r="AE75" s="491"/>
      <c r="AF75" s="491"/>
      <c r="AG75" s="491"/>
      <c r="AH75" s="330"/>
    </row>
    <row r="76" spans="2:34" ht="39.75" customHeight="1" x14ac:dyDescent="0.25">
      <c r="B76" s="131"/>
      <c r="C76" s="602"/>
      <c r="D76" s="607"/>
      <c r="E76" s="591"/>
      <c r="F76" s="592"/>
      <c r="G76" s="493"/>
      <c r="H76" s="496"/>
      <c r="I76" s="495"/>
      <c r="J76" s="498"/>
      <c r="K76" s="405" t="s">
        <v>32</v>
      </c>
      <c r="L76" s="407" t="s">
        <v>388</v>
      </c>
      <c r="M76" s="493"/>
      <c r="N76" s="493"/>
      <c r="O76" s="502"/>
      <c r="P76" s="348"/>
      <c r="Q76" s="94"/>
      <c r="R76" s="94"/>
      <c r="S76" s="94"/>
      <c r="T76" s="329"/>
      <c r="U76" s="491"/>
      <c r="V76" s="491"/>
      <c r="W76" s="491"/>
      <c r="X76" s="491"/>
      <c r="Y76" s="491"/>
      <c r="Z76" s="491"/>
      <c r="AA76" s="491"/>
      <c r="AB76" s="491"/>
      <c r="AC76" s="491"/>
      <c r="AD76" s="491"/>
      <c r="AE76" s="491"/>
      <c r="AF76" s="491"/>
      <c r="AG76" s="491"/>
      <c r="AH76" s="330"/>
    </row>
    <row r="77" spans="2:34" ht="39.75" customHeight="1" x14ac:dyDescent="0.25">
      <c r="B77" s="131"/>
      <c r="C77" s="602"/>
      <c r="D77" s="607"/>
      <c r="E77" s="591"/>
      <c r="F77" s="592"/>
      <c r="G77" s="493"/>
      <c r="H77" s="496"/>
      <c r="I77" s="495"/>
      <c r="J77" s="498"/>
      <c r="K77" s="405" t="s">
        <v>34</v>
      </c>
      <c r="L77" s="407" t="s">
        <v>389</v>
      </c>
      <c r="M77" s="493"/>
      <c r="N77" s="493"/>
      <c r="O77" s="502"/>
      <c r="P77" s="348"/>
      <c r="Q77" s="94"/>
      <c r="R77" s="94"/>
      <c r="S77" s="94"/>
      <c r="T77" s="329"/>
      <c r="U77" s="491"/>
      <c r="V77" s="491"/>
      <c r="W77" s="491"/>
      <c r="X77" s="491"/>
      <c r="Y77" s="491"/>
      <c r="Z77" s="491"/>
      <c r="AA77" s="491"/>
      <c r="AB77" s="491"/>
      <c r="AC77" s="491"/>
      <c r="AD77" s="491"/>
      <c r="AE77" s="491"/>
      <c r="AF77" s="491"/>
      <c r="AG77" s="491"/>
      <c r="AH77" s="330"/>
    </row>
    <row r="78" spans="2:34" ht="39.75" customHeight="1" x14ac:dyDescent="0.25">
      <c r="B78" s="131"/>
      <c r="C78" s="602"/>
      <c r="D78" s="607"/>
      <c r="E78" s="591"/>
      <c r="F78" s="593"/>
      <c r="G78" s="492"/>
      <c r="H78" s="541" t="s">
        <v>390</v>
      </c>
      <c r="I78" s="494" t="s">
        <v>391</v>
      </c>
      <c r="J78" s="497" t="s">
        <v>392</v>
      </c>
      <c r="K78" s="405" t="s">
        <v>26</v>
      </c>
      <c r="L78" s="253" t="s">
        <v>393</v>
      </c>
      <c r="M78" s="499" t="s">
        <v>384</v>
      </c>
      <c r="N78" s="500">
        <v>60</v>
      </c>
      <c r="O78" s="501" t="s">
        <v>394</v>
      </c>
      <c r="P78" s="343"/>
      <c r="Q78" s="94"/>
      <c r="R78" s="94"/>
      <c r="S78" s="94"/>
      <c r="T78" s="329"/>
      <c r="U78" s="490"/>
      <c r="V78" s="490">
        <f>IF(N78="","",N78)</f>
        <v>60</v>
      </c>
      <c r="W78" s="490"/>
      <c r="X78" s="490"/>
      <c r="Y78" s="490"/>
      <c r="Z78" s="490"/>
      <c r="AA78" s="490"/>
      <c r="AB78" s="490"/>
      <c r="AC78" s="490"/>
      <c r="AD78" s="490"/>
      <c r="AE78" s="490"/>
      <c r="AF78" s="490"/>
      <c r="AG78" s="490">
        <f>IF(N78="","",N78)</f>
        <v>60</v>
      </c>
      <c r="AH78" s="330"/>
    </row>
    <row r="79" spans="2:34" ht="39.75" customHeight="1" x14ac:dyDescent="0.25">
      <c r="B79" s="131"/>
      <c r="C79" s="602"/>
      <c r="D79" s="607"/>
      <c r="E79" s="591"/>
      <c r="F79" s="593"/>
      <c r="G79" s="493"/>
      <c r="H79" s="542"/>
      <c r="I79" s="496"/>
      <c r="J79" s="498"/>
      <c r="K79" s="405" t="s">
        <v>28</v>
      </c>
      <c r="L79" s="407" t="s">
        <v>395</v>
      </c>
      <c r="M79" s="493"/>
      <c r="N79" s="493"/>
      <c r="O79" s="502"/>
      <c r="P79" s="343"/>
      <c r="Q79" s="94"/>
      <c r="R79" s="94"/>
      <c r="S79" s="94"/>
      <c r="T79" s="329"/>
      <c r="U79" s="491"/>
      <c r="V79" s="491"/>
      <c r="W79" s="491"/>
      <c r="X79" s="491"/>
      <c r="Y79" s="491"/>
      <c r="Z79" s="491"/>
      <c r="AA79" s="491"/>
      <c r="AB79" s="491"/>
      <c r="AC79" s="491"/>
      <c r="AD79" s="491"/>
      <c r="AE79" s="491"/>
      <c r="AF79" s="491"/>
      <c r="AG79" s="491"/>
      <c r="AH79" s="330"/>
    </row>
    <row r="80" spans="2:34" ht="39.75" customHeight="1" x14ac:dyDescent="0.25">
      <c r="B80" s="131"/>
      <c r="C80" s="602"/>
      <c r="D80" s="607"/>
      <c r="E80" s="591"/>
      <c r="F80" s="593"/>
      <c r="G80" s="493"/>
      <c r="H80" s="542"/>
      <c r="I80" s="496"/>
      <c r="J80" s="498"/>
      <c r="K80" s="405" t="s">
        <v>30</v>
      </c>
      <c r="L80" s="407" t="s">
        <v>396</v>
      </c>
      <c r="M80" s="493"/>
      <c r="N80" s="493"/>
      <c r="O80" s="502"/>
      <c r="P80" s="343"/>
      <c r="Q80" s="94"/>
      <c r="R80" s="94"/>
      <c r="S80" s="94"/>
      <c r="T80" s="329"/>
      <c r="U80" s="491"/>
      <c r="V80" s="491"/>
      <c r="W80" s="491"/>
      <c r="X80" s="491"/>
      <c r="Y80" s="491"/>
      <c r="Z80" s="491"/>
      <c r="AA80" s="491"/>
      <c r="AB80" s="491"/>
      <c r="AC80" s="491"/>
      <c r="AD80" s="491"/>
      <c r="AE80" s="491"/>
      <c r="AF80" s="491"/>
      <c r="AG80" s="491"/>
      <c r="AH80" s="330"/>
    </row>
    <row r="81" spans="2:34" ht="39.75" customHeight="1" x14ac:dyDescent="0.25">
      <c r="B81" s="131"/>
      <c r="C81" s="602"/>
      <c r="D81" s="607"/>
      <c r="E81" s="591"/>
      <c r="F81" s="593"/>
      <c r="G81" s="493"/>
      <c r="H81" s="542"/>
      <c r="I81" s="496"/>
      <c r="J81" s="498"/>
      <c r="K81" s="405" t="s">
        <v>32</v>
      </c>
      <c r="L81" s="407" t="s">
        <v>397</v>
      </c>
      <c r="M81" s="493"/>
      <c r="N81" s="493"/>
      <c r="O81" s="502"/>
      <c r="P81" s="343"/>
      <c r="Q81" s="94"/>
      <c r="R81" s="94"/>
      <c r="S81" s="94"/>
      <c r="T81" s="329"/>
      <c r="U81" s="491"/>
      <c r="V81" s="491"/>
      <c r="W81" s="491"/>
      <c r="X81" s="491"/>
      <c r="Y81" s="491"/>
      <c r="Z81" s="491"/>
      <c r="AA81" s="491"/>
      <c r="AB81" s="491"/>
      <c r="AC81" s="491"/>
      <c r="AD81" s="491"/>
      <c r="AE81" s="491"/>
      <c r="AF81" s="491"/>
      <c r="AG81" s="491"/>
      <c r="AH81" s="330"/>
    </row>
    <row r="82" spans="2:34" ht="39.75" customHeight="1" x14ac:dyDescent="0.25">
      <c r="B82" s="131"/>
      <c r="C82" s="602"/>
      <c r="D82" s="607"/>
      <c r="E82" s="591"/>
      <c r="F82" s="593"/>
      <c r="G82" s="493"/>
      <c r="H82" s="542"/>
      <c r="I82" s="496"/>
      <c r="J82" s="498"/>
      <c r="K82" s="405" t="s">
        <v>34</v>
      </c>
      <c r="L82" s="407" t="s">
        <v>398</v>
      </c>
      <c r="M82" s="493"/>
      <c r="N82" s="493"/>
      <c r="O82" s="502"/>
      <c r="P82" s="343"/>
      <c r="Q82" s="94"/>
      <c r="R82" s="94"/>
      <c r="S82" s="94"/>
      <c r="T82" s="329"/>
      <c r="U82" s="491"/>
      <c r="V82" s="491"/>
      <c r="W82" s="491"/>
      <c r="X82" s="491"/>
      <c r="Y82" s="491"/>
      <c r="Z82" s="491"/>
      <c r="AA82" s="491"/>
      <c r="AB82" s="491"/>
      <c r="AC82" s="491"/>
      <c r="AD82" s="491"/>
      <c r="AE82" s="491"/>
      <c r="AF82" s="491"/>
      <c r="AG82" s="491"/>
      <c r="AH82" s="330"/>
    </row>
    <row r="83" spans="2:34" ht="39.75" customHeight="1" x14ac:dyDescent="0.25">
      <c r="B83" s="131"/>
      <c r="C83" s="602"/>
      <c r="D83" s="607"/>
      <c r="E83" s="591"/>
      <c r="F83" s="593"/>
      <c r="G83" s="492"/>
      <c r="H83" s="541" t="s">
        <v>399</v>
      </c>
      <c r="I83" s="494" t="s">
        <v>400</v>
      </c>
      <c r="J83" s="497" t="s">
        <v>334</v>
      </c>
      <c r="K83" s="405" t="s">
        <v>26</v>
      </c>
      <c r="L83" s="253" t="s">
        <v>401</v>
      </c>
      <c r="M83" s="499" t="s">
        <v>384</v>
      </c>
      <c r="N83" s="500">
        <v>60</v>
      </c>
      <c r="O83" s="501" t="s">
        <v>394</v>
      </c>
      <c r="P83" s="343"/>
      <c r="Q83" s="94"/>
      <c r="R83" s="94"/>
      <c r="S83" s="94"/>
      <c r="T83" s="329"/>
      <c r="U83" s="490"/>
      <c r="V83" s="490"/>
      <c r="W83" s="490"/>
      <c r="X83" s="490"/>
      <c r="Y83" s="490">
        <f>IF(N83="","",N83)</f>
        <v>60</v>
      </c>
      <c r="Z83" s="490"/>
      <c r="AA83" s="490"/>
      <c r="AB83" s="490">
        <f>IF(N83="","",N83)</f>
        <v>60</v>
      </c>
      <c r="AC83" s="490">
        <f>IF(N83="","",N83)</f>
        <v>60</v>
      </c>
      <c r="AD83" s="490">
        <f>IF(N83="","",N83)</f>
        <v>60</v>
      </c>
      <c r="AE83" s="490"/>
      <c r="AF83" s="490"/>
      <c r="AG83" s="490"/>
      <c r="AH83" s="330"/>
    </row>
    <row r="84" spans="2:34" ht="39.75" customHeight="1" x14ac:dyDescent="0.25">
      <c r="B84" s="131"/>
      <c r="C84" s="602"/>
      <c r="D84" s="607"/>
      <c r="E84" s="591"/>
      <c r="F84" s="593"/>
      <c r="G84" s="493"/>
      <c r="H84" s="542"/>
      <c r="I84" s="496"/>
      <c r="J84" s="498"/>
      <c r="K84" s="405" t="s">
        <v>28</v>
      </c>
      <c r="L84" s="407" t="s">
        <v>402</v>
      </c>
      <c r="M84" s="493"/>
      <c r="N84" s="493"/>
      <c r="O84" s="502"/>
      <c r="P84" s="343"/>
      <c r="Q84" s="94"/>
      <c r="R84" s="94"/>
      <c r="S84" s="94"/>
      <c r="T84" s="329"/>
      <c r="U84" s="491"/>
      <c r="V84" s="491"/>
      <c r="W84" s="491"/>
      <c r="X84" s="491"/>
      <c r="Y84" s="491"/>
      <c r="Z84" s="491"/>
      <c r="AA84" s="491"/>
      <c r="AB84" s="491"/>
      <c r="AC84" s="491"/>
      <c r="AD84" s="491"/>
      <c r="AE84" s="491"/>
      <c r="AF84" s="491"/>
      <c r="AG84" s="491"/>
      <c r="AH84" s="330"/>
    </row>
    <row r="85" spans="2:34" ht="39.75" customHeight="1" x14ac:dyDescent="0.25">
      <c r="B85" s="131"/>
      <c r="C85" s="602"/>
      <c r="D85" s="607"/>
      <c r="E85" s="591"/>
      <c r="F85" s="593"/>
      <c r="G85" s="493"/>
      <c r="H85" s="542"/>
      <c r="I85" s="496"/>
      <c r="J85" s="498"/>
      <c r="K85" s="405" t="s">
        <v>30</v>
      </c>
      <c r="L85" s="407" t="s">
        <v>403</v>
      </c>
      <c r="M85" s="493"/>
      <c r="N85" s="493"/>
      <c r="O85" s="502"/>
      <c r="P85" s="343"/>
      <c r="Q85" s="94"/>
      <c r="R85" s="94"/>
      <c r="S85" s="94"/>
      <c r="T85" s="329"/>
      <c r="U85" s="491"/>
      <c r="V85" s="491"/>
      <c r="W85" s="491"/>
      <c r="X85" s="491"/>
      <c r="Y85" s="491"/>
      <c r="Z85" s="491"/>
      <c r="AA85" s="491"/>
      <c r="AB85" s="491"/>
      <c r="AC85" s="491"/>
      <c r="AD85" s="491"/>
      <c r="AE85" s="491"/>
      <c r="AF85" s="491"/>
      <c r="AG85" s="491"/>
      <c r="AH85" s="330"/>
    </row>
    <row r="86" spans="2:34" ht="39.75" customHeight="1" x14ac:dyDescent="0.25">
      <c r="B86" s="131"/>
      <c r="C86" s="602"/>
      <c r="D86" s="607"/>
      <c r="E86" s="591"/>
      <c r="F86" s="593"/>
      <c r="G86" s="493"/>
      <c r="H86" s="542"/>
      <c r="I86" s="496"/>
      <c r="J86" s="498"/>
      <c r="K86" s="405" t="s">
        <v>32</v>
      </c>
      <c r="L86" s="407" t="s">
        <v>404</v>
      </c>
      <c r="M86" s="493"/>
      <c r="N86" s="493"/>
      <c r="O86" s="502"/>
      <c r="P86" s="343"/>
      <c r="Q86" s="94"/>
      <c r="R86" s="94"/>
      <c r="S86" s="94"/>
      <c r="T86" s="329"/>
      <c r="U86" s="491"/>
      <c r="V86" s="491"/>
      <c r="W86" s="491"/>
      <c r="X86" s="491"/>
      <c r="Y86" s="491"/>
      <c r="Z86" s="491"/>
      <c r="AA86" s="491"/>
      <c r="AB86" s="491"/>
      <c r="AC86" s="491"/>
      <c r="AD86" s="491"/>
      <c r="AE86" s="491"/>
      <c r="AF86" s="491"/>
      <c r="AG86" s="491"/>
      <c r="AH86" s="330"/>
    </row>
    <row r="87" spans="2:34" ht="39.75" customHeight="1" x14ac:dyDescent="0.25">
      <c r="B87" s="131"/>
      <c r="C87" s="602"/>
      <c r="D87" s="607"/>
      <c r="E87" s="591"/>
      <c r="F87" s="593"/>
      <c r="G87" s="493"/>
      <c r="H87" s="542"/>
      <c r="I87" s="496"/>
      <c r="J87" s="498"/>
      <c r="K87" s="405" t="s">
        <v>34</v>
      </c>
      <c r="L87" s="407" t="s">
        <v>405</v>
      </c>
      <c r="M87" s="493"/>
      <c r="N87" s="493"/>
      <c r="O87" s="502"/>
      <c r="P87" s="343"/>
      <c r="Q87" s="94"/>
      <c r="R87" s="94"/>
      <c r="S87" s="94"/>
      <c r="T87" s="329"/>
      <c r="U87" s="491"/>
      <c r="V87" s="491"/>
      <c r="W87" s="491"/>
      <c r="X87" s="491"/>
      <c r="Y87" s="491"/>
      <c r="Z87" s="491"/>
      <c r="AA87" s="491"/>
      <c r="AB87" s="491"/>
      <c r="AC87" s="491"/>
      <c r="AD87" s="491"/>
      <c r="AE87" s="491"/>
      <c r="AF87" s="491"/>
      <c r="AG87" s="491"/>
      <c r="AH87" s="330"/>
    </row>
    <row r="88" spans="2:34" ht="39.75" customHeight="1" x14ac:dyDescent="0.25">
      <c r="B88" s="131"/>
      <c r="C88" s="602"/>
      <c r="D88" s="607"/>
      <c r="E88" s="591"/>
      <c r="F88" s="593"/>
      <c r="G88" s="492"/>
      <c r="H88" s="541" t="s">
        <v>406</v>
      </c>
      <c r="I88" s="494" t="s">
        <v>407</v>
      </c>
      <c r="J88" s="497" t="s">
        <v>334</v>
      </c>
      <c r="K88" s="405" t="s">
        <v>26</v>
      </c>
      <c r="L88" s="253" t="s">
        <v>408</v>
      </c>
      <c r="M88" s="499" t="s">
        <v>384</v>
      </c>
      <c r="N88" s="500">
        <v>60</v>
      </c>
      <c r="O88" s="501" t="s">
        <v>394</v>
      </c>
      <c r="P88" s="343"/>
      <c r="Q88" s="94"/>
      <c r="R88" s="94"/>
      <c r="S88" s="94"/>
      <c r="T88" s="329"/>
      <c r="U88" s="490"/>
      <c r="V88" s="490">
        <f t="shared" ref="V88:AA88" si="0">IF($N$88="","",$N$88)</f>
        <v>60</v>
      </c>
      <c r="W88" s="490">
        <f t="shared" si="0"/>
        <v>60</v>
      </c>
      <c r="X88" s="490">
        <f t="shared" si="0"/>
        <v>60</v>
      </c>
      <c r="Y88" s="490">
        <f t="shared" si="0"/>
        <v>60</v>
      </c>
      <c r="Z88" s="490">
        <f t="shared" si="0"/>
        <v>60</v>
      </c>
      <c r="AA88" s="490">
        <f t="shared" si="0"/>
        <v>60</v>
      </c>
      <c r="AB88" s="490"/>
      <c r="AC88" s="490"/>
      <c r="AD88" s="490"/>
      <c r="AE88" s="490"/>
      <c r="AF88" s="490"/>
      <c r="AG88" s="490"/>
      <c r="AH88" s="330"/>
    </row>
    <row r="89" spans="2:34" ht="39.75" customHeight="1" x14ac:dyDescent="0.25">
      <c r="B89" s="131"/>
      <c r="C89" s="602"/>
      <c r="D89" s="607"/>
      <c r="E89" s="591"/>
      <c r="F89" s="593"/>
      <c r="G89" s="493"/>
      <c r="H89" s="542"/>
      <c r="I89" s="496"/>
      <c r="J89" s="498"/>
      <c r="K89" s="405" t="s">
        <v>28</v>
      </c>
      <c r="L89" s="407" t="s">
        <v>409</v>
      </c>
      <c r="M89" s="493"/>
      <c r="N89" s="493"/>
      <c r="O89" s="502"/>
      <c r="P89" s="343"/>
      <c r="Q89" s="94"/>
      <c r="R89" s="94"/>
      <c r="S89" s="94"/>
      <c r="T89" s="329"/>
      <c r="U89" s="491"/>
      <c r="V89" s="491"/>
      <c r="W89" s="491"/>
      <c r="X89" s="491"/>
      <c r="Y89" s="491"/>
      <c r="Z89" s="491"/>
      <c r="AA89" s="491"/>
      <c r="AB89" s="491"/>
      <c r="AC89" s="491"/>
      <c r="AD89" s="491"/>
      <c r="AE89" s="491"/>
      <c r="AF89" s="491"/>
      <c r="AG89" s="491"/>
      <c r="AH89" s="330"/>
    </row>
    <row r="90" spans="2:34" ht="39.75" customHeight="1" x14ac:dyDescent="0.25">
      <c r="B90" s="131"/>
      <c r="C90" s="602"/>
      <c r="D90" s="607"/>
      <c r="E90" s="591"/>
      <c r="F90" s="593"/>
      <c r="G90" s="493"/>
      <c r="H90" s="542"/>
      <c r="I90" s="496"/>
      <c r="J90" s="498"/>
      <c r="K90" s="405" t="s">
        <v>30</v>
      </c>
      <c r="L90" s="407" t="s">
        <v>410</v>
      </c>
      <c r="M90" s="493"/>
      <c r="N90" s="493"/>
      <c r="O90" s="502"/>
      <c r="P90" s="343"/>
      <c r="Q90" s="94"/>
      <c r="R90" s="94"/>
      <c r="S90" s="94"/>
      <c r="T90" s="329"/>
      <c r="U90" s="491"/>
      <c r="V90" s="491"/>
      <c r="W90" s="491"/>
      <c r="X90" s="491"/>
      <c r="Y90" s="491"/>
      <c r="Z90" s="491"/>
      <c r="AA90" s="491"/>
      <c r="AB90" s="491"/>
      <c r="AC90" s="491"/>
      <c r="AD90" s="491"/>
      <c r="AE90" s="491"/>
      <c r="AF90" s="491"/>
      <c r="AG90" s="491"/>
      <c r="AH90" s="330"/>
    </row>
    <row r="91" spans="2:34" ht="39.75" customHeight="1" x14ac:dyDescent="0.25">
      <c r="B91" s="131"/>
      <c r="C91" s="602"/>
      <c r="D91" s="607"/>
      <c r="E91" s="591"/>
      <c r="F91" s="593"/>
      <c r="G91" s="493"/>
      <c r="H91" s="542"/>
      <c r="I91" s="496"/>
      <c r="J91" s="498"/>
      <c r="K91" s="405" t="s">
        <v>32</v>
      </c>
      <c r="L91" s="407" t="s">
        <v>411</v>
      </c>
      <c r="M91" s="493"/>
      <c r="N91" s="493"/>
      <c r="O91" s="502"/>
      <c r="P91" s="343"/>
      <c r="Q91" s="94"/>
      <c r="R91" s="94"/>
      <c r="S91" s="94"/>
      <c r="T91" s="329"/>
      <c r="U91" s="491"/>
      <c r="V91" s="491"/>
      <c r="W91" s="491"/>
      <c r="X91" s="491"/>
      <c r="Y91" s="491"/>
      <c r="Z91" s="491"/>
      <c r="AA91" s="491"/>
      <c r="AB91" s="491"/>
      <c r="AC91" s="491"/>
      <c r="AD91" s="491"/>
      <c r="AE91" s="491"/>
      <c r="AF91" s="491"/>
      <c r="AG91" s="491"/>
      <c r="AH91" s="330"/>
    </row>
    <row r="92" spans="2:34" ht="39.75" customHeight="1" x14ac:dyDescent="0.25">
      <c r="B92" s="131"/>
      <c r="C92" s="602"/>
      <c r="D92" s="607"/>
      <c r="E92" s="591"/>
      <c r="F92" s="593"/>
      <c r="G92" s="493"/>
      <c r="H92" s="542"/>
      <c r="I92" s="496"/>
      <c r="J92" s="498"/>
      <c r="K92" s="405" t="s">
        <v>34</v>
      </c>
      <c r="L92" s="407" t="s">
        <v>412</v>
      </c>
      <c r="M92" s="493"/>
      <c r="N92" s="493"/>
      <c r="O92" s="502"/>
      <c r="P92" s="343"/>
      <c r="Q92" s="94"/>
      <c r="R92" s="94"/>
      <c r="S92" s="94"/>
      <c r="T92" s="329"/>
      <c r="U92" s="491"/>
      <c r="V92" s="491"/>
      <c r="W92" s="491"/>
      <c r="X92" s="491"/>
      <c r="Y92" s="491"/>
      <c r="Z92" s="491"/>
      <c r="AA92" s="491"/>
      <c r="AB92" s="491"/>
      <c r="AC92" s="491"/>
      <c r="AD92" s="491"/>
      <c r="AE92" s="491"/>
      <c r="AF92" s="491"/>
      <c r="AG92" s="491"/>
      <c r="AH92" s="330"/>
    </row>
    <row r="93" spans="2:34" ht="39.75" customHeight="1" x14ac:dyDescent="0.25">
      <c r="B93" s="131"/>
      <c r="C93" s="602"/>
      <c r="D93" s="607"/>
      <c r="E93" s="591"/>
      <c r="F93" s="593"/>
      <c r="G93" s="492"/>
      <c r="H93" s="541" t="s">
        <v>413</v>
      </c>
      <c r="I93" s="494" t="s">
        <v>414</v>
      </c>
      <c r="J93" s="497" t="s">
        <v>334</v>
      </c>
      <c r="K93" s="405" t="s">
        <v>26</v>
      </c>
      <c r="L93" s="253" t="s">
        <v>415</v>
      </c>
      <c r="M93" s="499" t="s">
        <v>384</v>
      </c>
      <c r="N93" s="500">
        <v>60</v>
      </c>
      <c r="O93" s="501" t="s">
        <v>394</v>
      </c>
      <c r="P93" s="343"/>
      <c r="Q93" s="94"/>
      <c r="R93" s="94"/>
      <c r="S93" s="94"/>
      <c r="T93" s="329"/>
      <c r="U93" s="490">
        <f>IF(N93="","",N93)</f>
        <v>60</v>
      </c>
      <c r="V93" s="490"/>
      <c r="W93" s="490"/>
      <c r="X93" s="490"/>
      <c r="Y93" s="490"/>
      <c r="Z93" s="490">
        <f>IF(N93="","",N93)</f>
        <v>60</v>
      </c>
      <c r="AA93" s="490"/>
      <c r="AB93" s="490"/>
      <c r="AC93" s="490"/>
      <c r="AD93" s="490"/>
      <c r="AE93" s="490"/>
      <c r="AF93" s="490"/>
      <c r="AG93" s="490"/>
      <c r="AH93" s="330"/>
    </row>
    <row r="94" spans="2:34" ht="39.75" customHeight="1" x14ac:dyDescent="0.25">
      <c r="B94" s="131"/>
      <c r="C94" s="602"/>
      <c r="D94" s="607"/>
      <c r="E94" s="591"/>
      <c r="F94" s="593"/>
      <c r="G94" s="493"/>
      <c r="H94" s="542"/>
      <c r="I94" s="496"/>
      <c r="J94" s="498"/>
      <c r="K94" s="405" t="s">
        <v>28</v>
      </c>
      <c r="L94" s="407" t="s">
        <v>416</v>
      </c>
      <c r="M94" s="493"/>
      <c r="N94" s="493"/>
      <c r="O94" s="502"/>
      <c r="P94" s="343"/>
      <c r="Q94" s="94"/>
      <c r="R94" s="94"/>
      <c r="S94" s="94"/>
      <c r="T94" s="329"/>
      <c r="U94" s="491"/>
      <c r="V94" s="491"/>
      <c r="W94" s="491"/>
      <c r="X94" s="491"/>
      <c r="Y94" s="491"/>
      <c r="Z94" s="491"/>
      <c r="AA94" s="491"/>
      <c r="AB94" s="491"/>
      <c r="AC94" s="491"/>
      <c r="AD94" s="491"/>
      <c r="AE94" s="491"/>
      <c r="AF94" s="491"/>
      <c r="AG94" s="491"/>
      <c r="AH94" s="330"/>
    </row>
    <row r="95" spans="2:34" ht="39.75" customHeight="1" x14ac:dyDescent="0.25">
      <c r="B95" s="131"/>
      <c r="C95" s="602"/>
      <c r="D95" s="607"/>
      <c r="E95" s="591"/>
      <c r="F95" s="593"/>
      <c r="G95" s="493"/>
      <c r="H95" s="542"/>
      <c r="I95" s="496"/>
      <c r="J95" s="498"/>
      <c r="K95" s="405" t="s">
        <v>30</v>
      </c>
      <c r="L95" s="407" t="s">
        <v>417</v>
      </c>
      <c r="M95" s="493"/>
      <c r="N95" s="493"/>
      <c r="O95" s="502"/>
      <c r="P95" s="343"/>
      <c r="Q95" s="94"/>
      <c r="R95" s="94"/>
      <c r="S95" s="94"/>
      <c r="T95" s="329"/>
      <c r="U95" s="491"/>
      <c r="V95" s="491"/>
      <c r="W95" s="491"/>
      <c r="X95" s="491"/>
      <c r="Y95" s="491"/>
      <c r="Z95" s="491"/>
      <c r="AA95" s="491"/>
      <c r="AB95" s="491"/>
      <c r="AC95" s="491"/>
      <c r="AD95" s="491"/>
      <c r="AE95" s="491"/>
      <c r="AF95" s="491"/>
      <c r="AG95" s="491"/>
      <c r="AH95" s="330"/>
    </row>
    <row r="96" spans="2:34" ht="39.75" customHeight="1" x14ac:dyDescent="0.25">
      <c r="B96" s="131"/>
      <c r="C96" s="602"/>
      <c r="D96" s="607"/>
      <c r="E96" s="591"/>
      <c r="F96" s="593"/>
      <c r="G96" s="493"/>
      <c r="H96" s="542"/>
      <c r="I96" s="496"/>
      <c r="J96" s="498"/>
      <c r="K96" s="405" t="s">
        <v>32</v>
      </c>
      <c r="L96" s="407" t="s">
        <v>418</v>
      </c>
      <c r="M96" s="493"/>
      <c r="N96" s="493"/>
      <c r="O96" s="502"/>
      <c r="P96" s="343"/>
      <c r="Q96" s="94"/>
      <c r="R96" s="94"/>
      <c r="S96" s="94"/>
      <c r="T96" s="329"/>
      <c r="U96" s="491"/>
      <c r="V96" s="491"/>
      <c r="W96" s="491"/>
      <c r="X96" s="491"/>
      <c r="Y96" s="491"/>
      <c r="Z96" s="491"/>
      <c r="AA96" s="491"/>
      <c r="AB96" s="491"/>
      <c r="AC96" s="491"/>
      <c r="AD96" s="491"/>
      <c r="AE96" s="491"/>
      <c r="AF96" s="491"/>
      <c r="AG96" s="491"/>
      <c r="AH96" s="330"/>
    </row>
    <row r="97" spans="2:34" ht="39.75" customHeight="1" x14ac:dyDescent="0.25">
      <c r="B97" s="131"/>
      <c r="C97" s="602"/>
      <c r="D97" s="607"/>
      <c r="E97" s="591"/>
      <c r="F97" s="593"/>
      <c r="G97" s="493"/>
      <c r="H97" s="542"/>
      <c r="I97" s="496"/>
      <c r="J97" s="498"/>
      <c r="K97" s="405" t="s">
        <v>34</v>
      </c>
      <c r="L97" s="407" t="s">
        <v>419</v>
      </c>
      <c r="M97" s="493"/>
      <c r="N97" s="493"/>
      <c r="O97" s="502"/>
      <c r="P97" s="343"/>
      <c r="Q97" s="94"/>
      <c r="R97" s="94"/>
      <c r="S97" s="94"/>
      <c r="T97" s="329"/>
      <c r="U97" s="491"/>
      <c r="V97" s="491"/>
      <c r="W97" s="491"/>
      <c r="X97" s="491"/>
      <c r="Y97" s="491"/>
      <c r="Z97" s="491"/>
      <c r="AA97" s="491"/>
      <c r="AB97" s="491"/>
      <c r="AC97" s="491"/>
      <c r="AD97" s="491"/>
      <c r="AE97" s="491"/>
      <c r="AF97" s="491"/>
      <c r="AG97" s="491"/>
      <c r="AH97" s="330"/>
    </row>
    <row r="98" spans="2:34" ht="39.75" customHeight="1" x14ac:dyDescent="0.25">
      <c r="B98" s="131"/>
      <c r="C98" s="602"/>
      <c r="D98" s="607"/>
      <c r="E98" s="591"/>
      <c r="F98" s="593"/>
      <c r="G98" s="492"/>
      <c r="H98" s="541" t="s">
        <v>420</v>
      </c>
      <c r="I98" s="494" t="s">
        <v>421</v>
      </c>
      <c r="J98" s="497" t="s">
        <v>334</v>
      </c>
      <c r="K98" s="405" t="s">
        <v>26</v>
      </c>
      <c r="L98" s="253" t="s">
        <v>422</v>
      </c>
      <c r="M98" s="499" t="s">
        <v>384</v>
      </c>
      <c r="N98" s="500">
        <v>80</v>
      </c>
      <c r="O98" s="501" t="s">
        <v>423</v>
      </c>
      <c r="P98" s="343"/>
      <c r="Q98" s="94"/>
      <c r="R98" s="94"/>
      <c r="S98" s="94"/>
      <c r="T98" s="329"/>
      <c r="U98" s="490"/>
      <c r="V98" s="490"/>
      <c r="W98" s="490"/>
      <c r="X98" s="490"/>
      <c r="Y98" s="490"/>
      <c r="Z98" s="490"/>
      <c r="AA98" s="490"/>
      <c r="AB98" s="490"/>
      <c r="AC98" s="490"/>
      <c r="AD98" s="490"/>
      <c r="AE98" s="490"/>
      <c r="AF98" s="490"/>
      <c r="AG98" s="490">
        <f>IF(N98="","",N98)</f>
        <v>80</v>
      </c>
      <c r="AH98" s="330"/>
    </row>
    <row r="99" spans="2:34" ht="39.75" customHeight="1" x14ac:dyDescent="0.25">
      <c r="B99" s="131"/>
      <c r="C99" s="602"/>
      <c r="D99" s="607"/>
      <c r="E99" s="591"/>
      <c r="F99" s="593"/>
      <c r="G99" s="493"/>
      <c r="H99" s="542"/>
      <c r="I99" s="496"/>
      <c r="J99" s="498"/>
      <c r="K99" s="405" t="s">
        <v>28</v>
      </c>
      <c r="L99" s="407" t="s">
        <v>424</v>
      </c>
      <c r="M99" s="493"/>
      <c r="N99" s="493"/>
      <c r="O99" s="502"/>
      <c r="P99" s="343"/>
      <c r="Q99" s="94"/>
      <c r="R99" s="94"/>
      <c r="S99" s="94"/>
      <c r="T99" s="329"/>
      <c r="U99" s="491"/>
      <c r="V99" s="491"/>
      <c r="W99" s="491"/>
      <c r="X99" s="491"/>
      <c r="Y99" s="491"/>
      <c r="Z99" s="491"/>
      <c r="AA99" s="491"/>
      <c r="AB99" s="491"/>
      <c r="AC99" s="491"/>
      <c r="AD99" s="491"/>
      <c r="AE99" s="491"/>
      <c r="AF99" s="491"/>
      <c r="AG99" s="491"/>
      <c r="AH99" s="330"/>
    </row>
    <row r="100" spans="2:34" ht="39.75" customHeight="1" x14ac:dyDescent="0.25">
      <c r="B100" s="131"/>
      <c r="C100" s="602"/>
      <c r="D100" s="607"/>
      <c r="E100" s="591"/>
      <c r="F100" s="593"/>
      <c r="G100" s="493"/>
      <c r="H100" s="542"/>
      <c r="I100" s="496"/>
      <c r="J100" s="498"/>
      <c r="K100" s="405" t="s">
        <v>30</v>
      </c>
      <c r="L100" s="407" t="s">
        <v>425</v>
      </c>
      <c r="M100" s="493"/>
      <c r="N100" s="493"/>
      <c r="O100" s="502"/>
      <c r="P100" s="343"/>
      <c r="Q100" s="94"/>
      <c r="R100" s="94"/>
      <c r="S100" s="94"/>
      <c r="T100" s="329"/>
      <c r="U100" s="491"/>
      <c r="V100" s="491"/>
      <c r="W100" s="491"/>
      <c r="X100" s="491"/>
      <c r="Y100" s="491"/>
      <c r="Z100" s="491"/>
      <c r="AA100" s="491"/>
      <c r="AB100" s="491"/>
      <c r="AC100" s="491"/>
      <c r="AD100" s="491"/>
      <c r="AE100" s="491"/>
      <c r="AF100" s="491"/>
      <c r="AG100" s="491"/>
      <c r="AH100" s="330"/>
    </row>
    <row r="101" spans="2:34" ht="39.75" customHeight="1" x14ac:dyDescent="0.25">
      <c r="B101" s="131"/>
      <c r="C101" s="602"/>
      <c r="D101" s="607"/>
      <c r="E101" s="591"/>
      <c r="F101" s="593"/>
      <c r="G101" s="493"/>
      <c r="H101" s="542"/>
      <c r="I101" s="496"/>
      <c r="J101" s="498"/>
      <c r="K101" s="405" t="s">
        <v>32</v>
      </c>
      <c r="L101" s="407" t="s">
        <v>426</v>
      </c>
      <c r="M101" s="493"/>
      <c r="N101" s="493"/>
      <c r="O101" s="502"/>
      <c r="P101" s="343"/>
      <c r="Q101" s="94"/>
      <c r="R101" s="94"/>
      <c r="S101" s="94"/>
      <c r="T101" s="329"/>
      <c r="U101" s="491"/>
      <c r="V101" s="491"/>
      <c r="W101" s="491"/>
      <c r="X101" s="491"/>
      <c r="Y101" s="491"/>
      <c r="Z101" s="491"/>
      <c r="AA101" s="491"/>
      <c r="AB101" s="491"/>
      <c r="AC101" s="491"/>
      <c r="AD101" s="491"/>
      <c r="AE101" s="491"/>
      <c r="AF101" s="491"/>
      <c r="AG101" s="491"/>
      <c r="AH101" s="330"/>
    </row>
    <row r="102" spans="2:34" ht="39.75" customHeight="1" x14ac:dyDescent="0.25">
      <c r="B102" s="131"/>
      <c r="C102" s="602"/>
      <c r="D102" s="607"/>
      <c r="E102" s="591"/>
      <c r="F102" s="593"/>
      <c r="G102" s="493"/>
      <c r="H102" s="542"/>
      <c r="I102" s="496"/>
      <c r="J102" s="498"/>
      <c r="K102" s="405" t="s">
        <v>34</v>
      </c>
      <c r="L102" s="407" t="s">
        <v>427</v>
      </c>
      <c r="M102" s="493"/>
      <c r="N102" s="493"/>
      <c r="O102" s="502"/>
      <c r="P102" s="343"/>
      <c r="Q102" s="94"/>
      <c r="R102" s="94"/>
      <c r="S102" s="94"/>
      <c r="T102" s="329"/>
      <c r="U102" s="491"/>
      <c r="V102" s="491"/>
      <c r="W102" s="491"/>
      <c r="X102" s="491"/>
      <c r="Y102" s="491"/>
      <c r="Z102" s="491"/>
      <c r="AA102" s="491"/>
      <c r="AB102" s="491"/>
      <c r="AC102" s="491"/>
      <c r="AD102" s="491"/>
      <c r="AE102" s="491"/>
      <c r="AF102" s="491"/>
      <c r="AG102" s="491"/>
      <c r="AH102" s="330"/>
    </row>
    <row r="103" spans="2:34" ht="39.75" customHeight="1" x14ac:dyDescent="0.25">
      <c r="B103" s="131"/>
      <c r="C103" s="602"/>
      <c r="D103" s="607"/>
      <c r="E103" s="591"/>
      <c r="F103" s="593"/>
      <c r="G103" s="492"/>
      <c r="H103" s="541" t="s">
        <v>428</v>
      </c>
      <c r="I103" s="494" t="s">
        <v>429</v>
      </c>
      <c r="J103" s="497" t="s">
        <v>334</v>
      </c>
      <c r="K103" s="405" t="s">
        <v>26</v>
      </c>
      <c r="L103" s="253" t="s">
        <v>430</v>
      </c>
      <c r="M103" s="499" t="s">
        <v>384</v>
      </c>
      <c r="N103" s="500">
        <v>60</v>
      </c>
      <c r="O103" s="501" t="s">
        <v>431</v>
      </c>
      <c r="P103" s="343"/>
      <c r="Q103" s="623"/>
      <c r="R103" s="629"/>
      <c r="S103" s="625"/>
      <c r="T103" s="329"/>
      <c r="U103" s="490"/>
      <c r="V103" s="490"/>
      <c r="W103" s="490"/>
      <c r="X103" s="490">
        <f>IF($N$103="","",$N$103)</f>
        <v>60</v>
      </c>
      <c r="Y103" s="490">
        <f>IF($N$103="","",$N$103)</f>
        <v>60</v>
      </c>
      <c r="Z103" s="490">
        <f>IF($N$103="","",$N$103)</f>
        <v>60</v>
      </c>
      <c r="AA103" s="490">
        <f>IF($N$103="","",$N$103)</f>
        <v>60</v>
      </c>
      <c r="AB103" s="490"/>
      <c r="AC103" s="490">
        <f>IF($N$103="","",$N$103)</f>
        <v>60</v>
      </c>
      <c r="AD103" s="490">
        <f>IF($N$103="","",$N$103)</f>
        <v>60</v>
      </c>
      <c r="AE103" s="490">
        <f>IF($N$103="","",$N$103)</f>
        <v>60</v>
      </c>
      <c r="AF103" s="490"/>
      <c r="AG103" s="490"/>
      <c r="AH103" s="330"/>
    </row>
    <row r="104" spans="2:34" ht="39.75" customHeight="1" x14ac:dyDescent="0.25">
      <c r="B104" s="131"/>
      <c r="C104" s="602"/>
      <c r="D104" s="607"/>
      <c r="E104" s="591"/>
      <c r="F104" s="593"/>
      <c r="G104" s="493"/>
      <c r="H104" s="542"/>
      <c r="I104" s="496"/>
      <c r="J104" s="498"/>
      <c r="K104" s="405" t="s">
        <v>28</v>
      </c>
      <c r="L104" s="407" t="s">
        <v>432</v>
      </c>
      <c r="M104" s="493"/>
      <c r="N104" s="493"/>
      <c r="O104" s="502"/>
      <c r="P104" s="343"/>
      <c r="Q104" s="623"/>
      <c r="R104" s="629"/>
      <c r="S104" s="625"/>
      <c r="T104" s="329"/>
      <c r="U104" s="491"/>
      <c r="V104" s="491"/>
      <c r="W104" s="491"/>
      <c r="X104" s="491"/>
      <c r="Y104" s="491"/>
      <c r="Z104" s="491"/>
      <c r="AA104" s="491"/>
      <c r="AB104" s="491"/>
      <c r="AC104" s="491"/>
      <c r="AD104" s="491"/>
      <c r="AE104" s="491"/>
      <c r="AF104" s="491"/>
      <c r="AG104" s="491"/>
      <c r="AH104" s="330"/>
    </row>
    <row r="105" spans="2:34" ht="39.75" customHeight="1" x14ac:dyDescent="0.25">
      <c r="B105" s="131"/>
      <c r="C105" s="602"/>
      <c r="D105" s="607"/>
      <c r="E105" s="591"/>
      <c r="F105" s="593"/>
      <c r="G105" s="493"/>
      <c r="H105" s="542"/>
      <c r="I105" s="496"/>
      <c r="J105" s="498"/>
      <c r="K105" s="405" t="s">
        <v>30</v>
      </c>
      <c r="L105" s="407" t="s">
        <v>433</v>
      </c>
      <c r="M105" s="493"/>
      <c r="N105" s="493"/>
      <c r="O105" s="502"/>
      <c r="P105" s="343"/>
      <c r="Q105" s="623"/>
      <c r="R105" s="629"/>
      <c r="S105" s="625"/>
      <c r="T105" s="329"/>
      <c r="U105" s="491"/>
      <c r="V105" s="491"/>
      <c r="W105" s="491"/>
      <c r="X105" s="491"/>
      <c r="Y105" s="491"/>
      <c r="Z105" s="491"/>
      <c r="AA105" s="491"/>
      <c r="AB105" s="491"/>
      <c r="AC105" s="491"/>
      <c r="AD105" s="491"/>
      <c r="AE105" s="491"/>
      <c r="AF105" s="491"/>
      <c r="AG105" s="491"/>
      <c r="AH105" s="330"/>
    </row>
    <row r="106" spans="2:34" ht="39.75" customHeight="1" x14ac:dyDescent="0.25">
      <c r="B106" s="131"/>
      <c r="C106" s="602"/>
      <c r="D106" s="607"/>
      <c r="E106" s="591"/>
      <c r="F106" s="593"/>
      <c r="G106" s="493"/>
      <c r="H106" s="542"/>
      <c r="I106" s="496"/>
      <c r="J106" s="498"/>
      <c r="K106" s="405" t="s">
        <v>32</v>
      </c>
      <c r="L106" s="407" t="s">
        <v>434</v>
      </c>
      <c r="M106" s="493"/>
      <c r="N106" s="493"/>
      <c r="O106" s="502"/>
      <c r="P106" s="343"/>
      <c r="Q106" s="623"/>
      <c r="R106" s="629"/>
      <c r="S106" s="625"/>
      <c r="T106" s="329"/>
      <c r="U106" s="491"/>
      <c r="V106" s="491"/>
      <c r="W106" s="491"/>
      <c r="X106" s="491"/>
      <c r="Y106" s="491"/>
      <c r="Z106" s="491"/>
      <c r="AA106" s="491"/>
      <c r="AB106" s="491"/>
      <c r="AC106" s="491"/>
      <c r="AD106" s="491"/>
      <c r="AE106" s="491"/>
      <c r="AF106" s="491"/>
      <c r="AG106" s="491"/>
      <c r="AH106" s="330"/>
    </row>
    <row r="107" spans="2:34" ht="39.75" customHeight="1" x14ac:dyDescent="0.25">
      <c r="B107" s="131"/>
      <c r="C107" s="602"/>
      <c r="D107" s="607"/>
      <c r="E107" s="591"/>
      <c r="F107" s="593"/>
      <c r="G107" s="493"/>
      <c r="H107" s="542"/>
      <c r="I107" s="496"/>
      <c r="J107" s="498"/>
      <c r="K107" s="405" t="s">
        <v>34</v>
      </c>
      <c r="L107" s="407" t="s">
        <v>435</v>
      </c>
      <c r="M107" s="493"/>
      <c r="N107" s="493"/>
      <c r="O107" s="502"/>
      <c r="P107" s="343"/>
      <c r="Q107" s="623"/>
      <c r="R107" s="629"/>
      <c r="S107" s="625"/>
      <c r="T107" s="329"/>
      <c r="U107" s="491"/>
      <c r="V107" s="491"/>
      <c r="W107" s="491"/>
      <c r="X107" s="491"/>
      <c r="Y107" s="491"/>
      <c r="Z107" s="491"/>
      <c r="AA107" s="491"/>
      <c r="AB107" s="491"/>
      <c r="AC107" s="491"/>
      <c r="AD107" s="491"/>
      <c r="AE107" s="491"/>
      <c r="AF107" s="491"/>
      <c r="AG107" s="491"/>
      <c r="AH107" s="330"/>
    </row>
    <row r="108" spans="2:34" ht="39.75" customHeight="1" x14ac:dyDescent="0.25">
      <c r="B108" s="131"/>
      <c r="C108" s="602"/>
      <c r="D108" s="607"/>
      <c r="E108" s="591"/>
      <c r="F108" s="593"/>
      <c r="G108" s="492"/>
      <c r="H108" s="541" t="s">
        <v>436</v>
      </c>
      <c r="I108" s="494" t="s">
        <v>437</v>
      </c>
      <c r="J108" s="497" t="s">
        <v>334</v>
      </c>
      <c r="K108" s="405" t="s">
        <v>26</v>
      </c>
      <c r="L108" s="253" t="s">
        <v>438</v>
      </c>
      <c r="M108" s="499" t="s">
        <v>384</v>
      </c>
      <c r="N108" s="500">
        <v>80</v>
      </c>
      <c r="O108" s="501" t="s">
        <v>439</v>
      </c>
      <c r="P108" s="343"/>
      <c r="Q108" s="94"/>
      <c r="R108" s="94"/>
      <c r="S108" s="94"/>
      <c r="T108" s="329"/>
      <c r="U108" s="490"/>
      <c r="V108" s="490"/>
      <c r="W108" s="490">
        <f>IF($N$108="","",$N$108)</f>
        <v>80</v>
      </c>
      <c r="X108" s="490"/>
      <c r="Y108" s="490"/>
      <c r="Z108" s="490">
        <f>IF($N$108="","",$N$108)</f>
        <v>80</v>
      </c>
      <c r="AA108" s="490"/>
      <c r="AB108" s="490">
        <f>IF($N$108="","",$N$108)</f>
        <v>80</v>
      </c>
      <c r="AC108" s="490"/>
      <c r="AD108" s="490">
        <f>IF($N$108="","",$N$108)</f>
        <v>80</v>
      </c>
      <c r="AE108" s="490"/>
      <c r="AF108" s="490">
        <f>IF($N$108="","",$N$108)</f>
        <v>80</v>
      </c>
      <c r="AG108" s="490"/>
      <c r="AH108" s="330"/>
    </row>
    <row r="109" spans="2:34" ht="39.75" customHeight="1" x14ac:dyDescent="0.25">
      <c r="B109" s="131"/>
      <c r="C109" s="602"/>
      <c r="D109" s="607"/>
      <c r="E109" s="591"/>
      <c r="F109" s="593"/>
      <c r="G109" s="493"/>
      <c r="H109" s="542"/>
      <c r="I109" s="496"/>
      <c r="J109" s="498"/>
      <c r="K109" s="405" t="s">
        <v>28</v>
      </c>
      <c r="L109" s="407" t="s">
        <v>440</v>
      </c>
      <c r="M109" s="493"/>
      <c r="N109" s="493"/>
      <c r="O109" s="502"/>
      <c r="P109" s="343"/>
      <c r="Q109" s="94"/>
      <c r="R109" s="94"/>
      <c r="S109" s="94"/>
      <c r="T109" s="329"/>
      <c r="U109" s="491"/>
      <c r="V109" s="491"/>
      <c r="W109" s="491"/>
      <c r="X109" s="491"/>
      <c r="Y109" s="491"/>
      <c r="Z109" s="491"/>
      <c r="AA109" s="491"/>
      <c r="AB109" s="491"/>
      <c r="AC109" s="491"/>
      <c r="AD109" s="491"/>
      <c r="AE109" s="491"/>
      <c r="AF109" s="491"/>
      <c r="AG109" s="491"/>
      <c r="AH109" s="330"/>
    </row>
    <row r="110" spans="2:34" ht="39.75" customHeight="1" x14ac:dyDescent="0.25">
      <c r="B110" s="131"/>
      <c r="C110" s="602"/>
      <c r="D110" s="607"/>
      <c r="E110" s="591"/>
      <c r="F110" s="593"/>
      <c r="G110" s="493"/>
      <c r="H110" s="542"/>
      <c r="I110" s="496"/>
      <c r="J110" s="498"/>
      <c r="K110" s="405" t="s">
        <v>30</v>
      </c>
      <c r="L110" s="407" t="s">
        <v>441</v>
      </c>
      <c r="M110" s="493"/>
      <c r="N110" s="493"/>
      <c r="O110" s="502"/>
      <c r="P110" s="343"/>
      <c r="Q110" s="94"/>
      <c r="R110" s="94"/>
      <c r="S110" s="94"/>
      <c r="T110" s="329"/>
      <c r="U110" s="491"/>
      <c r="V110" s="491"/>
      <c r="W110" s="491"/>
      <c r="X110" s="491"/>
      <c r="Y110" s="491"/>
      <c r="Z110" s="491"/>
      <c r="AA110" s="491"/>
      <c r="AB110" s="491"/>
      <c r="AC110" s="491"/>
      <c r="AD110" s="491"/>
      <c r="AE110" s="491"/>
      <c r="AF110" s="491"/>
      <c r="AG110" s="491"/>
      <c r="AH110" s="330"/>
    </row>
    <row r="111" spans="2:34" ht="39.75" customHeight="1" x14ac:dyDescent="0.25">
      <c r="B111" s="131"/>
      <c r="C111" s="602"/>
      <c r="D111" s="607"/>
      <c r="E111" s="591"/>
      <c r="F111" s="593"/>
      <c r="G111" s="493"/>
      <c r="H111" s="542"/>
      <c r="I111" s="496"/>
      <c r="J111" s="498"/>
      <c r="K111" s="405" t="s">
        <v>32</v>
      </c>
      <c r="L111" s="407" t="s">
        <v>442</v>
      </c>
      <c r="M111" s="493"/>
      <c r="N111" s="493"/>
      <c r="O111" s="502"/>
      <c r="P111" s="343"/>
      <c r="Q111" s="94"/>
      <c r="R111" s="94"/>
      <c r="S111" s="94"/>
      <c r="T111" s="329"/>
      <c r="U111" s="491"/>
      <c r="V111" s="491"/>
      <c r="W111" s="491"/>
      <c r="X111" s="491"/>
      <c r="Y111" s="491"/>
      <c r="Z111" s="491"/>
      <c r="AA111" s="491"/>
      <c r="AB111" s="491"/>
      <c r="AC111" s="491"/>
      <c r="AD111" s="491"/>
      <c r="AE111" s="491"/>
      <c r="AF111" s="491"/>
      <c r="AG111" s="491"/>
      <c r="AH111" s="330"/>
    </row>
    <row r="112" spans="2:34" ht="39.75" customHeight="1" x14ac:dyDescent="0.25">
      <c r="B112" s="131"/>
      <c r="C112" s="602"/>
      <c r="D112" s="607"/>
      <c r="E112" s="591"/>
      <c r="F112" s="593"/>
      <c r="G112" s="493"/>
      <c r="H112" s="542"/>
      <c r="I112" s="496"/>
      <c r="J112" s="498"/>
      <c r="K112" s="405" t="s">
        <v>34</v>
      </c>
      <c r="L112" s="407" t="s">
        <v>443</v>
      </c>
      <c r="M112" s="493"/>
      <c r="N112" s="493"/>
      <c r="O112" s="502"/>
      <c r="P112" s="343"/>
      <c r="Q112" s="94"/>
      <c r="R112" s="94"/>
      <c r="S112" s="94"/>
      <c r="T112" s="329"/>
      <c r="U112" s="491"/>
      <c r="V112" s="491"/>
      <c r="W112" s="491"/>
      <c r="X112" s="491"/>
      <c r="Y112" s="491"/>
      <c r="Z112" s="491"/>
      <c r="AA112" s="491"/>
      <c r="AB112" s="491"/>
      <c r="AC112" s="491"/>
      <c r="AD112" s="491"/>
      <c r="AE112" s="491"/>
      <c r="AF112" s="491"/>
      <c r="AG112" s="491"/>
      <c r="AH112" s="330"/>
    </row>
    <row r="113" spans="2:34" ht="39.75" customHeight="1" x14ac:dyDescent="0.25">
      <c r="B113" s="131"/>
      <c r="C113" s="602"/>
      <c r="D113" s="607"/>
      <c r="E113" s="591"/>
      <c r="F113" s="593"/>
      <c r="G113" s="492"/>
      <c r="H113" s="541" t="s">
        <v>444</v>
      </c>
      <c r="I113" s="494" t="s">
        <v>445</v>
      </c>
      <c r="J113" s="497" t="s">
        <v>334</v>
      </c>
      <c r="K113" s="405" t="s">
        <v>26</v>
      </c>
      <c r="L113" s="253" t="s">
        <v>446</v>
      </c>
      <c r="M113" s="499" t="s">
        <v>384</v>
      </c>
      <c r="N113" s="500">
        <v>20</v>
      </c>
      <c r="O113" s="501" t="s">
        <v>447</v>
      </c>
      <c r="P113" s="343"/>
      <c r="Q113" s="94"/>
      <c r="R113" s="94"/>
      <c r="S113" s="94"/>
      <c r="T113" s="329"/>
      <c r="U113" s="490">
        <f>IF($N$113="","",$N$113)</f>
        <v>20</v>
      </c>
      <c r="V113" s="490">
        <f>IF($N$113="","",$N$113)</f>
        <v>20</v>
      </c>
      <c r="W113" s="490">
        <f>IF($N$113="","",$N$113)</f>
        <v>20</v>
      </c>
      <c r="X113" s="490"/>
      <c r="Y113" s="490">
        <f>IF($N$113="","",$N$113)</f>
        <v>20</v>
      </c>
      <c r="Z113" s="490">
        <f>IF($N$113="","",$N$113)</f>
        <v>20</v>
      </c>
      <c r="AA113" s="490"/>
      <c r="AB113" s="490"/>
      <c r="AC113" s="490"/>
      <c r="AD113" s="490"/>
      <c r="AE113" s="490"/>
      <c r="AF113" s="490"/>
      <c r="AG113" s="490"/>
      <c r="AH113" s="330"/>
    </row>
    <row r="114" spans="2:34" ht="39.75" customHeight="1" x14ac:dyDescent="0.25">
      <c r="B114" s="131"/>
      <c r="C114" s="602"/>
      <c r="D114" s="607"/>
      <c r="E114" s="493"/>
      <c r="F114" s="594"/>
      <c r="G114" s="493"/>
      <c r="H114" s="542"/>
      <c r="I114" s="496"/>
      <c r="J114" s="498"/>
      <c r="K114" s="405" t="s">
        <v>28</v>
      </c>
      <c r="L114" s="407" t="s">
        <v>448</v>
      </c>
      <c r="M114" s="493"/>
      <c r="N114" s="493"/>
      <c r="O114" s="502"/>
      <c r="P114" s="343"/>
      <c r="Q114" s="94"/>
      <c r="R114" s="94"/>
      <c r="S114" s="94"/>
      <c r="T114" s="329"/>
      <c r="U114" s="491"/>
      <c r="V114" s="491"/>
      <c r="W114" s="491"/>
      <c r="X114" s="491"/>
      <c r="Y114" s="491"/>
      <c r="Z114" s="491"/>
      <c r="AA114" s="491"/>
      <c r="AB114" s="491"/>
      <c r="AC114" s="491"/>
      <c r="AD114" s="491"/>
      <c r="AE114" s="491"/>
      <c r="AF114" s="491"/>
      <c r="AG114" s="491"/>
      <c r="AH114" s="330"/>
    </row>
    <row r="115" spans="2:34" ht="39.75" customHeight="1" x14ac:dyDescent="0.25">
      <c r="B115" s="131"/>
      <c r="C115" s="602"/>
      <c r="D115" s="607"/>
      <c r="E115" s="493"/>
      <c r="F115" s="594"/>
      <c r="G115" s="493"/>
      <c r="H115" s="542"/>
      <c r="I115" s="496"/>
      <c r="J115" s="498"/>
      <c r="K115" s="405" t="s">
        <v>30</v>
      </c>
      <c r="L115" s="407" t="s">
        <v>449</v>
      </c>
      <c r="M115" s="493"/>
      <c r="N115" s="493"/>
      <c r="O115" s="502"/>
      <c r="P115" s="343"/>
      <c r="Q115" s="94"/>
      <c r="R115" s="94"/>
      <c r="S115" s="94"/>
      <c r="T115" s="329"/>
      <c r="U115" s="491"/>
      <c r="V115" s="491"/>
      <c r="W115" s="491"/>
      <c r="X115" s="491"/>
      <c r="Y115" s="491"/>
      <c r="Z115" s="491"/>
      <c r="AA115" s="491"/>
      <c r="AB115" s="491"/>
      <c r="AC115" s="491"/>
      <c r="AD115" s="491"/>
      <c r="AE115" s="491"/>
      <c r="AF115" s="491"/>
      <c r="AG115" s="491"/>
      <c r="AH115" s="330"/>
    </row>
    <row r="116" spans="2:34" ht="39.75" customHeight="1" x14ac:dyDescent="0.25">
      <c r="B116" s="131"/>
      <c r="C116" s="602"/>
      <c r="D116" s="607"/>
      <c r="E116" s="493"/>
      <c r="F116" s="594"/>
      <c r="G116" s="493"/>
      <c r="H116" s="542"/>
      <c r="I116" s="496"/>
      <c r="J116" s="498"/>
      <c r="K116" s="405" t="s">
        <v>32</v>
      </c>
      <c r="L116" s="407" t="s">
        <v>450</v>
      </c>
      <c r="M116" s="493"/>
      <c r="N116" s="493"/>
      <c r="O116" s="502"/>
      <c r="P116" s="343"/>
      <c r="Q116" s="94"/>
      <c r="R116" s="94"/>
      <c r="S116" s="94"/>
      <c r="T116" s="329"/>
      <c r="U116" s="491"/>
      <c r="V116" s="491"/>
      <c r="W116" s="491"/>
      <c r="X116" s="491"/>
      <c r="Y116" s="491"/>
      <c r="Z116" s="491"/>
      <c r="AA116" s="491"/>
      <c r="AB116" s="491"/>
      <c r="AC116" s="491"/>
      <c r="AD116" s="491"/>
      <c r="AE116" s="491"/>
      <c r="AF116" s="491"/>
      <c r="AG116" s="491"/>
      <c r="AH116" s="330"/>
    </row>
    <row r="117" spans="2:34" ht="39.75" customHeight="1" x14ac:dyDescent="0.25">
      <c r="B117" s="131"/>
      <c r="C117" s="602"/>
      <c r="D117" s="607"/>
      <c r="E117" s="493"/>
      <c r="F117" s="594"/>
      <c r="G117" s="493"/>
      <c r="H117" s="542"/>
      <c r="I117" s="496"/>
      <c r="J117" s="498"/>
      <c r="K117" s="405" t="s">
        <v>34</v>
      </c>
      <c r="L117" s="407" t="s">
        <v>451</v>
      </c>
      <c r="M117" s="493"/>
      <c r="N117" s="493"/>
      <c r="O117" s="502"/>
      <c r="P117" s="343"/>
      <c r="Q117" s="94"/>
      <c r="R117" s="94"/>
      <c r="S117" s="94"/>
      <c r="T117" s="329"/>
      <c r="U117" s="491"/>
      <c r="V117" s="491"/>
      <c r="W117" s="491"/>
      <c r="X117" s="491"/>
      <c r="Y117" s="491"/>
      <c r="Z117" s="491"/>
      <c r="AA117" s="491"/>
      <c r="AB117" s="491"/>
      <c r="AC117" s="491"/>
      <c r="AD117" s="491"/>
      <c r="AE117" s="491"/>
      <c r="AF117" s="491"/>
      <c r="AG117" s="491"/>
      <c r="AH117" s="330"/>
    </row>
    <row r="118" spans="2:34" ht="39.75" customHeight="1" x14ac:dyDescent="0.25">
      <c r="B118" s="131"/>
      <c r="C118" s="602"/>
      <c r="D118" s="607"/>
      <c r="E118" s="591" t="s">
        <v>109</v>
      </c>
      <c r="F118" s="592">
        <f>IF(SUM(N118)=0,"",AVERAGE(N118))</f>
        <v>100</v>
      </c>
      <c r="G118" s="492">
        <v>14</v>
      </c>
      <c r="H118" s="494" t="s">
        <v>452</v>
      </c>
      <c r="I118" s="495"/>
      <c r="J118" s="497" t="s">
        <v>453</v>
      </c>
      <c r="K118" s="405" t="s">
        <v>26</v>
      </c>
      <c r="L118" s="253" t="s">
        <v>454</v>
      </c>
      <c r="M118" s="499" t="s">
        <v>384</v>
      </c>
      <c r="N118" s="500">
        <v>100</v>
      </c>
      <c r="O118" s="582" t="s">
        <v>455</v>
      </c>
      <c r="P118" s="349"/>
      <c r="Q118" s="94"/>
      <c r="R118" s="94"/>
      <c r="S118" s="94"/>
      <c r="T118" s="329"/>
      <c r="U118" s="490"/>
      <c r="V118" s="490"/>
      <c r="W118" s="490"/>
      <c r="X118" s="490"/>
      <c r="Y118" s="490"/>
      <c r="Z118" s="490"/>
      <c r="AA118" s="490"/>
      <c r="AB118" s="490"/>
      <c r="AC118" s="490"/>
      <c r="AD118" s="490"/>
      <c r="AE118" s="490"/>
      <c r="AF118" s="490">
        <f>IF(N118="","",N118)</f>
        <v>100</v>
      </c>
      <c r="AG118" s="490"/>
      <c r="AH118" s="330"/>
    </row>
    <row r="119" spans="2:34" ht="39.75" customHeight="1" x14ac:dyDescent="0.25">
      <c r="B119" s="131"/>
      <c r="C119" s="602"/>
      <c r="D119" s="607"/>
      <c r="E119" s="493"/>
      <c r="F119" s="594"/>
      <c r="G119" s="493"/>
      <c r="H119" s="496"/>
      <c r="I119" s="495"/>
      <c r="J119" s="498"/>
      <c r="K119" s="405" t="s">
        <v>28</v>
      </c>
      <c r="L119" s="407" t="s">
        <v>456</v>
      </c>
      <c r="M119" s="493"/>
      <c r="N119" s="493"/>
      <c r="O119" s="582"/>
      <c r="P119" s="349"/>
      <c r="Q119" s="94"/>
      <c r="R119" s="94"/>
      <c r="S119" s="94"/>
      <c r="T119" s="329"/>
      <c r="U119" s="491"/>
      <c r="V119" s="491"/>
      <c r="W119" s="491"/>
      <c r="X119" s="491"/>
      <c r="Y119" s="491"/>
      <c r="Z119" s="491"/>
      <c r="AA119" s="491"/>
      <c r="AB119" s="491"/>
      <c r="AC119" s="491"/>
      <c r="AD119" s="491"/>
      <c r="AE119" s="491"/>
      <c r="AF119" s="491"/>
      <c r="AG119" s="491"/>
      <c r="AH119" s="330"/>
    </row>
    <row r="120" spans="2:34" ht="39.75" customHeight="1" x14ac:dyDescent="0.25">
      <c r="B120" s="131"/>
      <c r="C120" s="602"/>
      <c r="D120" s="607"/>
      <c r="E120" s="493"/>
      <c r="F120" s="594"/>
      <c r="G120" s="493"/>
      <c r="H120" s="496"/>
      <c r="I120" s="495"/>
      <c r="J120" s="498"/>
      <c r="K120" s="405" t="s">
        <v>30</v>
      </c>
      <c r="L120" s="407" t="s">
        <v>457</v>
      </c>
      <c r="M120" s="493"/>
      <c r="N120" s="493"/>
      <c r="O120" s="582"/>
      <c r="P120" s="349"/>
      <c r="Q120" s="94"/>
      <c r="R120" s="94"/>
      <c r="S120" s="94"/>
      <c r="T120" s="329"/>
      <c r="U120" s="491"/>
      <c r="V120" s="491"/>
      <c r="W120" s="491"/>
      <c r="X120" s="491"/>
      <c r="Y120" s="491"/>
      <c r="Z120" s="491"/>
      <c r="AA120" s="491"/>
      <c r="AB120" s="491"/>
      <c r="AC120" s="491"/>
      <c r="AD120" s="491"/>
      <c r="AE120" s="491"/>
      <c r="AF120" s="491"/>
      <c r="AG120" s="491"/>
      <c r="AH120" s="330"/>
    </row>
    <row r="121" spans="2:34" ht="53.25" customHeight="1" x14ac:dyDescent="0.25">
      <c r="B121" s="131"/>
      <c r="C121" s="602"/>
      <c r="D121" s="607"/>
      <c r="E121" s="493"/>
      <c r="F121" s="594"/>
      <c r="G121" s="493"/>
      <c r="H121" s="496"/>
      <c r="I121" s="495"/>
      <c r="J121" s="498"/>
      <c r="K121" s="405" t="s">
        <v>32</v>
      </c>
      <c r="L121" s="407" t="s">
        <v>458</v>
      </c>
      <c r="M121" s="493"/>
      <c r="N121" s="493"/>
      <c r="O121" s="582"/>
      <c r="P121" s="349"/>
      <c r="Q121" s="94"/>
      <c r="R121" s="94"/>
      <c r="S121" s="94"/>
      <c r="T121" s="329"/>
      <c r="U121" s="491"/>
      <c r="V121" s="491"/>
      <c r="W121" s="491"/>
      <c r="X121" s="491"/>
      <c r="Y121" s="491"/>
      <c r="Z121" s="491"/>
      <c r="AA121" s="491"/>
      <c r="AB121" s="491"/>
      <c r="AC121" s="491"/>
      <c r="AD121" s="491"/>
      <c r="AE121" s="491"/>
      <c r="AF121" s="491"/>
      <c r="AG121" s="491"/>
      <c r="AH121" s="330"/>
    </row>
    <row r="122" spans="2:34" ht="53.25" customHeight="1" x14ac:dyDescent="0.25">
      <c r="B122" s="131"/>
      <c r="C122" s="602"/>
      <c r="D122" s="607"/>
      <c r="E122" s="493"/>
      <c r="F122" s="594"/>
      <c r="G122" s="493"/>
      <c r="H122" s="496"/>
      <c r="I122" s="495"/>
      <c r="J122" s="498"/>
      <c r="K122" s="405" t="s">
        <v>34</v>
      </c>
      <c r="L122" s="407" t="s">
        <v>459</v>
      </c>
      <c r="M122" s="493"/>
      <c r="N122" s="493"/>
      <c r="O122" s="582"/>
      <c r="P122" s="349"/>
      <c r="Q122" s="94"/>
      <c r="R122" s="94"/>
      <c r="S122" s="94"/>
      <c r="T122" s="329"/>
      <c r="U122" s="491"/>
      <c r="V122" s="491"/>
      <c r="W122" s="491"/>
      <c r="X122" s="491"/>
      <c r="Y122" s="491"/>
      <c r="Z122" s="491"/>
      <c r="AA122" s="491"/>
      <c r="AB122" s="491"/>
      <c r="AC122" s="491"/>
      <c r="AD122" s="491"/>
      <c r="AE122" s="491"/>
      <c r="AF122" s="491"/>
      <c r="AG122" s="491"/>
      <c r="AH122" s="330"/>
    </row>
    <row r="123" spans="2:34" ht="39.75" customHeight="1" x14ac:dyDescent="0.25">
      <c r="B123" s="131"/>
      <c r="C123" s="602"/>
      <c r="D123" s="607"/>
      <c r="E123" s="591" t="s">
        <v>460</v>
      </c>
      <c r="F123" s="592">
        <f>IF(SUM(N123)=0,"",AVERAGE(N123))</f>
        <v>80</v>
      </c>
      <c r="G123" s="492">
        <v>15</v>
      </c>
      <c r="H123" s="494" t="s">
        <v>461</v>
      </c>
      <c r="I123" s="495"/>
      <c r="J123" s="497" t="s">
        <v>462</v>
      </c>
      <c r="K123" s="405" t="s">
        <v>26</v>
      </c>
      <c r="L123" s="407" t="s">
        <v>463</v>
      </c>
      <c r="M123" s="499" t="s">
        <v>384</v>
      </c>
      <c r="N123" s="500">
        <v>80</v>
      </c>
      <c r="O123" s="501" t="s">
        <v>464</v>
      </c>
      <c r="P123" s="343"/>
      <c r="Q123" s="695" t="s">
        <v>465</v>
      </c>
      <c r="R123" s="696"/>
      <c r="S123" s="697"/>
      <c r="T123" s="329"/>
      <c r="U123" s="490"/>
      <c r="V123" s="490"/>
      <c r="W123" s="490"/>
      <c r="X123" s="490">
        <f>IF($N$123="","",$N$123)</f>
        <v>80</v>
      </c>
      <c r="Y123" s="490">
        <f>IF($N$123="","",$N$123)</f>
        <v>80</v>
      </c>
      <c r="Z123" s="490"/>
      <c r="AA123" s="490">
        <f>IF($N$123="","",$N$123)</f>
        <v>80</v>
      </c>
      <c r="AB123" s="490"/>
      <c r="AC123" s="490"/>
      <c r="AD123" s="490"/>
      <c r="AE123" s="490"/>
      <c r="AF123" s="490"/>
      <c r="AG123" s="490"/>
      <c r="AH123" s="330"/>
    </row>
    <row r="124" spans="2:34" ht="39.75" customHeight="1" x14ac:dyDescent="0.25">
      <c r="B124" s="131"/>
      <c r="C124" s="603"/>
      <c r="D124" s="608"/>
      <c r="E124" s="493"/>
      <c r="F124" s="594"/>
      <c r="G124" s="493"/>
      <c r="H124" s="496"/>
      <c r="I124" s="495"/>
      <c r="J124" s="498"/>
      <c r="K124" s="405" t="s">
        <v>28</v>
      </c>
      <c r="L124" s="407" t="s">
        <v>466</v>
      </c>
      <c r="M124" s="493"/>
      <c r="N124" s="493"/>
      <c r="O124" s="502"/>
      <c r="P124" s="343"/>
      <c r="Q124" s="695"/>
      <c r="R124" s="696"/>
      <c r="S124" s="697"/>
      <c r="T124" s="329"/>
      <c r="U124" s="491"/>
      <c r="V124" s="491"/>
      <c r="W124" s="491"/>
      <c r="X124" s="491"/>
      <c r="Y124" s="491"/>
      <c r="Z124" s="491"/>
      <c r="AA124" s="491"/>
      <c r="AB124" s="491"/>
      <c r="AC124" s="491"/>
      <c r="AD124" s="491"/>
      <c r="AE124" s="491"/>
      <c r="AF124" s="491"/>
      <c r="AG124" s="491"/>
      <c r="AH124" s="330"/>
    </row>
    <row r="125" spans="2:34" ht="39.75" customHeight="1" x14ac:dyDescent="0.25">
      <c r="B125" s="131"/>
      <c r="C125" s="603"/>
      <c r="D125" s="608"/>
      <c r="E125" s="493"/>
      <c r="F125" s="594"/>
      <c r="G125" s="493"/>
      <c r="H125" s="496"/>
      <c r="I125" s="495"/>
      <c r="J125" s="498"/>
      <c r="K125" s="405" t="s">
        <v>30</v>
      </c>
      <c r="L125" s="407" t="s">
        <v>467</v>
      </c>
      <c r="M125" s="493"/>
      <c r="N125" s="493"/>
      <c r="O125" s="502"/>
      <c r="P125" s="343"/>
      <c r="Q125" s="695"/>
      <c r="R125" s="696"/>
      <c r="S125" s="697"/>
      <c r="T125" s="329"/>
      <c r="U125" s="491"/>
      <c r="V125" s="491"/>
      <c r="W125" s="491"/>
      <c r="X125" s="491"/>
      <c r="Y125" s="491"/>
      <c r="Z125" s="491"/>
      <c r="AA125" s="491"/>
      <c r="AB125" s="491"/>
      <c r="AC125" s="491"/>
      <c r="AD125" s="491"/>
      <c r="AE125" s="491"/>
      <c r="AF125" s="491"/>
      <c r="AG125" s="491"/>
      <c r="AH125" s="330"/>
    </row>
    <row r="126" spans="2:34" ht="39.75" customHeight="1" x14ac:dyDescent="0.25">
      <c r="B126" s="131"/>
      <c r="C126" s="603"/>
      <c r="D126" s="608"/>
      <c r="E126" s="493"/>
      <c r="F126" s="594"/>
      <c r="G126" s="493"/>
      <c r="H126" s="496"/>
      <c r="I126" s="495"/>
      <c r="J126" s="498"/>
      <c r="K126" s="405" t="s">
        <v>32</v>
      </c>
      <c r="L126" s="407" t="s">
        <v>468</v>
      </c>
      <c r="M126" s="493"/>
      <c r="N126" s="493"/>
      <c r="O126" s="502"/>
      <c r="P126" s="343"/>
      <c r="Q126" s="695"/>
      <c r="R126" s="696"/>
      <c r="S126" s="697"/>
      <c r="T126" s="329"/>
      <c r="U126" s="491"/>
      <c r="V126" s="491"/>
      <c r="W126" s="491"/>
      <c r="X126" s="491"/>
      <c r="Y126" s="491"/>
      <c r="Z126" s="491"/>
      <c r="AA126" s="491"/>
      <c r="AB126" s="491"/>
      <c r="AC126" s="491"/>
      <c r="AD126" s="491"/>
      <c r="AE126" s="491"/>
      <c r="AF126" s="491"/>
      <c r="AG126" s="491"/>
      <c r="AH126" s="330"/>
    </row>
    <row r="127" spans="2:34" ht="39.75" customHeight="1" x14ac:dyDescent="0.25">
      <c r="B127" s="131"/>
      <c r="C127" s="604"/>
      <c r="D127" s="609"/>
      <c r="E127" s="537"/>
      <c r="F127" s="597"/>
      <c r="G127" s="537"/>
      <c r="H127" s="630"/>
      <c r="I127" s="631"/>
      <c r="J127" s="538"/>
      <c r="K127" s="350" t="s">
        <v>34</v>
      </c>
      <c r="L127" s="445" t="s">
        <v>469</v>
      </c>
      <c r="M127" s="537"/>
      <c r="N127" s="537"/>
      <c r="O127" s="581"/>
      <c r="P127" s="343"/>
      <c r="Q127" s="695"/>
      <c r="R127" s="696"/>
      <c r="S127" s="697"/>
      <c r="T127" s="329"/>
      <c r="U127" s="491"/>
      <c r="V127" s="491"/>
      <c r="W127" s="491"/>
      <c r="X127" s="491"/>
      <c r="Y127" s="491"/>
      <c r="Z127" s="491"/>
      <c r="AA127" s="491"/>
      <c r="AB127" s="491"/>
      <c r="AC127" s="491"/>
      <c r="AD127" s="491"/>
      <c r="AE127" s="491"/>
      <c r="AF127" s="491"/>
      <c r="AG127" s="491"/>
      <c r="AH127" s="330"/>
    </row>
    <row r="128" spans="2:34" ht="39.75" customHeight="1" x14ac:dyDescent="0.25">
      <c r="B128" s="131"/>
      <c r="C128" s="601" t="s">
        <v>470</v>
      </c>
      <c r="D128" s="605">
        <f>IF(SUM(N128:N187)=0,"",AVERAGE(N128:N187))</f>
        <v>30.416666666666668</v>
      </c>
      <c r="E128" s="595" t="s">
        <v>111</v>
      </c>
      <c r="F128" s="596">
        <f>IF(SUM(N128:N152)=0,"",AVERAGE(N128:N152))</f>
        <v>12.8</v>
      </c>
      <c r="G128" s="539">
        <v>16</v>
      </c>
      <c r="H128" s="577" t="s">
        <v>471</v>
      </c>
      <c r="I128" s="578"/>
      <c r="J128" s="540" t="s">
        <v>472</v>
      </c>
      <c r="K128" s="413" t="s">
        <v>26</v>
      </c>
      <c r="L128" s="414" t="s">
        <v>473</v>
      </c>
      <c r="M128" s="566" t="s">
        <v>384</v>
      </c>
      <c r="N128" s="567">
        <v>1</v>
      </c>
      <c r="O128" s="583"/>
      <c r="P128" s="343"/>
      <c r="Q128" s="713"/>
      <c r="R128" s="714"/>
      <c r="S128" s="715"/>
      <c r="T128" s="329"/>
      <c r="U128" s="490"/>
      <c r="V128" s="490"/>
      <c r="W128" s="490"/>
      <c r="X128" s="490"/>
      <c r="Y128" s="490"/>
      <c r="Z128" s="490"/>
      <c r="AA128" s="490"/>
      <c r="AB128" s="490"/>
      <c r="AC128" s="490"/>
      <c r="AD128" s="490"/>
      <c r="AE128" s="490">
        <f>IF($N$128="","",$N$128)</f>
        <v>1</v>
      </c>
      <c r="AF128" s="490">
        <f>IF($N$128="","",$N$128)</f>
        <v>1</v>
      </c>
      <c r="AG128" s="490">
        <f>IF($N$128="","",$N$128)</f>
        <v>1</v>
      </c>
      <c r="AH128" s="330"/>
    </row>
    <row r="129" spans="2:34" ht="39.75" customHeight="1" x14ac:dyDescent="0.25">
      <c r="B129" s="131"/>
      <c r="C129" s="602"/>
      <c r="D129" s="606"/>
      <c r="E129" s="591"/>
      <c r="F129" s="592"/>
      <c r="G129" s="493"/>
      <c r="H129" s="496"/>
      <c r="I129" s="495"/>
      <c r="J129" s="498"/>
      <c r="K129" s="405" t="s">
        <v>28</v>
      </c>
      <c r="L129" s="407" t="s">
        <v>474</v>
      </c>
      <c r="M129" s="493"/>
      <c r="N129" s="493"/>
      <c r="O129" s="502"/>
      <c r="P129" s="343"/>
      <c r="Q129" s="713"/>
      <c r="R129" s="714"/>
      <c r="S129" s="715"/>
      <c r="T129" s="329"/>
      <c r="U129" s="491"/>
      <c r="V129" s="491"/>
      <c r="W129" s="491"/>
      <c r="X129" s="491"/>
      <c r="Y129" s="491"/>
      <c r="Z129" s="491"/>
      <c r="AA129" s="491"/>
      <c r="AB129" s="491"/>
      <c r="AC129" s="491"/>
      <c r="AD129" s="491"/>
      <c r="AE129" s="491"/>
      <c r="AF129" s="491"/>
      <c r="AG129" s="491"/>
      <c r="AH129" s="330"/>
    </row>
    <row r="130" spans="2:34" ht="39.75" customHeight="1" x14ac:dyDescent="0.25">
      <c r="B130" s="131"/>
      <c r="C130" s="602"/>
      <c r="D130" s="606"/>
      <c r="E130" s="591"/>
      <c r="F130" s="592"/>
      <c r="G130" s="493"/>
      <c r="H130" s="496"/>
      <c r="I130" s="495"/>
      <c r="J130" s="498"/>
      <c r="K130" s="405" t="s">
        <v>30</v>
      </c>
      <c r="L130" s="407" t="s">
        <v>475</v>
      </c>
      <c r="M130" s="493"/>
      <c r="N130" s="493"/>
      <c r="O130" s="502"/>
      <c r="P130" s="343"/>
      <c r="Q130" s="620"/>
      <c r="R130" s="621"/>
      <c r="S130" s="622"/>
      <c r="T130" s="329"/>
      <c r="U130" s="491"/>
      <c r="V130" s="491"/>
      <c r="W130" s="491"/>
      <c r="X130" s="491"/>
      <c r="Y130" s="491"/>
      <c r="Z130" s="491"/>
      <c r="AA130" s="491"/>
      <c r="AB130" s="491"/>
      <c r="AC130" s="491"/>
      <c r="AD130" s="491"/>
      <c r="AE130" s="491"/>
      <c r="AF130" s="491"/>
      <c r="AG130" s="491"/>
      <c r="AH130" s="330"/>
    </row>
    <row r="131" spans="2:34" ht="39.75" customHeight="1" x14ac:dyDescent="0.25">
      <c r="B131" s="131"/>
      <c r="C131" s="602"/>
      <c r="D131" s="606"/>
      <c r="E131" s="591"/>
      <c r="F131" s="592"/>
      <c r="G131" s="493"/>
      <c r="H131" s="496"/>
      <c r="I131" s="495"/>
      <c r="J131" s="498"/>
      <c r="K131" s="405" t="s">
        <v>32</v>
      </c>
      <c r="L131" s="407" t="s">
        <v>476</v>
      </c>
      <c r="M131" s="493"/>
      <c r="N131" s="493"/>
      <c r="O131" s="502"/>
      <c r="P131" s="343"/>
      <c r="Q131" s="620"/>
      <c r="R131" s="621"/>
      <c r="S131" s="622"/>
      <c r="T131" s="329"/>
      <c r="U131" s="491"/>
      <c r="V131" s="491"/>
      <c r="W131" s="491"/>
      <c r="X131" s="491"/>
      <c r="Y131" s="491"/>
      <c r="Z131" s="491"/>
      <c r="AA131" s="491"/>
      <c r="AB131" s="491"/>
      <c r="AC131" s="491"/>
      <c r="AD131" s="491"/>
      <c r="AE131" s="491"/>
      <c r="AF131" s="491"/>
      <c r="AG131" s="491"/>
      <c r="AH131" s="330"/>
    </row>
    <row r="132" spans="2:34" ht="39.75" customHeight="1" x14ac:dyDescent="0.25">
      <c r="B132" s="131"/>
      <c r="C132" s="602"/>
      <c r="D132" s="606"/>
      <c r="E132" s="591"/>
      <c r="F132" s="592"/>
      <c r="G132" s="493"/>
      <c r="H132" s="496"/>
      <c r="I132" s="495"/>
      <c r="J132" s="498"/>
      <c r="K132" s="405" t="s">
        <v>34</v>
      </c>
      <c r="L132" s="407" t="s">
        <v>477</v>
      </c>
      <c r="M132" s="493"/>
      <c r="N132" s="493"/>
      <c r="O132" s="502"/>
      <c r="P132" s="343"/>
      <c r="Q132" s="94"/>
      <c r="R132" s="94"/>
      <c r="S132" s="94"/>
      <c r="T132" s="329"/>
      <c r="U132" s="491"/>
      <c r="V132" s="491"/>
      <c r="W132" s="491"/>
      <c r="X132" s="491"/>
      <c r="Y132" s="491"/>
      <c r="Z132" s="491"/>
      <c r="AA132" s="491"/>
      <c r="AB132" s="491"/>
      <c r="AC132" s="491"/>
      <c r="AD132" s="491"/>
      <c r="AE132" s="491"/>
      <c r="AF132" s="491"/>
      <c r="AG132" s="491"/>
      <c r="AH132" s="330"/>
    </row>
    <row r="133" spans="2:34" ht="39.75" customHeight="1" x14ac:dyDescent="0.25">
      <c r="B133" s="131"/>
      <c r="C133" s="602"/>
      <c r="D133" s="607"/>
      <c r="E133" s="591"/>
      <c r="F133" s="593"/>
      <c r="G133" s="492">
        <v>17</v>
      </c>
      <c r="H133" s="494" t="s">
        <v>478</v>
      </c>
      <c r="I133" s="495"/>
      <c r="J133" s="497" t="s">
        <v>479</v>
      </c>
      <c r="K133" s="405" t="s">
        <v>26</v>
      </c>
      <c r="L133" s="407" t="s">
        <v>480</v>
      </c>
      <c r="M133" s="499" t="s">
        <v>384</v>
      </c>
      <c r="N133" s="500">
        <v>1</v>
      </c>
      <c r="O133" s="501"/>
      <c r="P133" s="349"/>
      <c r="Q133" s="623"/>
      <c r="R133" s="624"/>
      <c r="S133" s="625"/>
      <c r="T133" s="329"/>
      <c r="U133" s="490"/>
      <c r="V133" s="490"/>
      <c r="W133" s="490"/>
      <c r="X133" s="490"/>
      <c r="Y133" s="490"/>
      <c r="Z133" s="490"/>
      <c r="AA133" s="490"/>
      <c r="AB133" s="490"/>
      <c r="AC133" s="490"/>
      <c r="AD133" s="490"/>
      <c r="AE133" s="490">
        <f>IF($N$133="","",$N$133)</f>
        <v>1</v>
      </c>
      <c r="AF133" s="490">
        <f>IF($N$133="","",$N$133)</f>
        <v>1</v>
      </c>
      <c r="AG133" s="490">
        <f>IF(N133="","",N133)</f>
        <v>1</v>
      </c>
      <c r="AH133" s="330"/>
    </row>
    <row r="134" spans="2:34" ht="39.75" customHeight="1" x14ac:dyDescent="0.25">
      <c r="B134" s="131"/>
      <c r="C134" s="602"/>
      <c r="D134" s="607"/>
      <c r="E134" s="591"/>
      <c r="F134" s="593"/>
      <c r="G134" s="493"/>
      <c r="H134" s="496"/>
      <c r="I134" s="495"/>
      <c r="J134" s="498"/>
      <c r="K134" s="405" t="s">
        <v>28</v>
      </c>
      <c r="L134" s="407" t="s">
        <v>481</v>
      </c>
      <c r="M134" s="493"/>
      <c r="N134" s="493"/>
      <c r="O134" s="502"/>
      <c r="P134" s="349"/>
      <c r="Q134" s="623"/>
      <c r="R134" s="624"/>
      <c r="S134" s="625"/>
      <c r="T134" s="329"/>
      <c r="U134" s="491"/>
      <c r="V134" s="491"/>
      <c r="W134" s="491"/>
      <c r="X134" s="491"/>
      <c r="Y134" s="491"/>
      <c r="Z134" s="491"/>
      <c r="AA134" s="491"/>
      <c r="AB134" s="491"/>
      <c r="AC134" s="491"/>
      <c r="AD134" s="491"/>
      <c r="AE134" s="491"/>
      <c r="AF134" s="491"/>
      <c r="AG134" s="491"/>
      <c r="AH134" s="330"/>
    </row>
    <row r="135" spans="2:34" ht="39.75" customHeight="1" x14ac:dyDescent="0.25">
      <c r="B135" s="131"/>
      <c r="C135" s="602"/>
      <c r="D135" s="607"/>
      <c r="E135" s="591"/>
      <c r="F135" s="593"/>
      <c r="G135" s="493"/>
      <c r="H135" s="496"/>
      <c r="I135" s="495"/>
      <c r="J135" s="498"/>
      <c r="K135" s="405" t="s">
        <v>30</v>
      </c>
      <c r="L135" s="407" t="s">
        <v>482</v>
      </c>
      <c r="M135" s="493"/>
      <c r="N135" s="493"/>
      <c r="O135" s="502"/>
      <c r="P135" s="349"/>
      <c r="Q135" s="623"/>
      <c r="R135" s="624"/>
      <c r="S135" s="625"/>
      <c r="T135" s="329"/>
      <c r="U135" s="491"/>
      <c r="V135" s="491"/>
      <c r="W135" s="491"/>
      <c r="X135" s="491"/>
      <c r="Y135" s="491"/>
      <c r="Z135" s="491"/>
      <c r="AA135" s="491"/>
      <c r="AB135" s="491"/>
      <c r="AC135" s="491"/>
      <c r="AD135" s="491"/>
      <c r="AE135" s="491"/>
      <c r="AF135" s="491"/>
      <c r="AG135" s="491"/>
      <c r="AH135" s="330"/>
    </row>
    <row r="136" spans="2:34" ht="39.75" customHeight="1" x14ac:dyDescent="0.25">
      <c r="B136" s="131"/>
      <c r="C136" s="602"/>
      <c r="D136" s="607"/>
      <c r="E136" s="591"/>
      <c r="F136" s="593"/>
      <c r="G136" s="493"/>
      <c r="H136" s="496"/>
      <c r="I136" s="495"/>
      <c r="J136" s="498"/>
      <c r="K136" s="405" t="s">
        <v>32</v>
      </c>
      <c r="L136" s="407" t="s">
        <v>483</v>
      </c>
      <c r="M136" s="493"/>
      <c r="N136" s="493"/>
      <c r="O136" s="502"/>
      <c r="P136" s="349"/>
      <c r="Q136" s="623"/>
      <c r="R136" s="624"/>
      <c r="S136" s="625"/>
      <c r="T136" s="329"/>
      <c r="U136" s="491"/>
      <c r="V136" s="491"/>
      <c r="W136" s="491"/>
      <c r="X136" s="491"/>
      <c r="Y136" s="491"/>
      <c r="Z136" s="491"/>
      <c r="AA136" s="491"/>
      <c r="AB136" s="491"/>
      <c r="AC136" s="491"/>
      <c r="AD136" s="491"/>
      <c r="AE136" s="491"/>
      <c r="AF136" s="491"/>
      <c r="AG136" s="491"/>
      <c r="AH136" s="330"/>
    </row>
    <row r="137" spans="2:34" ht="39.75" customHeight="1" x14ac:dyDescent="0.25">
      <c r="B137" s="131"/>
      <c r="C137" s="602"/>
      <c r="D137" s="607"/>
      <c r="E137" s="591"/>
      <c r="F137" s="593"/>
      <c r="G137" s="493"/>
      <c r="H137" s="496"/>
      <c r="I137" s="495"/>
      <c r="J137" s="498"/>
      <c r="K137" s="405" t="s">
        <v>34</v>
      </c>
      <c r="L137" s="407" t="s">
        <v>484</v>
      </c>
      <c r="M137" s="493"/>
      <c r="N137" s="493"/>
      <c r="O137" s="502"/>
      <c r="P137" s="349"/>
      <c r="Q137" s="623"/>
      <c r="R137" s="624"/>
      <c r="S137" s="625"/>
      <c r="T137" s="329"/>
      <c r="U137" s="491"/>
      <c r="V137" s="491"/>
      <c r="W137" s="491"/>
      <c r="X137" s="491"/>
      <c r="Y137" s="491"/>
      <c r="Z137" s="491"/>
      <c r="AA137" s="491"/>
      <c r="AB137" s="491"/>
      <c r="AC137" s="491"/>
      <c r="AD137" s="491"/>
      <c r="AE137" s="491"/>
      <c r="AF137" s="491"/>
      <c r="AG137" s="491"/>
      <c r="AH137" s="330"/>
    </row>
    <row r="138" spans="2:34" ht="39.75" customHeight="1" x14ac:dyDescent="0.25">
      <c r="B138" s="131"/>
      <c r="C138" s="602"/>
      <c r="D138" s="607"/>
      <c r="E138" s="591"/>
      <c r="F138" s="593"/>
      <c r="G138" s="492">
        <v>18</v>
      </c>
      <c r="H138" s="494" t="s">
        <v>485</v>
      </c>
      <c r="I138" s="495"/>
      <c r="J138" s="497" t="s">
        <v>486</v>
      </c>
      <c r="K138" s="405" t="s">
        <v>26</v>
      </c>
      <c r="L138" s="407" t="s">
        <v>487</v>
      </c>
      <c r="M138" s="499" t="s">
        <v>384</v>
      </c>
      <c r="N138" s="500">
        <v>1</v>
      </c>
      <c r="O138" s="583" t="s">
        <v>488</v>
      </c>
      <c r="P138" s="343"/>
      <c r="Q138" s="94"/>
      <c r="R138" s="94"/>
      <c r="S138" s="94"/>
      <c r="T138" s="329"/>
      <c r="U138" s="490"/>
      <c r="V138" s="490"/>
      <c r="W138" s="490"/>
      <c r="X138" s="490"/>
      <c r="Y138" s="490"/>
      <c r="Z138" s="490"/>
      <c r="AA138" s="490"/>
      <c r="AB138" s="490"/>
      <c r="AC138" s="490"/>
      <c r="AD138" s="490"/>
      <c r="AE138" s="490">
        <f>IF($N$138="","",$N$138)</f>
        <v>1</v>
      </c>
      <c r="AF138" s="490">
        <f>IF($N$138="","",$N$138)</f>
        <v>1</v>
      </c>
      <c r="AG138" s="490">
        <f>IF($N$138="","",$N$138)</f>
        <v>1</v>
      </c>
      <c r="AH138" s="330"/>
    </row>
    <row r="139" spans="2:34" ht="39.75" customHeight="1" x14ac:dyDescent="0.25">
      <c r="B139" s="131"/>
      <c r="C139" s="602"/>
      <c r="D139" s="607"/>
      <c r="E139" s="591"/>
      <c r="F139" s="593"/>
      <c r="G139" s="493"/>
      <c r="H139" s="496"/>
      <c r="I139" s="495"/>
      <c r="J139" s="498"/>
      <c r="K139" s="405" t="s">
        <v>28</v>
      </c>
      <c r="L139" s="407" t="s">
        <v>489</v>
      </c>
      <c r="M139" s="493"/>
      <c r="N139" s="493"/>
      <c r="O139" s="502"/>
      <c r="P139" s="343"/>
      <c r="Q139" s="94"/>
      <c r="R139" s="94"/>
      <c r="S139" s="94"/>
      <c r="T139" s="329"/>
      <c r="U139" s="491"/>
      <c r="V139" s="491"/>
      <c r="W139" s="491"/>
      <c r="X139" s="491"/>
      <c r="Y139" s="491"/>
      <c r="Z139" s="491"/>
      <c r="AA139" s="491"/>
      <c r="AB139" s="491"/>
      <c r="AC139" s="491"/>
      <c r="AD139" s="491"/>
      <c r="AE139" s="491"/>
      <c r="AF139" s="491"/>
      <c r="AG139" s="491"/>
      <c r="AH139" s="330"/>
    </row>
    <row r="140" spans="2:34" ht="39.75" customHeight="1" x14ac:dyDescent="0.25">
      <c r="B140" s="131"/>
      <c r="C140" s="602"/>
      <c r="D140" s="607"/>
      <c r="E140" s="591"/>
      <c r="F140" s="593"/>
      <c r="G140" s="493"/>
      <c r="H140" s="496"/>
      <c r="I140" s="495"/>
      <c r="J140" s="498"/>
      <c r="K140" s="405" t="s">
        <v>30</v>
      </c>
      <c r="L140" s="407" t="s">
        <v>490</v>
      </c>
      <c r="M140" s="493"/>
      <c r="N140" s="493"/>
      <c r="O140" s="502"/>
      <c r="P140" s="343"/>
      <c r="Q140" s="94"/>
      <c r="R140" s="316" t="s">
        <v>491</v>
      </c>
      <c r="S140" s="94"/>
      <c r="T140" s="329"/>
      <c r="U140" s="491"/>
      <c r="V140" s="491"/>
      <c r="W140" s="491"/>
      <c r="X140" s="491"/>
      <c r="Y140" s="491"/>
      <c r="Z140" s="491"/>
      <c r="AA140" s="491"/>
      <c r="AB140" s="491"/>
      <c r="AC140" s="491"/>
      <c r="AD140" s="491"/>
      <c r="AE140" s="491"/>
      <c r="AF140" s="491"/>
      <c r="AG140" s="491"/>
      <c r="AH140" s="330"/>
    </row>
    <row r="141" spans="2:34" ht="39.75" customHeight="1" x14ac:dyDescent="0.25">
      <c r="B141" s="131"/>
      <c r="C141" s="602"/>
      <c r="D141" s="607"/>
      <c r="E141" s="591"/>
      <c r="F141" s="593"/>
      <c r="G141" s="493"/>
      <c r="H141" s="496"/>
      <c r="I141" s="495"/>
      <c r="J141" s="498"/>
      <c r="K141" s="405" t="s">
        <v>32</v>
      </c>
      <c r="L141" s="407" t="s">
        <v>492</v>
      </c>
      <c r="M141" s="493"/>
      <c r="N141" s="493"/>
      <c r="O141" s="502"/>
      <c r="P141" s="343"/>
      <c r="Q141" s="94"/>
      <c r="R141" s="94"/>
      <c r="S141" s="94"/>
      <c r="T141" s="329"/>
      <c r="U141" s="491"/>
      <c r="V141" s="491"/>
      <c r="W141" s="491"/>
      <c r="X141" s="491"/>
      <c r="Y141" s="491"/>
      <c r="Z141" s="491"/>
      <c r="AA141" s="491"/>
      <c r="AB141" s="491"/>
      <c r="AC141" s="491"/>
      <c r="AD141" s="491"/>
      <c r="AE141" s="491"/>
      <c r="AF141" s="491"/>
      <c r="AG141" s="491"/>
      <c r="AH141" s="330"/>
    </row>
    <row r="142" spans="2:34" ht="39.75" customHeight="1" x14ac:dyDescent="0.25">
      <c r="B142" s="131"/>
      <c r="C142" s="602"/>
      <c r="D142" s="607"/>
      <c r="E142" s="591"/>
      <c r="F142" s="593"/>
      <c r="G142" s="493"/>
      <c r="H142" s="496"/>
      <c r="I142" s="495"/>
      <c r="J142" s="498"/>
      <c r="K142" s="405" t="s">
        <v>34</v>
      </c>
      <c r="L142" s="407" t="s">
        <v>493</v>
      </c>
      <c r="M142" s="493"/>
      <c r="N142" s="493"/>
      <c r="O142" s="502"/>
      <c r="P142" s="343"/>
      <c r="Q142" s="94"/>
      <c r="R142" s="94"/>
      <c r="S142" s="94"/>
      <c r="T142" s="329"/>
      <c r="U142" s="491"/>
      <c r="V142" s="491"/>
      <c r="W142" s="491"/>
      <c r="X142" s="491"/>
      <c r="Y142" s="491"/>
      <c r="Z142" s="491"/>
      <c r="AA142" s="491"/>
      <c r="AB142" s="491"/>
      <c r="AC142" s="491"/>
      <c r="AD142" s="491"/>
      <c r="AE142" s="491"/>
      <c r="AF142" s="491"/>
      <c r="AG142" s="491"/>
      <c r="AH142" s="330"/>
    </row>
    <row r="143" spans="2:34" ht="39.75" customHeight="1" x14ac:dyDescent="0.25">
      <c r="B143" s="131"/>
      <c r="C143" s="602"/>
      <c r="D143" s="607"/>
      <c r="E143" s="591"/>
      <c r="F143" s="593"/>
      <c r="G143" s="492">
        <v>19</v>
      </c>
      <c r="H143" s="494" t="s">
        <v>494</v>
      </c>
      <c r="I143" s="495"/>
      <c r="J143" s="497" t="s">
        <v>495</v>
      </c>
      <c r="K143" s="405" t="s">
        <v>26</v>
      </c>
      <c r="L143" s="253" t="s">
        <v>496</v>
      </c>
      <c r="M143" s="499" t="s">
        <v>384</v>
      </c>
      <c r="N143" s="500">
        <v>1</v>
      </c>
      <c r="O143" s="584"/>
      <c r="P143" s="343"/>
      <c r="Q143" s="94"/>
      <c r="R143" s="94"/>
      <c r="S143" s="94"/>
      <c r="T143" s="329"/>
      <c r="U143" s="490"/>
      <c r="V143" s="490"/>
      <c r="W143" s="490"/>
      <c r="X143" s="490"/>
      <c r="Y143" s="490"/>
      <c r="Z143" s="490"/>
      <c r="AA143" s="490"/>
      <c r="AB143" s="490"/>
      <c r="AC143" s="490"/>
      <c r="AD143" s="490"/>
      <c r="AE143" s="490">
        <f>IF(N143="","",N143)</f>
        <v>1</v>
      </c>
      <c r="AF143" s="490"/>
      <c r="AG143" s="490">
        <f>IF(N143="","",N143)</f>
        <v>1</v>
      </c>
      <c r="AH143" s="330"/>
    </row>
    <row r="144" spans="2:34" ht="39.75" customHeight="1" x14ac:dyDescent="0.25">
      <c r="B144" s="131"/>
      <c r="C144" s="602"/>
      <c r="D144" s="607"/>
      <c r="E144" s="591"/>
      <c r="F144" s="593"/>
      <c r="G144" s="493"/>
      <c r="H144" s="496"/>
      <c r="I144" s="495"/>
      <c r="J144" s="498"/>
      <c r="K144" s="405" t="s">
        <v>28</v>
      </c>
      <c r="L144" s="407" t="s">
        <v>497</v>
      </c>
      <c r="M144" s="493"/>
      <c r="N144" s="493"/>
      <c r="O144" s="585"/>
      <c r="P144" s="343"/>
      <c r="Q144" s="94"/>
      <c r="R144" s="94"/>
      <c r="S144" s="94"/>
      <c r="T144" s="329"/>
      <c r="U144" s="491"/>
      <c r="V144" s="491"/>
      <c r="W144" s="491"/>
      <c r="X144" s="491"/>
      <c r="Y144" s="491"/>
      <c r="Z144" s="491"/>
      <c r="AA144" s="491"/>
      <c r="AB144" s="491"/>
      <c r="AC144" s="491"/>
      <c r="AD144" s="491"/>
      <c r="AE144" s="491"/>
      <c r="AF144" s="491"/>
      <c r="AG144" s="491"/>
      <c r="AH144" s="330"/>
    </row>
    <row r="145" spans="2:34" ht="39.75" customHeight="1" x14ac:dyDescent="0.25">
      <c r="B145" s="131"/>
      <c r="C145" s="602"/>
      <c r="D145" s="607"/>
      <c r="E145" s="591"/>
      <c r="F145" s="593"/>
      <c r="G145" s="493"/>
      <c r="H145" s="496"/>
      <c r="I145" s="495"/>
      <c r="J145" s="498"/>
      <c r="K145" s="405" t="s">
        <v>30</v>
      </c>
      <c r="L145" s="407" t="s">
        <v>498</v>
      </c>
      <c r="M145" s="493"/>
      <c r="N145" s="493"/>
      <c r="O145" s="585"/>
      <c r="P145" s="343"/>
      <c r="Q145" s="94"/>
      <c r="R145" s="94"/>
      <c r="S145" s="94"/>
      <c r="T145" s="329"/>
      <c r="U145" s="491"/>
      <c r="V145" s="491"/>
      <c r="W145" s="491"/>
      <c r="X145" s="491"/>
      <c r="Y145" s="491"/>
      <c r="Z145" s="491"/>
      <c r="AA145" s="491"/>
      <c r="AB145" s="491"/>
      <c r="AC145" s="491"/>
      <c r="AD145" s="491"/>
      <c r="AE145" s="491"/>
      <c r="AF145" s="491"/>
      <c r="AG145" s="491"/>
      <c r="AH145" s="330"/>
    </row>
    <row r="146" spans="2:34" ht="39.75" customHeight="1" x14ac:dyDescent="0.25">
      <c r="B146" s="131"/>
      <c r="C146" s="602"/>
      <c r="D146" s="607"/>
      <c r="E146" s="591"/>
      <c r="F146" s="593"/>
      <c r="G146" s="493"/>
      <c r="H146" s="496"/>
      <c r="I146" s="495"/>
      <c r="J146" s="498"/>
      <c r="K146" s="405" t="s">
        <v>32</v>
      </c>
      <c r="L146" s="407" t="s">
        <v>499</v>
      </c>
      <c r="M146" s="493"/>
      <c r="N146" s="493"/>
      <c r="O146" s="585"/>
      <c r="P146" s="343"/>
      <c r="Q146" s="94"/>
      <c r="R146" s="94"/>
      <c r="S146" s="94"/>
      <c r="T146" s="329"/>
      <c r="U146" s="491"/>
      <c r="V146" s="491"/>
      <c r="W146" s="491"/>
      <c r="X146" s="491"/>
      <c r="Y146" s="491"/>
      <c r="Z146" s="491"/>
      <c r="AA146" s="491"/>
      <c r="AB146" s="491"/>
      <c r="AC146" s="491"/>
      <c r="AD146" s="491"/>
      <c r="AE146" s="491"/>
      <c r="AF146" s="491"/>
      <c r="AG146" s="491"/>
      <c r="AH146" s="330"/>
    </row>
    <row r="147" spans="2:34" ht="39.75" customHeight="1" x14ac:dyDescent="0.25">
      <c r="B147" s="131"/>
      <c r="C147" s="602"/>
      <c r="D147" s="607"/>
      <c r="E147" s="591"/>
      <c r="F147" s="593"/>
      <c r="G147" s="493"/>
      <c r="H147" s="496"/>
      <c r="I147" s="495"/>
      <c r="J147" s="498"/>
      <c r="K147" s="405" t="s">
        <v>34</v>
      </c>
      <c r="L147" s="407" t="s">
        <v>500</v>
      </c>
      <c r="M147" s="493"/>
      <c r="N147" s="493"/>
      <c r="O147" s="585"/>
      <c r="P147" s="343"/>
      <c r="Q147" s="94"/>
      <c r="R147" s="94"/>
      <c r="S147" s="94"/>
      <c r="T147" s="329"/>
      <c r="U147" s="491"/>
      <c r="V147" s="491"/>
      <c r="W147" s="491"/>
      <c r="X147" s="491"/>
      <c r="Y147" s="491"/>
      <c r="Z147" s="491"/>
      <c r="AA147" s="491"/>
      <c r="AB147" s="491"/>
      <c r="AC147" s="491"/>
      <c r="AD147" s="491"/>
      <c r="AE147" s="491"/>
      <c r="AF147" s="491"/>
      <c r="AG147" s="491"/>
      <c r="AH147" s="330"/>
    </row>
    <row r="148" spans="2:34" ht="39.75" customHeight="1" x14ac:dyDescent="0.25">
      <c r="B148" s="131"/>
      <c r="C148" s="602"/>
      <c r="D148" s="607"/>
      <c r="E148" s="591"/>
      <c r="F148" s="593"/>
      <c r="G148" s="492">
        <v>20</v>
      </c>
      <c r="H148" s="494" t="s">
        <v>501</v>
      </c>
      <c r="I148" s="495"/>
      <c r="J148" s="497" t="s">
        <v>502</v>
      </c>
      <c r="K148" s="405" t="s">
        <v>26</v>
      </c>
      <c r="L148" s="253" t="s">
        <v>503</v>
      </c>
      <c r="M148" s="499" t="s">
        <v>297</v>
      </c>
      <c r="N148" s="500">
        <v>60</v>
      </c>
      <c r="O148" s="501" t="s">
        <v>504</v>
      </c>
      <c r="P148" s="343"/>
      <c r="Q148" s="626" t="s">
        <v>505</v>
      </c>
      <c r="R148" s="627"/>
      <c r="S148" s="628"/>
      <c r="T148" s="329"/>
      <c r="U148" s="490"/>
      <c r="V148" s="490"/>
      <c r="W148" s="490">
        <f>IF($N$148="","",$N$148)</f>
        <v>60</v>
      </c>
      <c r="X148" s="490"/>
      <c r="Y148" s="490"/>
      <c r="Z148" s="490">
        <f>IF($N$148="","",$N$148)</f>
        <v>60</v>
      </c>
      <c r="AA148" s="490"/>
      <c r="AB148" s="490"/>
      <c r="AC148" s="490"/>
      <c r="AD148" s="490"/>
      <c r="AE148" s="490"/>
      <c r="AF148" s="490"/>
      <c r="AG148" s="490">
        <f>IF($N$148="","",$N$148)</f>
        <v>60</v>
      </c>
      <c r="AH148" s="330"/>
    </row>
    <row r="149" spans="2:34" ht="39.75" customHeight="1" x14ac:dyDescent="0.25">
      <c r="B149" s="131"/>
      <c r="C149" s="602"/>
      <c r="D149" s="607"/>
      <c r="E149" s="493"/>
      <c r="F149" s="594"/>
      <c r="G149" s="493"/>
      <c r="H149" s="496"/>
      <c r="I149" s="495"/>
      <c r="J149" s="498"/>
      <c r="K149" s="405" t="s">
        <v>28</v>
      </c>
      <c r="L149" s="407" t="s">
        <v>506</v>
      </c>
      <c r="M149" s="493"/>
      <c r="N149" s="493"/>
      <c r="O149" s="502"/>
      <c r="P149" s="343"/>
      <c r="Q149" s="626"/>
      <c r="R149" s="627"/>
      <c r="S149" s="628"/>
      <c r="T149" s="329"/>
      <c r="U149" s="491"/>
      <c r="V149" s="491"/>
      <c r="W149" s="491"/>
      <c r="X149" s="491"/>
      <c r="Y149" s="491"/>
      <c r="Z149" s="491"/>
      <c r="AA149" s="491"/>
      <c r="AB149" s="491"/>
      <c r="AC149" s="491"/>
      <c r="AD149" s="491"/>
      <c r="AE149" s="491"/>
      <c r="AF149" s="491"/>
      <c r="AG149" s="491"/>
      <c r="AH149" s="330"/>
    </row>
    <row r="150" spans="2:34" ht="39.75" customHeight="1" x14ac:dyDescent="0.25">
      <c r="B150" s="131"/>
      <c r="C150" s="602"/>
      <c r="D150" s="607"/>
      <c r="E150" s="493"/>
      <c r="F150" s="594"/>
      <c r="G150" s="493"/>
      <c r="H150" s="496"/>
      <c r="I150" s="495"/>
      <c r="J150" s="498"/>
      <c r="K150" s="405" t="s">
        <v>30</v>
      </c>
      <c r="L150" s="407" t="s">
        <v>507</v>
      </c>
      <c r="M150" s="493"/>
      <c r="N150" s="493"/>
      <c r="O150" s="502"/>
      <c r="P150" s="343"/>
      <c r="Q150" s="626"/>
      <c r="R150" s="627"/>
      <c r="S150" s="628"/>
      <c r="T150" s="329"/>
      <c r="U150" s="491"/>
      <c r="V150" s="491"/>
      <c r="W150" s="491"/>
      <c r="X150" s="491"/>
      <c r="Y150" s="491"/>
      <c r="Z150" s="491"/>
      <c r="AA150" s="491"/>
      <c r="AB150" s="491"/>
      <c r="AC150" s="491"/>
      <c r="AD150" s="491"/>
      <c r="AE150" s="491"/>
      <c r="AF150" s="491"/>
      <c r="AG150" s="491"/>
      <c r="AH150" s="330"/>
    </row>
    <row r="151" spans="2:34" ht="39.75" customHeight="1" x14ac:dyDescent="0.25">
      <c r="B151" s="131"/>
      <c r="C151" s="602"/>
      <c r="D151" s="607"/>
      <c r="E151" s="493"/>
      <c r="F151" s="594"/>
      <c r="G151" s="493"/>
      <c r="H151" s="496"/>
      <c r="I151" s="495"/>
      <c r="J151" s="498"/>
      <c r="K151" s="405" t="s">
        <v>32</v>
      </c>
      <c r="L151" s="407" t="s">
        <v>508</v>
      </c>
      <c r="M151" s="493"/>
      <c r="N151" s="493"/>
      <c r="O151" s="502"/>
      <c r="P151" s="343"/>
      <c r="Q151" s="626"/>
      <c r="R151" s="627"/>
      <c r="S151" s="628"/>
      <c r="T151" s="329"/>
      <c r="U151" s="491"/>
      <c r="V151" s="491"/>
      <c r="W151" s="491"/>
      <c r="X151" s="491"/>
      <c r="Y151" s="491"/>
      <c r="Z151" s="491"/>
      <c r="AA151" s="491"/>
      <c r="AB151" s="491"/>
      <c r="AC151" s="491"/>
      <c r="AD151" s="491"/>
      <c r="AE151" s="491"/>
      <c r="AF151" s="491"/>
      <c r="AG151" s="491"/>
      <c r="AH151" s="330"/>
    </row>
    <row r="152" spans="2:34" ht="39.75" customHeight="1" x14ac:dyDescent="0.25">
      <c r="B152" s="131"/>
      <c r="C152" s="602"/>
      <c r="D152" s="607"/>
      <c r="E152" s="493"/>
      <c r="F152" s="594"/>
      <c r="G152" s="493"/>
      <c r="H152" s="496"/>
      <c r="I152" s="495"/>
      <c r="J152" s="498"/>
      <c r="K152" s="405" t="s">
        <v>34</v>
      </c>
      <c r="L152" s="407" t="s">
        <v>509</v>
      </c>
      <c r="M152" s="493"/>
      <c r="N152" s="493"/>
      <c r="O152" s="502"/>
      <c r="P152" s="343"/>
      <c r="Q152" s="626"/>
      <c r="R152" s="627"/>
      <c r="S152" s="628"/>
      <c r="T152" s="329"/>
      <c r="U152" s="491"/>
      <c r="V152" s="491"/>
      <c r="W152" s="491"/>
      <c r="X152" s="491"/>
      <c r="Y152" s="491"/>
      <c r="Z152" s="491"/>
      <c r="AA152" s="491"/>
      <c r="AB152" s="491"/>
      <c r="AC152" s="491"/>
      <c r="AD152" s="491"/>
      <c r="AE152" s="491"/>
      <c r="AF152" s="491"/>
      <c r="AG152" s="491"/>
      <c r="AH152" s="330"/>
    </row>
    <row r="153" spans="2:34" ht="39.75" customHeight="1" x14ac:dyDescent="0.25">
      <c r="B153" s="131"/>
      <c r="C153" s="602"/>
      <c r="D153" s="607"/>
      <c r="E153" s="591" t="s">
        <v>327</v>
      </c>
      <c r="F153" s="592">
        <f>IF(SUM(N153:N167)=0,"",AVERAGE(N153:N167))</f>
        <v>53</v>
      </c>
      <c r="G153" s="492">
        <v>21</v>
      </c>
      <c r="H153" s="494" t="s">
        <v>510</v>
      </c>
      <c r="I153" s="495"/>
      <c r="J153" s="497" t="s">
        <v>511</v>
      </c>
      <c r="K153" s="405" t="s">
        <v>26</v>
      </c>
      <c r="L153" s="253" t="s">
        <v>512</v>
      </c>
      <c r="M153" s="499" t="s">
        <v>297</v>
      </c>
      <c r="N153" s="500">
        <v>60</v>
      </c>
      <c r="O153" s="501" t="s">
        <v>513</v>
      </c>
      <c r="P153" s="351"/>
      <c r="Q153" s="94"/>
      <c r="R153" s="94"/>
      <c r="S153" s="94"/>
      <c r="T153" s="329"/>
      <c r="U153" s="490"/>
      <c r="V153" s="490"/>
      <c r="W153" s="490"/>
      <c r="X153" s="490"/>
      <c r="Y153" s="490"/>
      <c r="Z153" s="490"/>
      <c r="AA153" s="490"/>
      <c r="AB153" s="490"/>
      <c r="AC153" s="490"/>
      <c r="AD153" s="490"/>
      <c r="AE153" s="490"/>
      <c r="AF153" s="490"/>
      <c r="AG153" s="490">
        <f>IF($N$153="","",$N$153)</f>
        <v>60</v>
      </c>
      <c r="AH153" s="330"/>
    </row>
    <row r="154" spans="2:34" ht="39.75" customHeight="1" x14ac:dyDescent="0.25">
      <c r="B154" s="131"/>
      <c r="C154" s="602"/>
      <c r="D154" s="607"/>
      <c r="E154" s="591"/>
      <c r="F154" s="592"/>
      <c r="G154" s="493"/>
      <c r="H154" s="496"/>
      <c r="I154" s="495"/>
      <c r="J154" s="498"/>
      <c r="K154" s="405" t="s">
        <v>28</v>
      </c>
      <c r="L154" s="407" t="s">
        <v>514</v>
      </c>
      <c r="M154" s="493"/>
      <c r="N154" s="493"/>
      <c r="O154" s="502"/>
      <c r="P154" s="351"/>
      <c r="Q154" s="94"/>
      <c r="R154" s="94"/>
      <c r="S154" s="94"/>
      <c r="T154" s="329"/>
      <c r="U154" s="491"/>
      <c r="V154" s="491"/>
      <c r="W154" s="491"/>
      <c r="X154" s="491"/>
      <c r="Y154" s="491"/>
      <c r="Z154" s="491"/>
      <c r="AA154" s="491"/>
      <c r="AB154" s="491"/>
      <c r="AC154" s="491"/>
      <c r="AD154" s="491"/>
      <c r="AE154" s="491"/>
      <c r="AF154" s="491"/>
      <c r="AG154" s="491"/>
      <c r="AH154" s="330"/>
    </row>
    <row r="155" spans="2:34" ht="39.75" customHeight="1" x14ac:dyDescent="0.25">
      <c r="B155" s="131"/>
      <c r="C155" s="602"/>
      <c r="D155" s="607"/>
      <c r="E155" s="591"/>
      <c r="F155" s="592"/>
      <c r="G155" s="493"/>
      <c r="H155" s="496"/>
      <c r="I155" s="495"/>
      <c r="J155" s="498"/>
      <c r="K155" s="405" t="s">
        <v>30</v>
      </c>
      <c r="L155" s="407" t="s">
        <v>515</v>
      </c>
      <c r="M155" s="493"/>
      <c r="N155" s="493"/>
      <c r="O155" s="502"/>
      <c r="P155" s="351"/>
      <c r="Q155" s="94"/>
      <c r="R155" s="94"/>
      <c r="S155" s="94"/>
      <c r="T155" s="329"/>
      <c r="U155" s="491"/>
      <c r="V155" s="491"/>
      <c r="W155" s="491"/>
      <c r="X155" s="491"/>
      <c r="Y155" s="491"/>
      <c r="Z155" s="491"/>
      <c r="AA155" s="491"/>
      <c r="AB155" s="491"/>
      <c r="AC155" s="491"/>
      <c r="AD155" s="491"/>
      <c r="AE155" s="491"/>
      <c r="AF155" s="491"/>
      <c r="AG155" s="491"/>
      <c r="AH155" s="330"/>
    </row>
    <row r="156" spans="2:34" ht="39.75" customHeight="1" x14ac:dyDescent="0.25">
      <c r="B156" s="131"/>
      <c r="C156" s="602"/>
      <c r="D156" s="607"/>
      <c r="E156" s="591"/>
      <c r="F156" s="592"/>
      <c r="G156" s="493"/>
      <c r="H156" s="496"/>
      <c r="I156" s="495"/>
      <c r="J156" s="498"/>
      <c r="K156" s="405" t="s">
        <v>32</v>
      </c>
      <c r="L156" s="407" t="s">
        <v>516</v>
      </c>
      <c r="M156" s="493"/>
      <c r="N156" s="493"/>
      <c r="O156" s="502"/>
      <c r="P156" s="351"/>
      <c r="Q156" s="94"/>
      <c r="R156" s="94"/>
      <c r="S156" s="94"/>
      <c r="T156" s="329"/>
      <c r="U156" s="491"/>
      <c r="V156" s="491"/>
      <c r="W156" s="491"/>
      <c r="X156" s="491"/>
      <c r="Y156" s="491"/>
      <c r="Z156" s="491"/>
      <c r="AA156" s="491"/>
      <c r="AB156" s="491"/>
      <c r="AC156" s="491"/>
      <c r="AD156" s="491"/>
      <c r="AE156" s="491"/>
      <c r="AF156" s="491"/>
      <c r="AG156" s="491"/>
      <c r="AH156" s="330"/>
    </row>
    <row r="157" spans="2:34" ht="39.75" customHeight="1" x14ac:dyDescent="0.25">
      <c r="B157" s="131"/>
      <c r="C157" s="602"/>
      <c r="D157" s="607"/>
      <c r="E157" s="591"/>
      <c r="F157" s="592"/>
      <c r="G157" s="493"/>
      <c r="H157" s="496"/>
      <c r="I157" s="495"/>
      <c r="J157" s="498"/>
      <c r="K157" s="405" t="s">
        <v>34</v>
      </c>
      <c r="L157" s="407" t="s">
        <v>517</v>
      </c>
      <c r="M157" s="493"/>
      <c r="N157" s="493"/>
      <c r="O157" s="502"/>
      <c r="P157" s="351"/>
      <c r="Q157" s="94"/>
      <c r="R157" s="94"/>
      <c r="S157" s="94"/>
      <c r="T157" s="329"/>
      <c r="U157" s="491"/>
      <c r="V157" s="491"/>
      <c r="W157" s="491"/>
      <c r="X157" s="491"/>
      <c r="Y157" s="491"/>
      <c r="Z157" s="491"/>
      <c r="AA157" s="491"/>
      <c r="AB157" s="491"/>
      <c r="AC157" s="491"/>
      <c r="AD157" s="491"/>
      <c r="AE157" s="491"/>
      <c r="AF157" s="491"/>
      <c r="AG157" s="491"/>
      <c r="AH157" s="330"/>
    </row>
    <row r="158" spans="2:34" ht="39.75" customHeight="1" x14ac:dyDescent="0.25">
      <c r="B158" s="131"/>
      <c r="C158" s="602"/>
      <c r="D158" s="607"/>
      <c r="E158" s="591"/>
      <c r="F158" s="593"/>
      <c r="G158" s="492">
        <v>22</v>
      </c>
      <c r="H158" s="494" t="s">
        <v>518</v>
      </c>
      <c r="I158" s="495"/>
      <c r="J158" s="497" t="s">
        <v>519</v>
      </c>
      <c r="K158" s="405" t="s">
        <v>26</v>
      </c>
      <c r="L158" s="407" t="s">
        <v>520</v>
      </c>
      <c r="M158" s="499" t="s">
        <v>297</v>
      </c>
      <c r="N158" s="500">
        <v>1</v>
      </c>
      <c r="O158" s="584"/>
      <c r="P158" s="343"/>
      <c r="Q158" s="623"/>
      <c r="R158" s="629"/>
      <c r="S158" s="625"/>
      <c r="T158" s="329"/>
      <c r="U158" s="490"/>
      <c r="V158" s="490">
        <f>IF($N$158="","",$N$158)</f>
        <v>1</v>
      </c>
      <c r="W158" s="490">
        <f>IF($N$158="","",$N$158)</f>
        <v>1</v>
      </c>
      <c r="X158" s="490"/>
      <c r="Y158" s="490"/>
      <c r="Z158" s="490"/>
      <c r="AA158" s="490"/>
      <c r="AB158" s="490"/>
      <c r="AC158" s="490"/>
      <c r="AD158" s="490"/>
      <c r="AE158" s="490"/>
      <c r="AF158" s="490"/>
      <c r="AG158" s="490">
        <f>IF($N$158="","",$N$158)</f>
        <v>1</v>
      </c>
      <c r="AH158" s="330"/>
    </row>
    <row r="159" spans="2:34" ht="39.75" customHeight="1" x14ac:dyDescent="0.25">
      <c r="B159" s="131"/>
      <c r="C159" s="602"/>
      <c r="D159" s="607"/>
      <c r="E159" s="493"/>
      <c r="F159" s="594"/>
      <c r="G159" s="493"/>
      <c r="H159" s="496"/>
      <c r="I159" s="495"/>
      <c r="J159" s="498"/>
      <c r="K159" s="405" t="s">
        <v>28</v>
      </c>
      <c r="L159" s="407" t="s">
        <v>521</v>
      </c>
      <c r="M159" s="493"/>
      <c r="N159" s="493"/>
      <c r="O159" s="585"/>
      <c r="P159" s="343"/>
      <c r="Q159" s="623"/>
      <c r="R159" s="629"/>
      <c r="S159" s="625"/>
      <c r="T159" s="329"/>
      <c r="U159" s="491"/>
      <c r="V159" s="491"/>
      <c r="W159" s="491"/>
      <c r="X159" s="491"/>
      <c r="Y159" s="491"/>
      <c r="Z159" s="491"/>
      <c r="AA159" s="491"/>
      <c r="AB159" s="491"/>
      <c r="AC159" s="491"/>
      <c r="AD159" s="491"/>
      <c r="AE159" s="491"/>
      <c r="AF159" s="491"/>
      <c r="AG159" s="491"/>
      <c r="AH159" s="330"/>
    </row>
    <row r="160" spans="2:34" ht="39.75" customHeight="1" x14ac:dyDescent="0.25">
      <c r="B160" s="131"/>
      <c r="C160" s="602"/>
      <c r="D160" s="607"/>
      <c r="E160" s="493"/>
      <c r="F160" s="594"/>
      <c r="G160" s="493"/>
      <c r="H160" s="496"/>
      <c r="I160" s="495"/>
      <c r="J160" s="498"/>
      <c r="K160" s="405" t="s">
        <v>30</v>
      </c>
      <c r="L160" s="407" t="s">
        <v>522</v>
      </c>
      <c r="M160" s="493"/>
      <c r="N160" s="493"/>
      <c r="O160" s="585"/>
      <c r="P160" s="343"/>
      <c r="Q160" s="623"/>
      <c r="R160" s="629"/>
      <c r="S160" s="625"/>
      <c r="T160" s="329"/>
      <c r="U160" s="491"/>
      <c r="V160" s="491"/>
      <c r="W160" s="491"/>
      <c r="X160" s="491"/>
      <c r="Y160" s="491"/>
      <c r="Z160" s="491"/>
      <c r="AA160" s="491"/>
      <c r="AB160" s="491"/>
      <c r="AC160" s="491"/>
      <c r="AD160" s="491"/>
      <c r="AE160" s="491"/>
      <c r="AF160" s="491"/>
      <c r="AG160" s="491"/>
      <c r="AH160" s="330"/>
    </row>
    <row r="161" spans="2:34" ht="39.75" customHeight="1" x14ac:dyDescent="0.25">
      <c r="B161" s="131"/>
      <c r="C161" s="602"/>
      <c r="D161" s="607"/>
      <c r="E161" s="493"/>
      <c r="F161" s="594"/>
      <c r="G161" s="493"/>
      <c r="H161" s="496"/>
      <c r="I161" s="495"/>
      <c r="J161" s="498"/>
      <c r="K161" s="405" t="s">
        <v>32</v>
      </c>
      <c r="L161" s="407" t="s">
        <v>523</v>
      </c>
      <c r="M161" s="493"/>
      <c r="N161" s="493"/>
      <c r="O161" s="585"/>
      <c r="P161" s="343"/>
      <c r="Q161" s="623"/>
      <c r="R161" s="629"/>
      <c r="S161" s="625"/>
      <c r="T161" s="329"/>
      <c r="U161" s="491"/>
      <c r="V161" s="491"/>
      <c r="W161" s="491"/>
      <c r="X161" s="491"/>
      <c r="Y161" s="491"/>
      <c r="Z161" s="491"/>
      <c r="AA161" s="491"/>
      <c r="AB161" s="491"/>
      <c r="AC161" s="491"/>
      <c r="AD161" s="491"/>
      <c r="AE161" s="491"/>
      <c r="AF161" s="491"/>
      <c r="AG161" s="491"/>
      <c r="AH161" s="330"/>
    </row>
    <row r="162" spans="2:34" ht="39.75" customHeight="1" x14ac:dyDescent="0.25">
      <c r="B162" s="131"/>
      <c r="C162" s="602"/>
      <c r="D162" s="607"/>
      <c r="E162" s="493"/>
      <c r="F162" s="594"/>
      <c r="G162" s="493"/>
      <c r="H162" s="496"/>
      <c r="I162" s="495"/>
      <c r="J162" s="498"/>
      <c r="K162" s="405" t="s">
        <v>34</v>
      </c>
      <c r="L162" s="407" t="s">
        <v>524</v>
      </c>
      <c r="M162" s="493"/>
      <c r="N162" s="493"/>
      <c r="O162" s="585"/>
      <c r="P162" s="343"/>
      <c r="Q162" s="623"/>
      <c r="R162" s="629"/>
      <c r="S162" s="625"/>
      <c r="T162" s="329"/>
      <c r="U162" s="491"/>
      <c r="V162" s="491"/>
      <c r="W162" s="491"/>
      <c r="X162" s="491"/>
      <c r="Y162" s="491"/>
      <c r="Z162" s="491"/>
      <c r="AA162" s="491"/>
      <c r="AB162" s="491"/>
      <c r="AC162" s="491"/>
      <c r="AD162" s="491"/>
      <c r="AE162" s="491"/>
      <c r="AF162" s="491"/>
      <c r="AG162" s="491"/>
      <c r="AH162" s="330"/>
    </row>
    <row r="163" spans="2:34" ht="39.75" customHeight="1" x14ac:dyDescent="0.25">
      <c r="B163" s="131"/>
      <c r="C163" s="602"/>
      <c r="D163" s="607"/>
      <c r="E163" s="493"/>
      <c r="F163" s="594"/>
      <c r="G163" s="492">
        <v>23</v>
      </c>
      <c r="H163" s="494" t="s">
        <v>525</v>
      </c>
      <c r="I163" s="495"/>
      <c r="J163" s="497" t="s">
        <v>526</v>
      </c>
      <c r="K163" s="405" t="s">
        <v>26</v>
      </c>
      <c r="L163" s="407" t="s">
        <v>527</v>
      </c>
      <c r="M163" s="499" t="s">
        <v>384</v>
      </c>
      <c r="N163" s="500">
        <v>98</v>
      </c>
      <c r="O163" s="501" t="s">
        <v>528</v>
      </c>
      <c r="P163" s="343"/>
      <c r="Q163" s="695" t="s">
        <v>529</v>
      </c>
      <c r="R163" s="696"/>
      <c r="S163" s="697"/>
      <c r="T163" s="329"/>
      <c r="U163" s="490"/>
      <c r="V163" s="490"/>
      <c r="W163" s="490"/>
      <c r="X163" s="490"/>
      <c r="Y163" s="490"/>
      <c r="Z163" s="490"/>
      <c r="AA163" s="490"/>
      <c r="AB163" s="490"/>
      <c r="AC163" s="490"/>
      <c r="AD163" s="490"/>
      <c r="AE163" s="490">
        <f>IF($N$163="","",$N$163)</f>
        <v>98</v>
      </c>
      <c r="AF163" s="490">
        <f>IF($N$163="","",$N$163)</f>
        <v>98</v>
      </c>
      <c r="AG163" s="490">
        <f>IF($N$163="","",$N$163)</f>
        <v>98</v>
      </c>
      <c r="AH163" s="330"/>
    </row>
    <row r="164" spans="2:34" ht="39.75" customHeight="1" x14ac:dyDescent="0.25">
      <c r="B164" s="131"/>
      <c r="C164" s="602"/>
      <c r="D164" s="607"/>
      <c r="E164" s="493"/>
      <c r="F164" s="594"/>
      <c r="G164" s="493"/>
      <c r="H164" s="496"/>
      <c r="I164" s="495"/>
      <c r="J164" s="498"/>
      <c r="K164" s="405" t="s">
        <v>28</v>
      </c>
      <c r="L164" s="407" t="s">
        <v>530</v>
      </c>
      <c r="M164" s="493"/>
      <c r="N164" s="493"/>
      <c r="O164" s="502"/>
      <c r="P164" s="343"/>
      <c r="Q164" s="695"/>
      <c r="R164" s="696"/>
      <c r="S164" s="697"/>
      <c r="T164" s="329"/>
      <c r="U164" s="491"/>
      <c r="V164" s="491"/>
      <c r="W164" s="491"/>
      <c r="X164" s="491"/>
      <c r="Y164" s="491"/>
      <c r="Z164" s="491"/>
      <c r="AA164" s="491"/>
      <c r="AB164" s="491"/>
      <c r="AC164" s="491"/>
      <c r="AD164" s="491"/>
      <c r="AE164" s="491"/>
      <c r="AF164" s="491"/>
      <c r="AG164" s="491"/>
      <c r="AH164" s="330"/>
    </row>
    <row r="165" spans="2:34" ht="39.75" customHeight="1" x14ac:dyDescent="0.25">
      <c r="B165" s="131"/>
      <c r="C165" s="602"/>
      <c r="D165" s="607"/>
      <c r="E165" s="493"/>
      <c r="F165" s="594"/>
      <c r="G165" s="493"/>
      <c r="H165" s="496"/>
      <c r="I165" s="495"/>
      <c r="J165" s="498"/>
      <c r="K165" s="405" t="s">
        <v>30</v>
      </c>
      <c r="L165" s="407" t="s">
        <v>531</v>
      </c>
      <c r="M165" s="493"/>
      <c r="N165" s="493"/>
      <c r="O165" s="502"/>
      <c r="P165" s="343"/>
      <c r="Q165" s="695"/>
      <c r="R165" s="696"/>
      <c r="S165" s="697"/>
      <c r="T165" s="329"/>
      <c r="U165" s="491"/>
      <c r="V165" s="491"/>
      <c r="W165" s="491"/>
      <c r="X165" s="491"/>
      <c r="Y165" s="491"/>
      <c r="Z165" s="491"/>
      <c r="AA165" s="491"/>
      <c r="AB165" s="491"/>
      <c r="AC165" s="491"/>
      <c r="AD165" s="491"/>
      <c r="AE165" s="491"/>
      <c r="AF165" s="491"/>
      <c r="AG165" s="491"/>
      <c r="AH165" s="330"/>
    </row>
    <row r="166" spans="2:34" ht="39.75" customHeight="1" x14ac:dyDescent="0.25">
      <c r="B166" s="131"/>
      <c r="C166" s="602"/>
      <c r="D166" s="607"/>
      <c r="E166" s="493"/>
      <c r="F166" s="594"/>
      <c r="G166" s="493"/>
      <c r="H166" s="496"/>
      <c r="I166" s="495"/>
      <c r="J166" s="498"/>
      <c r="K166" s="405" t="s">
        <v>32</v>
      </c>
      <c r="L166" s="407" t="s">
        <v>532</v>
      </c>
      <c r="M166" s="493"/>
      <c r="N166" s="493"/>
      <c r="O166" s="502"/>
      <c r="P166" s="343"/>
      <c r="Q166" s="695"/>
      <c r="R166" s="696"/>
      <c r="S166" s="697"/>
      <c r="T166" s="329"/>
      <c r="U166" s="491"/>
      <c r="V166" s="491"/>
      <c r="W166" s="491"/>
      <c r="X166" s="491"/>
      <c r="Y166" s="491"/>
      <c r="Z166" s="491"/>
      <c r="AA166" s="491"/>
      <c r="AB166" s="491"/>
      <c r="AC166" s="491"/>
      <c r="AD166" s="491"/>
      <c r="AE166" s="491"/>
      <c r="AF166" s="491"/>
      <c r="AG166" s="491"/>
      <c r="AH166" s="330"/>
    </row>
    <row r="167" spans="2:34" ht="39.75" customHeight="1" x14ac:dyDescent="0.25">
      <c r="B167" s="131"/>
      <c r="C167" s="602"/>
      <c r="D167" s="607"/>
      <c r="E167" s="493"/>
      <c r="F167" s="594"/>
      <c r="G167" s="493"/>
      <c r="H167" s="496"/>
      <c r="I167" s="495"/>
      <c r="J167" s="498"/>
      <c r="K167" s="405" t="s">
        <v>34</v>
      </c>
      <c r="L167" s="407" t="s">
        <v>533</v>
      </c>
      <c r="M167" s="493"/>
      <c r="N167" s="493"/>
      <c r="O167" s="502"/>
      <c r="P167" s="343"/>
      <c r="Q167" s="695"/>
      <c r="R167" s="696"/>
      <c r="S167" s="697"/>
      <c r="T167" s="329"/>
      <c r="U167" s="491"/>
      <c r="V167" s="491"/>
      <c r="W167" s="491"/>
      <c r="X167" s="491"/>
      <c r="Y167" s="491"/>
      <c r="Z167" s="491"/>
      <c r="AA167" s="491"/>
      <c r="AB167" s="491"/>
      <c r="AC167" s="491"/>
      <c r="AD167" s="491"/>
      <c r="AE167" s="491"/>
      <c r="AF167" s="491"/>
      <c r="AG167" s="491"/>
      <c r="AH167" s="330"/>
    </row>
    <row r="168" spans="2:34" ht="39.75" customHeight="1" x14ac:dyDescent="0.25">
      <c r="B168" s="131"/>
      <c r="C168" s="602"/>
      <c r="D168" s="607"/>
      <c r="E168" s="591" t="s">
        <v>116</v>
      </c>
      <c r="F168" s="592">
        <f>IF(SUM(N168:N177)=0,"",AVERAGE(N168:N177))</f>
        <v>50.5</v>
      </c>
      <c r="G168" s="492">
        <v>24</v>
      </c>
      <c r="H168" s="494" t="s">
        <v>534</v>
      </c>
      <c r="I168" s="495"/>
      <c r="J168" s="497" t="s">
        <v>535</v>
      </c>
      <c r="K168" s="405" t="s">
        <v>26</v>
      </c>
      <c r="L168" s="407" t="s">
        <v>536</v>
      </c>
      <c r="M168" s="499" t="s">
        <v>297</v>
      </c>
      <c r="N168" s="500">
        <v>100</v>
      </c>
      <c r="O168" s="501" t="s">
        <v>537</v>
      </c>
      <c r="P168" s="351"/>
      <c r="Q168" s="623" t="s">
        <v>538</v>
      </c>
      <c r="R168" s="629"/>
      <c r="S168" s="625"/>
      <c r="T168" s="329"/>
      <c r="U168" s="490"/>
      <c r="V168" s="490"/>
      <c r="W168" s="490">
        <f>IF($N$168="","",$N$168)</f>
        <v>100</v>
      </c>
      <c r="X168" s="490"/>
      <c r="Y168" s="490"/>
      <c r="Z168" s="490"/>
      <c r="AA168" s="490"/>
      <c r="AB168" s="490">
        <f>IF($N$168="","",$N$168)</f>
        <v>100</v>
      </c>
      <c r="AC168" s="490"/>
      <c r="AD168" s="490"/>
      <c r="AE168" s="490"/>
      <c r="AF168" s="490">
        <f>IF($N$168="","",$N$168)</f>
        <v>100</v>
      </c>
      <c r="AG168" s="490"/>
      <c r="AH168" s="330"/>
    </row>
    <row r="169" spans="2:34" ht="39.75" customHeight="1" x14ac:dyDescent="0.25">
      <c r="B169" s="131"/>
      <c r="C169" s="602"/>
      <c r="D169" s="607"/>
      <c r="E169" s="493"/>
      <c r="F169" s="594"/>
      <c r="G169" s="493"/>
      <c r="H169" s="496"/>
      <c r="I169" s="495"/>
      <c r="J169" s="498"/>
      <c r="K169" s="405" t="s">
        <v>28</v>
      </c>
      <c r="L169" s="407" t="s">
        <v>539</v>
      </c>
      <c r="M169" s="493"/>
      <c r="N169" s="493"/>
      <c r="O169" s="502"/>
      <c r="P169" s="351"/>
      <c r="Q169" s="623"/>
      <c r="R169" s="629"/>
      <c r="S169" s="625"/>
      <c r="T169" s="329"/>
      <c r="U169" s="491"/>
      <c r="V169" s="491"/>
      <c r="W169" s="491"/>
      <c r="X169" s="491"/>
      <c r="Y169" s="491"/>
      <c r="Z169" s="491"/>
      <c r="AA169" s="491"/>
      <c r="AB169" s="491"/>
      <c r="AC169" s="491"/>
      <c r="AD169" s="491"/>
      <c r="AE169" s="491"/>
      <c r="AF169" s="490"/>
      <c r="AG169" s="491"/>
      <c r="AH169" s="330"/>
    </row>
    <row r="170" spans="2:34" ht="39.75" customHeight="1" x14ac:dyDescent="0.25">
      <c r="B170" s="131"/>
      <c r="C170" s="602"/>
      <c r="D170" s="607"/>
      <c r="E170" s="493"/>
      <c r="F170" s="594"/>
      <c r="G170" s="493"/>
      <c r="H170" s="496"/>
      <c r="I170" s="495"/>
      <c r="J170" s="498"/>
      <c r="K170" s="405" t="s">
        <v>30</v>
      </c>
      <c r="L170" s="407" t="s">
        <v>540</v>
      </c>
      <c r="M170" s="493"/>
      <c r="N170" s="493"/>
      <c r="O170" s="502"/>
      <c r="P170" s="351"/>
      <c r="Q170" s="623"/>
      <c r="R170" s="629"/>
      <c r="S170" s="625"/>
      <c r="T170" s="329"/>
      <c r="U170" s="491"/>
      <c r="V170" s="491"/>
      <c r="W170" s="491"/>
      <c r="X170" s="491"/>
      <c r="Y170" s="491"/>
      <c r="Z170" s="491"/>
      <c r="AA170" s="491"/>
      <c r="AB170" s="491"/>
      <c r="AC170" s="491"/>
      <c r="AD170" s="491"/>
      <c r="AE170" s="491"/>
      <c r="AF170" s="490"/>
      <c r="AG170" s="491"/>
      <c r="AH170" s="330"/>
    </row>
    <row r="171" spans="2:34" ht="39.75" customHeight="1" x14ac:dyDescent="0.25">
      <c r="B171" s="131"/>
      <c r="C171" s="602"/>
      <c r="D171" s="607"/>
      <c r="E171" s="493"/>
      <c r="F171" s="594"/>
      <c r="G171" s="493"/>
      <c r="H171" s="496"/>
      <c r="I171" s="495"/>
      <c r="J171" s="498"/>
      <c r="K171" s="405" t="s">
        <v>32</v>
      </c>
      <c r="L171" s="407" t="s">
        <v>541</v>
      </c>
      <c r="M171" s="493"/>
      <c r="N171" s="493"/>
      <c r="O171" s="502"/>
      <c r="P171" s="351"/>
      <c r="Q171" s="623"/>
      <c r="R171" s="629"/>
      <c r="S171" s="625"/>
      <c r="T171" s="329"/>
      <c r="U171" s="491"/>
      <c r="V171" s="491"/>
      <c r="W171" s="491"/>
      <c r="X171" s="491"/>
      <c r="Y171" s="491"/>
      <c r="Z171" s="491"/>
      <c r="AA171" s="491"/>
      <c r="AB171" s="491"/>
      <c r="AC171" s="491"/>
      <c r="AD171" s="491"/>
      <c r="AE171" s="491"/>
      <c r="AF171" s="490"/>
      <c r="AG171" s="491"/>
      <c r="AH171" s="330"/>
    </row>
    <row r="172" spans="2:34" ht="39.75" customHeight="1" x14ac:dyDescent="0.25">
      <c r="B172" s="131"/>
      <c r="C172" s="602"/>
      <c r="D172" s="607"/>
      <c r="E172" s="493"/>
      <c r="F172" s="594"/>
      <c r="G172" s="493"/>
      <c r="H172" s="496"/>
      <c r="I172" s="495"/>
      <c r="J172" s="498"/>
      <c r="K172" s="405" t="s">
        <v>34</v>
      </c>
      <c r="L172" s="407" t="s">
        <v>542</v>
      </c>
      <c r="M172" s="493"/>
      <c r="N172" s="493"/>
      <c r="O172" s="502"/>
      <c r="P172" s="351"/>
      <c r="Q172" s="623"/>
      <c r="R172" s="629"/>
      <c r="S172" s="625"/>
      <c r="T172" s="329"/>
      <c r="U172" s="491"/>
      <c r="V172" s="491"/>
      <c r="W172" s="491"/>
      <c r="X172" s="491"/>
      <c r="Y172" s="491"/>
      <c r="Z172" s="491"/>
      <c r="AA172" s="491"/>
      <c r="AB172" s="491"/>
      <c r="AC172" s="491"/>
      <c r="AD172" s="491"/>
      <c r="AE172" s="491"/>
      <c r="AF172" s="490"/>
      <c r="AG172" s="491"/>
      <c r="AH172" s="330"/>
    </row>
    <row r="173" spans="2:34" ht="39.75" customHeight="1" x14ac:dyDescent="0.25">
      <c r="B173" s="131"/>
      <c r="C173" s="602"/>
      <c r="D173" s="607"/>
      <c r="E173" s="493"/>
      <c r="F173" s="594"/>
      <c r="G173" s="492">
        <v>25</v>
      </c>
      <c r="H173" s="494" t="s">
        <v>543</v>
      </c>
      <c r="I173" s="495"/>
      <c r="J173" s="497" t="s">
        <v>544</v>
      </c>
      <c r="K173" s="405" t="s">
        <v>26</v>
      </c>
      <c r="L173" s="407" t="s">
        <v>545</v>
      </c>
      <c r="M173" s="499" t="s">
        <v>297</v>
      </c>
      <c r="N173" s="500">
        <v>1</v>
      </c>
      <c r="O173" s="501" t="s">
        <v>546</v>
      </c>
      <c r="P173" s="351"/>
      <c r="Q173" s="671" t="s">
        <v>547</v>
      </c>
      <c r="R173" s="672"/>
      <c r="S173" s="673"/>
      <c r="T173" s="329"/>
      <c r="U173" s="490"/>
      <c r="V173" s="490"/>
      <c r="W173" s="490"/>
      <c r="X173" s="490"/>
      <c r="Y173" s="490"/>
      <c r="Z173" s="490"/>
      <c r="AA173" s="490"/>
      <c r="AB173" s="490"/>
      <c r="AC173" s="490"/>
      <c r="AD173" s="490"/>
      <c r="AE173" s="490">
        <f>IF($N$173="","",$N$173)</f>
        <v>1</v>
      </c>
      <c r="AF173" s="490">
        <f>IF($N$173="","",$N$173)</f>
        <v>1</v>
      </c>
      <c r="AG173" s="490"/>
      <c r="AH173" s="330"/>
    </row>
    <row r="174" spans="2:34" ht="39.75" customHeight="1" x14ac:dyDescent="0.25">
      <c r="B174" s="131"/>
      <c r="C174" s="602"/>
      <c r="D174" s="607"/>
      <c r="E174" s="493"/>
      <c r="F174" s="594"/>
      <c r="G174" s="493"/>
      <c r="H174" s="496"/>
      <c r="I174" s="495"/>
      <c r="J174" s="498"/>
      <c r="K174" s="405" t="s">
        <v>28</v>
      </c>
      <c r="L174" s="407" t="s">
        <v>548</v>
      </c>
      <c r="M174" s="493"/>
      <c r="N174" s="493"/>
      <c r="O174" s="502"/>
      <c r="P174" s="351"/>
      <c r="Q174" s="671"/>
      <c r="R174" s="672"/>
      <c r="S174" s="673"/>
      <c r="T174" s="329"/>
      <c r="U174" s="491"/>
      <c r="V174" s="491"/>
      <c r="W174" s="491"/>
      <c r="X174" s="491"/>
      <c r="Y174" s="491"/>
      <c r="Z174" s="491"/>
      <c r="AA174" s="491"/>
      <c r="AB174" s="491"/>
      <c r="AC174" s="491"/>
      <c r="AD174" s="491"/>
      <c r="AE174" s="490"/>
      <c r="AF174" s="490"/>
      <c r="AG174" s="491"/>
      <c r="AH174" s="330"/>
    </row>
    <row r="175" spans="2:34" ht="39.75" customHeight="1" x14ac:dyDescent="0.25">
      <c r="B175" s="131"/>
      <c r="C175" s="602"/>
      <c r="D175" s="607"/>
      <c r="E175" s="493"/>
      <c r="F175" s="594"/>
      <c r="G175" s="493"/>
      <c r="H175" s="496"/>
      <c r="I175" s="495"/>
      <c r="J175" s="498"/>
      <c r="K175" s="405" t="s">
        <v>30</v>
      </c>
      <c r="L175" s="407" t="s">
        <v>549</v>
      </c>
      <c r="M175" s="493"/>
      <c r="N175" s="493"/>
      <c r="O175" s="502"/>
      <c r="P175" s="351"/>
      <c r="Q175" s="671"/>
      <c r="R175" s="672"/>
      <c r="S175" s="673"/>
      <c r="T175" s="329"/>
      <c r="U175" s="491"/>
      <c r="V175" s="491"/>
      <c r="W175" s="491"/>
      <c r="X175" s="491"/>
      <c r="Y175" s="491"/>
      <c r="Z175" s="491"/>
      <c r="AA175" s="491"/>
      <c r="AB175" s="491"/>
      <c r="AC175" s="491"/>
      <c r="AD175" s="491"/>
      <c r="AE175" s="490"/>
      <c r="AF175" s="490"/>
      <c r="AG175" s="491"/>
      <c r="AH175" s="330"/>
    </row>
    <row r="176" spans="2:34" ht="39.75" customHeight="1" x14ac:dyDescent="0.25">
      <c r="B176" s="131"/>
      <c r="C176" s="602"/>
      <c r="D176" s="607"/>
      <c r="E176" s="493"/>
      <c r="F176" s="594"/>
      <c r="G176" s="493"/>
      <c r="H176" s="496"/>
      <c r="I176" s="495"/>
      <c r="J176" s="498"/>
      <c r="K176" s="405" t="s">
        <v>32</v>
      </c>
      <c r="L176" s="407" t="s">
        <v>550</v>
      </c>
      <c r="M176" s="493"/>
      <c r="N176" s="493"/>
      <c r="O176" s="502"/>
      <c r="P176" s="351"/>
      <c r="Q176" s="671"/>
      <c r="R176" s="672"/>
      <c r="S176" s="673"/>
      <c r="T176" s="329"/>
      <c r="U176" s="491"/>
      <c r="V176" s="491"/>
      <c r="W176" s="491"/>
      <c r="X176" s="491"/>
      <c r="Y176" s="491"/>
      <c r="Z176" s="491"/>
      <c r="AA176" s="491"/>
      <c r="AB176" s="491"/>
      <c r="AC176" s="491"/>
      <c r="AD176" s="491"/>
      <c r="AE176" s="490"/>
      <c r="AF176" s="490"/>
      <c r="AG176" s="491"/>
      <c r="AH176" s="330"/>
    </row>
    <row r="177" spans="2:34" ht="39.75" customHeight="1" x14ac:dyDescent="0.25">
      <c r="B177" s="131"/>
      <c r="C177" s="602"/>
      <c r="D177" s="607"/>
      <c r="E177" s="493"/>
      <c r="F177" s="594"/>
      <c r="G177" s="493"/>
      <c r="H177" s="496"/>
      <c r="I177" s="495"/>
      <c r="J177" s="498"/>
      <c r="K177" s="405" t="s">
        <v>34</v>
      </c>
      <c r="L177" s="407" t="s">
        <v>551</v>
      </c>
      <c r="M177" s="493"/>
      <c r="N177" s="493"/>
      <c r="O177" s="502"/>
      <c r="P177" s="351"/>
      <c r="Q177" s="671"/>
      <c r="R177" s="672"/>
      <c r="S177" s="673"/>
      <c r="T177" s="329"/>
      <c r="U177" s="491"/>
      <c r="V177" s="491"/>
      <c r="W177" s="491"/>
      <c r="X177" s="491"/>
      <c r="Y177" s="491"/>
      <c r="Z177" s="491"/>
      <c r="AA177" s="491"/>
      <c r="AB177" s="491"/>
      <c r="AC177" s="491"/>
      <c r="AD177" s="491"/>
      <c r="AE177" s="490"/>
      <c r="AF177" s="490"/>
      <c r="AG177" s="491"/>
      <c r="AH177" s="330"/>
    </row>
    <row r="178" spans="2:34" ht="39.75" customHeight="1" x14ac:dyDescent="0.25">
      <c r="B178" s="131"/>
      <c r="C178" s="602"/>
      <c r="D178" s="607"/>
      <c r="E178" s="591" t="s">
        <v>118</v>
      </c>
      <c r="F178" s="592">
        <f>IF(SUM(N178)=0,"",AVERAGE(N178))</f>
        <v>1</v>
      </c>
      <c r="G178" s="492">
        <v>26</v>
      </c>
      <c r="H178" s="494" t="s">
        <v>552</v>
      </c>
      <c r="I178" s="495"/>
      <c r="J178" s="497" t="s">
        <v>553</v>
      </c>
      <c r="K178" s="405" t="s">
        <v>26</v>
      </c>
      <c r="L178" s="253" t="s">
        <v>554</v>
      </c>
      <c r="M178" s="499" t="s">
        <v>384</v>
      </c>
      <c r="N178" s="500">
        <v>1</v>
      </c>
      <c r="O178" s="501" t="s">
        <v>555</v>
      </c>
      <c r="P178" s="343"/>
      <c r="Q178" s="94"/>
      <c r="R178" s="94"/>
      <c r="S178" s="94"/>
      <c r="T178" s="329"/>
      <c r="U178" s="490"/>
      <c r="V178" s="490"/>
      <c r="W178" s="490"/>
      <c r="X178" s="490"/>
      <c r="Y178" s="490"/>
      <c r="Z178" s="490"/>
      <c r="AA178" s="490"/>
      <c r="AB178" s="490"/>
      <c r="AC178" s="490"/>
      <c r="AD178" s="490"/>
      <c r="AE178" s="490">
        <f>IF(N178="","",N178)</f>
        <v>1</v>
      </c>
      <c r="AF178" s="490"/>
      <c r="AG178" s="490"/>
      <c r="AH178" s="330"/>
    </row>
    <row r="179" spans="2:34" ht="39.75" customHeight="1" x14ac:dyDescent="0.25">
      <c r="B179" s="131"/>
      <c r="C179" s="602"/>
      <c r="D179" s="607"/>
      <c r="E179" s="493"/>
      <c r="F179" s="594"/>
      <c r="G179" s="493"/>
      <c r="H179" s="496"/>
      <c r="I179" s="495"/>
      <c r="J179" s="498"/>
      <c r="K179" s="405" t="s">
        <v>28</v>
      </c>
      <c r="L179" s="407" t="s">
        <v>556</v>
      </c>
      <c r="M179" s="493"/>
      <c r="N179" s="493"/>
      <c r="O179" s="502"/>
      <c r="P179" s="343"/>
      <c r="Q179" s="94"/>
      <c r="R179" s="94"/>
      <c r="S179" s="94"/>
      <c r="T179" s="329"/>
      <c r="U179" s="491"/>
      <c r="V179" s="491"/>
      <c r="W179" s="491"/>
      <c r="X179" s="491"/>
      <c r="Y179" s="491"/>
      <c r="Z179" s="491"/>
      <c r="AA179" s="491"/>
      <c r="AB179" s="491"/>
      <c r="AC179" s="491"/>
      <c r="AD179" s="491"/>
      <c r="AE179" s="491"/>
      <c r="AF179" s="491"/>
      <c r="AG179" s="491"/>
      <c r="AH179" s="330"/>
    </row>
    <row r="180" spans="2:34" ht="39.75" customHeight="1" x14ac:dyDescent="0.25">
      <c r="B180" s="131"/>
      <c r="C180" s="602"/>
      <c r="D180" s="607"/>
      <c r="E180" s="493"/>
      <c r="F180" s="594"/>
      <c r="G180" s="493"/>
      <c r="H180" s="496"/>
      <c r="I180" s="495"/>
      <c r="J180" s="498"/>
      <c r="K180" s="405" t="s">
        <v>30</v>
      </c>
      <c r="L180" s="407" t="s">
        <v>557</v>
      </c>
      <c r="M180" s="493"/>
      <c r="N180" s="493"/>
      <c r="O180" s="502"/>
      <c r="P180" s="343"/>
      <c r="Q180" s="94"/>
      <c r="R180" s="94"/>
      <c r="S180" s="94"/>
      <c r="T180" s="329"/>
      <c r="U180" s="491"/>
      <c r="V180" s="491"/>
      <c r="W180" s="491"/>
      <c r="X180" s="491"/>
      <c r="Y180" s="491"/>
      <c r="Z180" s="491"/>
      <c r="AA180" s="491"/>
      <c r="AB180" s="491"/>
      <c r="AC180" s="491"/>
      <c r="AD180" s="491"/>
      <c r="AE180" s="491"/>
      <c r="AF180" s="491"/>
      <c r="AG180" s="491"/>
      <c r="AH180" s="330"/>
    </row>
    <row r="181" spans="2:34" ht="39.75" customHeight="1" x14ac:dyDescent="0.25">
      <c r="B181" s="131"/>
      <c r="C181" s="602"/>
      <c r="D181" s="607"/>
      <c r="E181" s="493"/>
      <c r="F181" s="594"/>
      <c r="G181" s="493"/>
      <c r="H181" s="496"/>
      <c r="I181" s="495"/>
      <c r="J181" s="498"/>
      <c r="K181" s="405" t="s">
        <v>32</v>
      </c>
      <c r="L181" s="407" t="s">
        <v>558</v>
      </c>
      <c r="M181" s="493"/>
      <c r="N181" s="493"/>
      <c r="O181" s="502"/>
      <c r="P181" s="343"/>
      <c r="Q181" s="94"/>
      <c r="R181" s="94"/>
      <c r="S181" s="94"/>
      <c r="T181" s="329"/>
      <c r="U181" s="491"/>
      <c r="V181" s="491"/>
      <c r="W181" s="491"/>
      <c r="X181" s="491"/>
      <c r="Y181" s="491"/>
      <c r="Z181" s="491"/>
      <c r="AA181" s="491"/>
      <c r="AB181" s="491"/>
      <c r="AC181" s="491"/>
      <c r="AD181" s="491"/>
      <c r="AE181" s="491"/>
      <c r="AF181" s="491"/>
      <c r="AG181" s="491"/>
      <c r="AH181" s="330"/>
    </row>
    <row r="182" spans="2:34" ht="39.75" customHeight="1" x14ac:dyDescent="0.25">
      <c r="B182" s="131"/>
      <c r="C182" s="602"/>
      <c r="D182" s="607"/>
      <c r="E182" s="493"/>
      <c r="F182" s="594"/>
      <c r="G182" s="493"/>
      <c r="H182" s="496"/>
      <c r="I182" s="495"/>
      <c r="J182" s="498"/>
      <c r="K182" s="405" t="s">
        <v>34</v>
      </c>
      <c r="L182" s="407" t="s">
        <v>559</v>
      </c>
      <c r="M182" s="493"/>
      <c r="N182" s="493"/>
      <c r="O182" s="502"/>
      <c r="P182" s="343"/>
      <c r="Q182" s="94"/>
      <c r="R182" s="94"/>
      <c r="S182" s="94"/>
      <c r="T182" s="329"/>
      <c r="U182" s="491"/>
      <c r="V182" s="491"/>
      <c r="W182" s="491"/>
      <c r="X182" s="491"/>
      <c r="Y182" s="491"/>
      <c r="Z182" s="491"/>
      <c r="AA182" s="491"/>
      <c r="AB182" s="491"/>
      <c r="AC182" s="491"/>
      <c r="AD182" s="491"/>
      <c r="AE182" s="491"/>
      <c r="AF182" s="491"/>
      <c r="AG182" s="491"/>
      <c r="AH182" s="330"/>
    </row>
    <row r="183" spans="2:34" ht="39.75" customHeight="1" x14ac:dyDescent="0.25">
      <c r="B183" s="131"/>
      <c r="C183" s="602"/>
      <c r="D183" s="607"/>
      <c r="E183" s="591" t="s">
        <v>560</v>
      </c>
      <c r="F183" s="592">
        <f>IF(SUM(N183)=0,"",AVERAGE(N183))</f>
        <v>40</v>
      </c>
      <c r="G183" s="492">
        <v>27</v>
      </c>
      <c r="H183" s="494" t="s">
        <v>561</v>
      </c>
      <c r="I183" s="495"/>
      <c r="J183" s="497" t="s">
        <v>562</v>
      </c>
      <c r="K183" s="405" t="s">
        <v>26</v>
      </c>
      <c r="L183" s="253" t="s">
        <v>563</v>
      </c>
      <c r="M183" s="499" t="s">
        <v>384</v>
      </c>
      <c r="N183" s="500">
        <v>40</v>
      </c>
      <c r="O183" s="501" t="s">
        <v>564</v>
      </c>
      <c r="P183" s="343"/>
      <c r="Q183" s="623" t="s">
        <v>565</v>
      </c>
      <c r="R183" s="629"/>
      <c r="S183" s="625"/>
      <c r="T183" s="329"/>
      <c r="U183" s="490"/>
      <c r="V183" s="490"/>
      <c r="W183" s="490"/>
      <c r="X183" s="490"/>
      <c r="Y183" s="490"/>
      <c r="Z183" s="490">
        <f>IF($N$183="","",$N$183)</f>
        <v>40</v>
      </c>
      <c r="AA183" s="490"/>
      <c r="AB183" s="490">
        <f t="shared" ref="AB183:AD183" si="1">IF($N$183="","",$N$183)</f>
        <v>40</v>
      </c>
      <c r="AC183" s="490">
        <f t="shared" si="1"/>
        <v>40</v>
      </c>
      <c r="AD183" s="490">
        <f t="shared" si="1"/>
        <v>40</v>
      </c>
      <c r="AE183" s="490"/>
      <c r="AF183" s="490"/>
      <c r="AG183" s="490"/>
      <c r="AH183" s="330"/>
    </row>
    <row r="184" spans="2:34" ht="39.75" customHeight="1" x14ac:dyDescent="0.25">
      <c r="B184" s="131"/>
      <c r="C184" s="603"/>
      <c r="D184" s="608"/>
      <c r="E184" s="493"/>
      <c r="F184" s="594"/>
      <c r="G184" s="493"/>
      <c r="H184" s="496"/>
      <c r="I184" s="495"/>
      <c r="J184" s="498"/>
      <c r="K184" s="405" t="s">
        <v>28</v>
      </c>
      <c r="L184" s="407" t="s">
        <v>566</v>
      </c>
      <c r="M184" s="493"/>
      <c r="N184" s="493"/>
      <c r="O184" s="502"/>
      <c r="P184" s="343"/>
      <c r="Q184" s="623"/>
      <c r="R184" s="629"/>
      <c r="S184" s="625"/>
      <c r="T184" s="329"/>
      <c r="U184" s="491"/>
      <c r="V184" s="491"/>
      <c r="W184" s="491"/>
      <c r="X184" s="491"/>
      <c r="Y184" s="491"/>
      <c r="Z184" s="491"/>
      <c r="AA184" s="491"/>
      <c r="AB184" s="491"/>
      <c r="AC184" s="491"/>
      <c r="AD184" s="491"/>
      <c r="AE184" s="491"/>
      <c r="AF184" s="491"/>
      <c r="AG184" s="491"/>
      <c r="AH184" s="330"/>
    </row>
    <row r="185" spans="2:34" ht="39.75" customHeight="1" x14ac:dyDescent="0.25">
      <c r="B185" s="131"/>
      <c r="C185" s="603"/>
      <c r="D185" s="608"/>
      <c r="E185" s="493"/>
      <c r="F185" s="594"/>
      <c r="G185" s="493"/>
      <c r="H185" s="496"/>
      <c r="I185" s="495"/>
      <c r="J185" s="498"/>
      <c r="K185" s="405" t="s">
        <v>30</v>
      </c>
      <c r="L185" s="407" t="s">
        <v>567</v>
      </c>
      <c r="M185" s="493"/>
      <c r="N185" s="493"/>
      <c r="O185" s="502"/>
      <c r="P185" s="343"/>
      <c r="Q185" s="623"/>
      <c r="R185" s="629"/>
      <c r="S185" s="625"/>
      <c r="T185" s="329"/>
      <c r="U185" s="491"/>
      <c r="V185" s="491"/>
      <c r="W185" s="491"/>
      <c r="X185" s="491"/>
      <c r="Y185" s="491"/>
      <c r="Z185" s="491"/>
      <c r="AA185" s="491"/>
      <c r="AB185" s="491"/>
      <c r="AC185" s="491"/>
      <c r="AD185" s="491"/>
      <c r="AE185" s="491"/>
      <c r="AF185" s="491"/>
      <c r="AG185" s="491"/>
      <c r="AH185" s="330"/>
    </row>
    <row r="186" spans="2:34" ht="39.75" customHeight="1" x14ac:dyDescent="0.25">
      <c r="B186" s="131"/>
      <c r="C186" s="603"/>
      <c r="D186" s="608"/>
      <c r="E186" s="493"/>
      <c r="F186" s="594"/>
      <c r="G186" s="493"/>
      <c r="H186" s="496"/>
      <c r="I186" s="495"/>
      <c r="J186" s="498"/>
      <c r="K186" s="405" t="s">
        <v>32</v>
      </c>
      <c r="L186" s="407" t="s">
        <v>568</v>
      </c>
      <c r="M186" s="493"/>
      <c r="N186" s="493"/>
      <c r="O186" s="502"/>
      <c r="P186" s="343"/>
      <c r="Q186" s="623"/>
      <c r="R186" s="629"/>
      <c r="S186" s="625"/>
      <c r="T186" s="329"/>
      <c r="U186" s="491"/>
      <c r="V186" s="491"/>
      <c r="W186" s="491"/>
      <c r="X186" s="491"/>
      <c r="Y186" s="491"/>
      <c r="Z186" s="491"/>
      <c r="AA186" s="491"/>
      <c r="AB186" s="491"/>
      <c r="AC186" s="491"/>
      <c r="AD186" s="491"/>
      <c r="AE186" s="491"/>
      <c r="AF186" s="491"/>
      <c r="AG186" s="491"/>
      <c r="AH186" s="330"/>
    </row>
    <row r="187" spans="2:34" ht="39.75" customHeight="1" x14ac:dyDescent="0.25">
      <c r="B187" s="131"/>
      <c r="C187" s="604"/>
      <c r="D187" s="609"/>
      <c r="E187" s="537"/>
      <c r="F187" s="597"/>
      <c r="G187" s="537"/>
      <c r="H187" s="630"/>
      <c r="I187" s="631"/>
      <c r="J187" s="538"/>
      <c r="K187" s="350" t="s">
        <v>34</v>
      </c>
      <c r="L187" s="445" t="s">
        <v>569</v>
      </c>
      <c r="M187" s="537"/>
      <c r="N187" s="537"/>
      <c r="O187" s="581"/>
      <c r="P187" s="343"/>
      <c r="Q187" s="623"/>
      <c r="R187" s="629"/>
      <c r="S187" s="625"/>
      <c r="T187" s="329"/>
      <c r="U187" s="491"/>
      <c r="V187" s="491"/>
      <c r="W187" s="491"/>
      <c r="X187" s="491"/>
      <c r="Y187" s="491"/>
      <c r="Z187" s="491"/>
      <c r="AA187" s="491"/>
      <c r="AB187" s="491"/>
      <c r="AC187" s="491"/>
      <c r="AD187" s="491"/>
      <c r="AE187" s="491"/>
      <c r="AF187" s="491"/>
      <c r="AG187" s="491"/>
      <c r="AH187" s="330"/>
    </row>
    <row r="188" spans="2:34" ht="39.75" customHeight="1" x14ac:dyDescent="0.25">
      <c r="B188" s="131"/>
      <c r="C188" s="601" t="s">
        <v>570</v>
      </c>
      <c r="D188" s="605">
        <f>IF(SUM(N188:N560)=0,"",AVERAGE(N188:N560))</f>
        <v>48.810810810810814</v>
      </c>
      <c r="E188" s="595" t="s">
        <v>560</v>
      </c>
      <c r="F188" s="596">
        <f>IF(SUM(N188)=0,"",AVERAGE(N188))</f>
        <v>80</v>
      </c>
      <c r="G188" s="539">
        <v>28</v>
      </c>
      <c r="H188" s="577" t="s">
        <v>571</v>
      </c>
      <c r="I188" s="578"/>
      <c r="J188" s="540" t="s">
        <v>572</v>
      </c>
      <c r="K188" s="413" t="s">
        <v>26</v>
      </c>
      <c r="L188" s="352" t="s">
        <v>573</v>
      </c>
      <c r="M188" s="566" t="s">
        <v>574</v>
      </c>
      <c r="N188" s="567">
        <v>80</v>
      </c>
      <c r="O188" s="583" t="s">
        <v>575</v>
      </c>
      <c r="P188" s="397"/>
      <c r="Q188" s="674" t="s">
        <v>576</v>
      </c>
      <c r="R188" s="675"/>
      <c r="S188" s="676"/>
      <c r="T188" s="132"/>
      <c r="U188" s="490"/>
      <c r="V188" s="490"/>
      <c r="W188" s="490">
        <f>IF($N$188="","",$N$188)</f>
        <v>80</v>
      </c>
      <c r="X188" s="490"/>
      <c r="Y188" s="490"/>
      <c r="Z188" s="490">
        <f>IF($N$188="","",$N$188)</f>
        <v>80</v>
      </c>
      <c r="AA188" s="490"/>
      <c r="AB188" s="490">
        <f t="shared" ref="AB188:AD188" si="2">IF($N$188="","",$N$188)</f>
        <v>80</v>
      </c>
      <c r="AC188" s="490">
        <f t="shared" si="2"/>
        <v>80</v>
      </c>
      <c r="AD188" s="490">
        <f t="shared" si="2"/>
        <v>80</v>
      </c>
      <c r="AE188" s="490"/>
      <c r="AF188" s="490"/>
      <c r="AG188" s="490"/>
      <c r="AH188" s="330"/>
    </row>
    <row r="189" spans="2:34" ht="39.75" customHeight="1" x14ac:dyDescent="0.25">
      <c r="B189" s="131"/>
      <c r="C189" s="602"/>
      <c r="D189" s="606"/>
      <c r="E189" s="493"/>
      <c r="F189" s="594"/>
      <c r="G189" s="493"/>
      <c r="H189" s="496"/>
      <c r="I189" s="495"/>
      <c r="J189" s="498"/>
      <c r="K189" s="405" t="s">
        <v>28</v>
      </c>
      <c r="L189" s="415" t="s">
        <v>577</v>
      </c>
      <c r="M189" s="493"/>
      <c r="N189" s="493"/>
      <c r="O189" s="502"/>
      <c r="P189" s="397"/>
      <c r="Q189" s="677"/>
      <c r="R189" s="678"/>
      <c r="S189" s="679"/>
      <c r="T189" s="132"/>
      <c r="U189" s="491"/>
      <c r="V189" s="491"/>
      <c r="W189" s="491"/>
      <c r="X189" s="491"/>
      <c r="Y189" s="491"/>
      <c r="Z189" s="491"/>
      <c r="AA189" s="491"/>
      <c r="AB189" s="491"/>
      <c r="AC189" s="491"/>
      <c r="AD189" s="491"/>
      <c r="AE189" s="491"/>
      <c r="AF189" s="491"/>
      <c r="AG189" s="491"/>
      <c r="AH189" s="330"/>
    </row>
    <row r="190" spans="2:34" ht="39.75" customHeight="1" x14ac:dyDescent="0.25">
      <c r="B190" s="131"/>
      <c r="C190" s="602"/>
      <c r="D190" s="606"/>
      <c r="E190" s="493"/>
      <c r="F190" s="594"/>
      <c r="G190" s="493"/>
      <c r="H190" s="496"/>
      <c r="I190" s="495"/>
      <c r="J190" s="498"/>
      <c r="K190" s="405" t="s">
        <v>30</v>
      </c>
      <c r="L190" s="407" t="s">
        <v>578</v>
      </c>
      <c r="M190" s="493"/>
      <c r="N190" s="493"/>
      <c r="O190" s="502"/>
      <c r="P190" s="397"/>
      <c r="Q190" s="677"/>
      <c r="R190" s="678"/>
      <c r="S190" s="679"/>
      <c r="T190" s="132"/>
      <c r="U190" s="491"/>
      <c r="V190" s="491"/>
      <c r="W190" s="491"/>
      <c r="X190" s="491"/>
      <c r="Y190" s="491"/>
      <c r="Z190" s="491"/>
      <c r="AA190" s="491"/>
      <c r="AB190" s="491"/>
      <c r="AC190" s="491"/>
      <c r="AD190" s="491"/>
      <c r="AE190" s="491"/>
      <c r="AF190" s="491"/>
      <c r="AG190" s="491"/>
      <c r="AH190" s="330"/>
    </row>
    <row r="191" spans="2:34" ht="39.75" customHeight="1" x14ac:dyDescent="0.25">
      <c r="B191" s="131"/>
      <c r="C191" s="602"/>
      <c r="D191" s="606"/>
      <c r="E191" s="493"/>
      <c r="F191" s="594"/>
      <c r="G191" s="493"/>
      <c r="H191" s="496"/>
      <c r="I191" s="495"/>
      <c r="J191" s="498"/>
      <c r="K191" s="405" t="s">
        <v>32</v>
      </c>
      <c r="L191" s="407" t="s">
        <v>579</v>
      </c>
      <c r="M191" s="493"/>
      <c r="N191" s="493"/>
      <c r="O191" s="502"/>
      <c r="P191" s="397"/>
      <c r="Q191" s="677"/>
      <c r="R191" s="678"/>
      <c r="S191" s="679"/>
      <c r="T191" s="132"/>
      <c r="U191" s="491"/>
      <c r="V191" s="491"/>
      <c r="W191" s="491"/>
      <c r="X191" s="491"/>
      <c r="Y191" s="491"/>
      <c r="Z191" s="491"/>
      <c r="AA191" s="491"/>
      <c r="AB191" s="491"/>
      <c r="AC191" s="491"/>
      <c r="AD191" s="491"/>
      <c r="AE191" s="491"/>
      <c r="AF191" s="491"/>
      <c r="AG191" s="491"/>
      <c r="AH191" s="330"/>
    </row>
    <row r="192" spans="2:34" ht="39.75" customHeight="1" x14ac:dyDescent="0.25">
      <c r="B192" s="131"/>
      <c r="C192" s="602"/>
      <c r="D192" s="606"/>
      <c r="E192" s="493"/>
      <c r="F192" s="594"/>
      <c r="G192" s="493"/>
      <c r="H192" s="496"/>
      <c r="I192" s="495"/>
      <c r="J192" s="498"/>
      <c r="K192" s="405" t="s">
        <v>34</v>
      </c>
      <c r="L192" s="407" t="s">
        <v>580</v>
      </c>
      <c r="M192" s="493"/>
      <c r="N192" s="493"/>
      <c r="O192" s="502"/>
      <c r="P192" s="397"/>
      <c r="Q192" s="680"/>
      <c r="R192" s="681"/>
      <c r="S192" s="682"/>
      <c r="T192" s="132"/>
      <c r="U192" s="491"/>
      <c r="V192" s="491"/>
      <c r="W192" s="491"/>
      <c r="X192" s="491"/>
      <c r="Y192" s="491"/>
      <c r="Z192" s="491"/>
      <c r="AA192" s="491"/>
      <c r="AB192" s="491"/>
      <c r="AC192" s="491"/>
      <c r="AD192" s="491"/>
      <c r="AE192" s="491"/>
      <c r="AF192" s="491"/>
      <c r="AG192" s="491"/>
      <c r="AH192" s="330"/>
    </row>
    <row r="193" spans="2:34" ht="39.75" customHeight="1" x14ac:dyDescent="0.25">
      <c r="B193" s="131"/>
      <c r="C193" s="602"/>
      <c r="D193" s="607"/>
      <c r="E193" s="591" t="s">
        <v>327</v>
      </c>
      <c r="F193" s="592">
        <f>IF(SUM(N193:N212)=0,"",AVERAGE(N193:N212))</f>
        <v>55.25</v>
      </c>
      <c r="G193" s="492">
        <v>29</v>
      </c>
      <c r="H193" s="494" t="s">
        <v>581</v>
      </c>
      <c r="I193" s="495"/>
      <c r="J193" s="497" t="s">
        <v>582</v>
      </c>
      <c r="K193" s="405" t="s">
        <v>26</v>
      </c>
      <c r="L193" s="253" t="s">
        <v>583</v>
      </c>
      <c r="M193" s="499" t="s">
        <v>297</v>
      </c>
      <c r="N193" s="500">
        <v>100</v>
      </c>
      <c r="O193" s="501" t="s">
        <v>584</v>
      </c>
      <c r="P193" s="343"/>
      <c r="Q193" s="623" t="s">
        <v>585</v>
      </c>
      <c r="R193" s="629"/>
      <c r="S193" s="625"/>
      <c r="T193" s="329"/>
      <c r="U193" s="490"/>
      <c r="V193" s="490"/>
      <c r="W193" s="490"/>
      <c r="X193" s="490"/>
      <c r="Y193" s="490"/>
      <c r="Z193" s="490"/>
      <c r="AA193" s="490"/>
      <c r="AB193" s="490"/>
      <c r="AC193" s="490"/>
      <c r="AD193" s="490"/>
      <c r="AE193" s="490"/>
      <c r="AF193" s="490"/>
      <c r="AG193" s="490">
        <f>IF(N193="","",N193)</f>
        <v>100</v>
      </c>
      <c r="AH193" s="330"/>
    </row>
    <row r="194" spans="2:34" ht="39.75" customHeight="1" x14ac:dyDescent="0.25">
      <c r="B194" s="131"/>
      <c r="C194" s="602"/>
      <c r="D194" s="607"/>
      <c r="E194" s="591"/>
      <c r="F194" s="592"/>
      <c r="G194" s="493"/>
      <c r="H194" s="496"/>
      <c r="I194" s="495"/>
      <c r="J194" s="498"/>
      <c r="K194" s="405" t="s">
        <v>28</v>
      </c>
      <c r="L194" s="407" t="s">
        <v>586</v>
      </c>
      <c r="M194" s="493"/>
      <c r="N194" s="493"/>
      <c r="O194" s="502"/>
      <c r="P194" s="343"/>
      <c r="Q194" s="623"/>
      <c r="R194" s="629"/>
      <c r="S194" s="625"/>
      <c r="T194" s="329"/>
      <c r="U194" s="491"/>
      <c r="V194" s="491"/>
      <c r="W194" s="491"/>
      <c r="X194" s="491"/>
      <c r="Y194" s="491"/>
      <c r="Z194" s="491"/>
      <c r="AA194" s="491"/>
      <c r="AB194" s="491"/>
      <c r="AC194" s="491"/>
      <c r="AD194" s="491"/>
      <c r="AE194" s="491"/>
      <c r="AF194" s="491"/>
      <c r="AG194" s="491"/>
      <c r="AH194" s="330"/>
    </row>
    <row r="195" spans="2:34" ht="39.75" customHeight="1" x14ac:dyDescent="0.25">
      <c r="B195" s="131"/>
      <c r="C195" s="602"/>
      <c r="D195" s="607"/>
      <c r="E195" s="591"/>
      <c r="F195" s="592"/>
      <c r="G195" s="493"/>
      <c r="H195" s="496"/>
      <c r="I195" s="495"/>
      <c r="J195" s="498"/>
      <c r="K195" s="405" t="s">
        <v>30</v>
      </c>
      <c r="L195" s="407" t="s">
        <v>587</v>
      </c>
      <c r="M195" s="493"/>
      <c r="N195" s="493"/>
      <c r="O195" s="502"/>
      <c r="P195" s="343"/>
      <c r="Q195" s="623"/>
      <c r="R195" s="629"/>
      <c r="S195" s="625"/>
      <c r="T195" s="329"/>
      <c r="U195" s="491"/>
      <c r="V195" s="491"/>
      <c r="W195" s="491"/>
      <c r="X195" s="491"/>
      <c r="Y195" s="491"/>
      <c r="Z195" s="491"/>
      <c r="AA195" s="491"/>
      <c r="AB195" s="491"/>
      <c r="AC195" s="491"/>
      <c r="AD195" s="491"/>
      <c r="AE195" s="491"/>
      <c r="AF195" s="491"/>
      <c r="AG195" s="491"/>
      <c r="AH195" s="330"/>
    </row>
    <row r="196" spans="2:34" ht="39.75" customHeight="1" x14ac:dyDescent="0.25">
      <c r="B196" s="131"/>
      <c r="C196" s="602"/>
      <c r="D196" s="607"/>
      <c r="E196" s="591"/>
      <c r="F196" s="592"/>
      <c r="G196" s="493"/>
      <c r="H196" s="496"/>
      <c r="I196" s="495"/>
      <c r="J196" s="498"/>
      <c r="K196" s="405" t="s">
        <v>32</v>
      </c>
      <c r="L196" s="407" t="s">
        <v>588</v>
      </c>
      <c r="M196" s="493"/>
      <c r="N196" s="493"/>
      <c r="O196" s="502"/>
      <c r="P196" s="343"/>
      <c r="Q196" s="623"/>
      <c r="R196" s="629"/>
      <c r="S196" s="625"/>
      <c r="T196" s="329"/>
      <c r="U196" s="491"/>
      <c r="V196" s="491"/>
      <c r="W196" s="491"/>
      <c r="X196" s="491"/>
      <c r="Y196" s="491"/>
      <c r="Z196" s="491"/>
      <c r="AA196" s="491"/>
      <c r="AB196" s="491"/>
      <c r="AC196" s="491"/>
      <c r="AD196" s="491"/>
      <c r="AE196" s="491"/>
      <c r="AF196" s="491"/>
      <c r="AG196" s="491"/>
      <c r="AH196" s="330"/>
    </row>
    <row r="197" spans="2:34" ht="39.75" customHeight="1" x14ac:dyDescent="0.25">
      <c r="B197" s="131"/>
      <c r="C197" s="602"/>
      <c r="D197" s="607"/>
      <c r="E197" s="591"/>
      <c r="F197" s="592"/>
      <c r="G197" s="493"/>
      <c r="H197" s="496"/>
      <c r="I197" s="495"/>
      <c r="J197" s="498"/>
      <c r="K197" s="405" t="s">
        <v>34</v>
      </c>
      <c r="L197" s="407" t="s">
        <v>589</v>
      </c>
      <c r="M197" s="493"/>
      <c r="N197" s="493"/>
      <c r="O197" s="502"/>
      <c r="P197" s="343"/>
      <c r="Q197" s="623"/>
      <c r="R197" s="629"/>
      <c r="S197" s="625"/>
      <c r="T197" s="329"/>
      <c r="U197" s="491"/>
      <c r="V197" s="491"/>
      <c r="W197" s="491"/>
      <c r="X197" s="491"/>
      <c r="Y197" s="491"/>
      <c r="Z197" s="491"/>
      <c r="AA197" s="491"/>
      <c r="AB197" s="491"/>
      <c r="AC197" s="491"/>
      <c r="AD197" s="491"/>
      <c r="AE197" s="491"/>
      <c r="AF197" s="491"/>
      <c r="AG197" s="491"/>
      <c r="AH197" s="330"/>
    </row>
    <row r="198" spans="2:34" ht="39.75" customHeight="1" x14ac:dyDescent="0.25">
      <c r="B198" s="131"/>
      <c r="C198" s="602"/>
      <c r="D198" s="607"/>
      <c r="E198" s="591"/>
      <c r="F198" s="593"/>
      <c r="G198" s="492">
        <v>30</v>
      </c>
      <c r="H198" s="494" t="s">
        <v>590</v>
      </c>
      <c r="I198" s="495"/>
      <c r="J198" s="497" t="s">
        <v>591</v>
      </c>
      <c r="K198" s="405" t="s">
        <v>26</v>
      </c>
      <c r="L198" s="253" t="s">
        <v>592</v>
      </c>
      <c r="M198" s="499" t="s">
        <v>297</v>
      </c>
      <c r="N198" s="500">
        <v>1</v>
      </c>
      <c r="O198" s="501"/>
      <c r="P198" s="343"/>
      <c r="Q198" s="623"/>
      <c r="R198" s="624"/>
      <c r="S198" s="625"/>
      <c r="T198" s="329"/>
      <c r="U198" s="490"/>
      <c r="V198" s="490">
        <f>IF($N$198="","",$N$198)</f>
        <v>1</v>
      </c>
      <c r="W198" s="490"/>
      <c r="X198" s="490"/>
      <c r="Y198" s="490">
        <f>IF($N$198="","",$N$198)</f>
        <v>1</v>
      </c>
      <c r="Z198" s="490"/>
      <c r="AA198" s="490"/>
      <c r="AB198" s="490"/>
      <c r="AC198" s="490"/>
      <c r="AD198" s="490"/>
      <c r="AE198" s="490">
        <f>IF($N$198="","",$N$198)</f>
        <v>1</v>
      </c>
      <c r="AF198" s="490"/>
      <c r="AG198" s="490">
        <f>IF($N$198="","",$N$198)</f>
        <v>1</v>
      </c>
      <c r="AH198" s="330"/>
    </row>
    <row r="199" spans="2:34" ht="39.75" customHeight="1" x14ac:dyDescent="0.25">
      <c r="B199" s="131"/>
      <c r="C199" s="602"/>
      <c r="D199" s="607"/>
      <c r="E199" s="591"/>
      <c r="F199" s="593"/>
      <c r="G199" s="493"/>
      <c r="H199" s="496"/>
      <c r="I199" s="495"/>
      <c r="J199" s="498"/>
      <c r="K199" s="405" t="s">
        <v>28</v>
      </c>
      <c r="L199" s="407" t="s">
        <v>593</v>
      </c>
      <c r="M199" s="493"/>
      <c r="N199" s="493"/>
      <c r="O199" s="502"/>
      <c r="P199" s="343"/>
      <c r="Q199" s="623"/>
      <c r="R199" s="624"/>
      <c r="S199" s="625"/>
      <c r="T199" s="329"/>
      <c r="U199" s="491"/>
      <c r="V199" s="491"/>
      <c r="W199" s="491"/>
      <c r="X199" s="491"/>
      <c r="Y199" s="491"/>
      <c r="Z199" s="491"/>
      <c r="AA199" s="491"/>
      <c r="AB199" s="491"/>
      <c r="AC199" s="491"/>
      <c r="AD199" s="491"/>
      <c r="AE199" s="491"/>
      <c r="AF199" s="491"/>
      <c r="AG199" s="491"/>
      <c r="AH199" s="330"/>
    </row>
    <row r="200" spans="2:34" ht="39.75" customHeight="1" x14ac:dyDescent="0.25">
      <c r="B200" s="131"/>
      <c r="C200" s="602"/>
      <c r="D200" s="607"/>
      <c r="E200" s="591"/>
      <c r="F200" s="593"/>
      <c r="G200" s="493"/>
      <c r="H200" s="496"/>
      <c r="I200" s="495"/>
      <c r="J200" s="498"/>
      <c r="K200" s="405" t="s">
        <v>30</v>
      </c>
      <c r="L200" s="407" t="s">
        <v>594</v>
      </c>
      <c r="M200" s="493"/>
      <c r="N200" s="493"/>
      <c r="O200" s="502"/>
      <c r="P200" s="343"/>
      <c r="Q200" s="623"/>
      <c r="R200" s="624"/>
      <c r="S200" s="625"/>
      <c r="T200" s="329"/>
      <c r="U200" s="491"/>
      <c r="V200" s="491"/>
      <c r="W200" s="491"/>
      <c r="X200" s="491"/>
      <c r="Y200" s="491"/>
      <c r="Z200" s="491"/>
      <c r="AA200" s="491"/>
      <c r="AB200" s="491"/>
      <c r="AC200" s="491"/>
      <c r="AD200" s="491"/>
      <c r="AE200" s="491"/>
      <c r="AF200" s="491"/>
      <c r="AG200" s="491"/>
      <c r="AH200" s="330"/>
    </row>
    <row r="201" spans="2:34" ht="39.75" customHeight="1" x14ac:dyDescent="0.25">
      <c r="B201" s="131"/>
      <c r="C201" s="602"/>
      <c r="D201" s="607"/>
      <c r="E201" s="591"/>
      <c r="F201" s="593"/>
      <c r="G201" s="493"/>
      <c r="H201" s="496"/>
      <c r="I201" s="495"/>
      <c r="J201" s="498"/>
      <c r="K201" s="405" t="s">
        <v>32</v>
      </c>
      <c r="L201" s="407" t="s">
        <v>595</v>
      </c>
      <c r="M201" s="493"/>
      <c r="N201" s="493"/>
      <c r="O201" s="502"/>
      <c r="P201" s="343"/>
      <c r="Q201" s="623"/>
      <c r="R201" s="624"/>
      <c r="S201" s="625"/>
      <c r="T201" s="329"/>
      <c r="U201" s="491"/>
      <c r="V201" s="491"/>
      <c r="W201" s="491"/>
      <c r="X201" s="491"/>
      <c r="Y201" s="491"/>
      <c r="Z201" s="491"/>
      <c r="AA201" s="491"/>
      <c r="AB201" s="491"/>
      <c r="AC201" s="491"/>
      <c r="AD201" s="491"/>
      <c r="AE201" s="491"/>
      <c r="AF201" s="491"/>
      <c r="AG201" s="491"/>
      <c r="AH201" s="330"/>
    </row>
    <row r="202" spans="2:34" ht="39.75" customHeight="1" x14ac:dyDescent="0.25">
      <c r="B202" s="131"/>
      <c r="C202" s="602"/>
      <c r="D202" s="607"/>
      <c r="E202" s="591"/>
      <c r="F202" s="593"/>
      <c r="G202" s="493"/>
      <c r="H202" s="496"/>
      <c r="I202" s="495"/>
      <c r="J202" s="498"/>
      <c r="K202" s="405" t="s">
        <v>34</v>
      </c>
      <c r="L202" s="407" t="s">
        <v>596</v>
      </c>
      <c r="M202" s="493"/>
      <c r="N202" s="493"/>
      <c r="O202" s="502"/>
      <c r="P202" s="343"/>
      <c r="Q202" s="686"/>
      <c r="R202" s="687"/>
      <c r="S202" s="688"/>
      <c r="T202" s="329"/>
      <c r="U202" s="491"/>
      <c r="V202" s="491"/>
      <c r="W202" s="491"/>
      <c r="X202" s="491"/>
      <c r="Y202" s="491"/>
      <c r="Z202" s="491"/>
      <c r="AA202" s="491"/>
      <c r="AB202" s="491"/>
      <c r="AC202" s="491"/>
      <c r="AD202" s="491"/>
      <c r="AE202" s="491"/>
      <c r="AF202" s="491"/>
      <c r="AG202" s="491"/>
      <c r="AH202" s="330"/>
    </row>
    <row r="203" spans="2:34" ht="39.75" customHeight="1" x14ac:dyDescent="0.25">
      <c r="B203" s="131"/>
      <c r="C203" s="602"/>
      <c r="D203" s="607"/>
      <c r="E203" s="591"/>
      <c r="F203" s="593"/>
      <c r="G203" s="492">
        <v>31</v>
      </c>
      <c r="H203" s="494" t="s">
        <v>597</v>
      </c>
      <c r="I203" s="495"/>
      <c r="J203" s="497" t="s">
        <v>598</v>
      </c>
      <c r="K203" s="405" t="s">
        <v>26</v>
      </c>
      <c r="L203" s="407" t="s">
        <v>599</v>
      </c>
      <c r="M203" s="499" t="s">
        <v>297</v>
      </c>
      <c r="N203" s="500">
        <v>60</v>
      </c>
      <c r="O203" s="501" t="s">
        <v>600</v>
      </c>
      <c r="P203" s="343"/>
      <c r="Q203" s="683"/>
      <c r="R203" s="684"/>
      <c r="S203" s="685"/>
      <c r="T203" s="329"/>
      <c r="U203" s="490"/>
      <c r="V203" s="490"/>
      <c r="W203" s="490">
        <f>IF($N$203="","",$N$203)</f>
        <v>60</v>
      </c>
      <c r="X203" s="490"/>
      <c r="Y203" s="490">
        <f>IF($N$203="","",$N$203)</f>
        <v>60</v>
      </c>
      <c r="Z203" s="490">
        <f>IF($N$203="","",$N$203)</f>
        <v>60</v>
      </c>
      <c r="AA203" s="490"/>
      <c r="AB203" s="490">
        <f>IF($N$203="","",$N$203)</f>
        <v>60</v>
      </c>
      <c r="AC203" s="490"/>
      <c r="AD203" s="490"/>
      <c r="AE203" s="490"/>
      <c r="AF203" s="490"/>
      <c r="AG203" s="490">
        <f>IF($N$203="","",$N$203)</f>
        <v>60</v>
      </c>
      <c r="AH203" s="330"/>
    </row>
    <row r="204" spans="2:34" ht="39.75" customHeight="1" x14ac:dyDescent="0.25">
      <c r="B204" s="131"/>
      <c r="C204" s="602"/>
      <c r="D204" s="607"/>
      <c r="E204" s="591"/>
      <c r="F204" s="593"/>
      <c r="G204" s="493"/>
      <c r="H204" s="496"/>
      <c r="I204" s="495"/>
      <c r="J204" s="498"/>
      <c r="K204" s="405" t="s">
        <v>28</v>
      </c>
      <c r="L204" s="407" t="s">
        <v>601</v>
      </c>
      <c r="M204" s="493"/>
      <c r="N204" s="493"/>
      <c r="O204" s="502"/>
      <c r="P204" s="343"/>
      <c r="Q204" s="623"/>
      <c r="R204" s="624"/>
      <c r="S204" s="625"/>
      <c r="T204" s="329"/>
      <c r="U204" s="491"/>
      <c r="V204" s="491"/>
      <c r="W204" s="491"/>
      <c r="X204" s="491"/>
      <c r="Y204" s="491"/>
      <c r="Z204" s="491"/>
      <c r="AA204" s="491"/>
      <c r="AB204" s="491"/>
      <c r="AC204" s="491"/>
      <c r="AD204" s="491"/>
      <c r="AE204" s="491"/>
      <c r="AF204" s="491"/>
      <c r="AG204" s="491"/>
      <c r="AH204" s="330"/>
    </row>
    <row r="205" spans="2:34" ht="39.75" customHeight="1" x14ac:dyDescent="0.25">
      <c r="B205" s="131"/>
      <c r="C205" s="602"/>
      <c r="D205" s="607"/>
      <c r="E205" s="591"/>
      <c r="F205" s="593"/>
      <c r="G205" s="493"/>
      <c r="H205" s="496"/>
      <c r="I205" s="495"/>
      <c r="J205" s="498"/>
      <c r="K205" s="405" t="s">
        <v>30</v>
      </c>
      <c r="L205" s="407" t="s">
        <v>602</v>
      </c>
      <c r="M205" s="493"/>
      <c r="N205" s="493"/>
      <c r="O205" s="502"/>
      <c r="P205" s="343"/>
      <c r="Q205" s="623"/>
      <c r="R205" s="624"/>
      <c r="S205" s="625"/>
      <c r="T205" s="329"/>
      <c r="U205" s="491"/>
      <c r="V205" s="491"/>
      <c r="W205" s="491"/>
      <c r="X205" s="491"/>
      <c r="Y205" s="491"/>
      <c r="Z205" s="491"/>
      <c r="AA205" s="491"/>
      <c r="AB205" s="491"/>
      <c r="AC205" s="491"/>
      <c r="AD205" s="491"/>
      <c r="AE205" s="491"/>
      <c r="AF205" s="491"/>
      <c r="AG205" s="491"/>
      <c r="AH205" s="330"/>
    </row>
    <row r="206" spans="2:34" ht="39.75" customHeight="1" x14ac:dyDescent="0.25">
      <c r="B206" s="131"/>
      <c r="C206" s="602"/>
      <c r="D206" s="607"/>
      <c r="E206" s="591"/>
      <c r="F206" s="593"/>
      <c r="G206" s="493"/>
      <c r="H206" s="496"/>
      <c r="I206" s="495"/>
      <c r="J206" s="498"/>
      <c r="K206" s="405" t="s">
        <v>32</v>
      </c>
      <c r="L206" s="407" t="s">
        <v>603</v>
      </c>
      <c r="M206" s="493"/>
      <c r="N206" s="493"/>
      <c r="O206" s="502"/>
      <c r="P206" s="343"/>
      <c r="Q206" s="623"/>
      <c r="R206" s="624"/>
      <c r="S206" s="625"/>
      <c r="T206" s="329"/>
      <c r="U206" s="491"/>
      <c r="V206" s="491"/>
      <c r="W206" s="491"/>
      <c r="X206" s="491"/>
      <c r="Y206" s="491"/>
      <c r="Z206" s="491"/>
      <c r="AA206" s="491"/>
      <c r="AB206" s="491"/>
      <c r="AC206" s="491"/>
      <c r="AD206" s="491"/>
      <c r="AE206" s="491"/>
      <c r="AF206" s="491"/>
      <c r="AG206" s="491"/>
      <c r="AH206" s="330"/>
    </row>
    <row r="207" spans="2:34" ht="39.75" customHeight="1" x14ac:dyDescent="0.25">
      <c r="B207" s="131"/>
      <c r="C207" s="602"/>
      <c r="D207" s="607"/>
      <c r="E207" s="591"/>
      <c r="F207" s="593"/>
      <c r="G207" s="493"/>
      <c r="H207" s="496"/>
      <c r="I207" s="495"/>
      <c r="J207" s="498"/>
      <c r="K207" s="405" t="s">
        <v>34</v>
      </c>
      <c r="L207" s="407" t="s">
        <v>604</v>
      </c>
      <c r="M207" s="493"/>
      <c r="N207" s="493"/>
      <c r="O207" s="502"/>
      <c r="P207" s="343"/>
      <c r="Q207" s="686"/>
      <c r="R207" s="687"/>
      <c r="S207" s="688"/>
      <c r="T207" s="329"/>
      <c r="U207" s="491"/>
      <c r="V207" s="491"/>
      <c r="W207" s="491"/>
      <c r="X207" s="491"/>
      <c r="Y207" s="491"/>
      <c r="Z207" s="491"/>
      <c r="AA207" s="491"/>
      <c r="AB207" s="491"/>
      <c r="AC207" s="491"/>
      <c r="AD207" s="491"/>
      <c r="AE207" s="491"/>
      <c r="AF207" s="491"/>
      <c r="AG207" s="491"/>
      <c r="AH207" s="330"/>
    </row>
    <row r="208" spans="2:34" ht="39.75" customHeight="1" x14ac:dyDescent="0.25">
      <c r="B208" s="131"/>
      <c r="C208" s="602"/>
      <c r="D208" s="607"/>
      <c r="E208" s="591"/>
      <c r="F208" s="593"/>
      <c r="G208" s="492">
        <v>32</v>
      </c>
      <c r="H208" s="494" t="s">
        <v>605</v>
      </c>
      <c r="I208" s="495"/>
      <c r="J208" s="497" t="s">
        <v>606</v>
      </c>
      <c r="K208" s="405" t="s">
        <v>26</v>
      </c>
      <c r="L208" s="407" t="s">
        <v>607</v>
      </c>
      <c r="M208" s="499" t="s">
        <v>297</v>
      </c>
      <c r="N208" s="500">
        <v>60</v>
      </c>
      <c r="O208" s="584"/>
      <c r="P208" s="343"/>
      <c r="Q208" s="683" t="s">
        <v>608</v>
      </c>
      <c r="R208" s="684"/>
      <c r="S208" s="685"/>
      <c r="T208" s="329"/>
      <c r="U208" s="490"/>
      <c r="V208" s="490">
        <f>IF($N$208="","",$N$208)</f>
        <v>60</v>
      </c>
      <c r="W208" s="490">
        <f>IF($N$208="","",$N$208)</f>
        <v>60</v>
      </c>
      <c r="X208" s="490"/>
      <c r="Y208" s="490"/>
      <c r="Z208" s="490"/>
      <c r="AA208" s="490"/>
      <c r="AB208" s="490">
        <f>IF($N$208="","",$N$208)</f>
        <v>60</v>
      </c>
      <c r="AC208" s="490"/>
      <c r="AD208" s="490"/>
      <c r="AE208" s="490"/>
      <c r="AF208" s="490"/>
      <c r="AG208" s="490">
        <f>IF($N$208="","",$N$208)</f>
        <v>60</v>
      </c>
      <c r="AH208" s="330"/>
    </row>
    <row r="209" spans="2:34" ht="39.75" customHeight="1" x14ac:dyDescent="0.25">
      <c r="B209" s="131"/>
      <c r="C209" s="602"/>
      <c r="D209" s="607"/>
      <c r="E209" s="493"/>
      <c r="F209" s="594"/>
      <c r="G209" s="493"/>
      <c r="H209" s="496"/>
      <c r="I209" s="495"/>
      <c r="J209" s="498"/>
      <c r="K209" s="405" t="s">
        <v>28</v>
      </c>
      <c r="L209" s="407" t="s">
        <v>609</v>
      </c>
      <c r="M209" s="493"/>
      <c r="N209" s="493"/>
      <c r="O209" s="585"/>
      <c r="P209" s="343"/>
      <c r="Q209" s="623"/>
      <c r="R209" s="629"/>
      <c r="S209" s="625"/>
      <c r="T209" s="329"/>
      <c r="U209" s="491"/>
      <c r="V209" s="491"/>
      <c r="W209" s="491"/>
      <c r="X209" s="491"/>
      <c r="Y209" s="491"/>
      <c r="Z209" s="491"/>
      <c r="AA209" s="491"/>
      <c r="AB209" s="491"/>
      <c r="AC209" s="491"/>
      <c r="AD209" s="491"/>
      <c r="AE209" s="491"/>
      <c r="AF209" s="491"/>
      <c r="AG209" s="491"/>
      <c r="AH209" s="330"/>
    </row>
    <row r="210" spans="2:34" ht="39.75" customHeight="1" x14ac:dyDescent="0.25">
      <c r="B210" s="131"/>
      <c r="C210" s="602"/>
      <c r="D210" s="607"/>
      <c r="E210" s="493"/>
      <c r="F210" s="594"/>
      <c r="G210" s="493"/>
      <c r="H210" s="496"/>
      <c r="I210" s="495"/>
      <c r="J210" s="498"/>
      <c r="K210" s="405" t="s">
        <v>30</v>
      </c>
      <c r="L210" s="407" t="s">
        <v>610</v>
      </c>
      <c r="M210" s="493"/>
      <c r="N210" s="493"/>
      <c r="O210" s="585"/>
      <c r="P210" s="343"/>
      <c r="Q210" s="623"/>
      <c r="R210" s="629"/>
      <c r="S210" s="625"/>
      <c r="T210" s="329"/>
      <c r="U210" s="491"/>
      <c r="V210" s="491"/>
      <c r="W210" s="491"/>
      <c r="X210" s="491"/>
      <c r="Y210" s="491"/>
      <c r="Z210" s="491"/>
      <c r="AA210" s="491"/>
      <c r="AB210" s="491"/>
      <c r="AC210" s="491"/>
      <c r="AD210" s="491"/>
      <c r="AE210" s="491"/>
      <c r="AF210" s="491"/>
      <c r="AG210" s="491"/>
      <c r="AH210" s="330"/>
    </row>
    <row r="211" spans="2:34" ht="39.75" customHeight="1" x14ac:dyDescent="0.25">
      <c r="B211" s="131"/>
      <c r="C211" s="602"/>
      <c r="D211" s="607"/>
      <c r="E211" s="493"/>
      <c r="F211" s="594"/>
      <c r="G211" s="493"/>
      <c r="H211" s="496"/>
      <c r="I211" s="495"/>
      <c r="J211" s="498"/>
      <c r="K211" s="405" t="s">
        <v>32</v>
      </c>
      <c r="L211" s="407" t="s">
        <v>611</v>
      </c>
      <c r="M211" s="493"/>
      <c r="N211" s="493"/>
      <c r="O211" s="585"/>
      <c r="P211" s="343"/>
      <c r="Q211" s="623"/>
      <c r="R211" s="629"/>
      <c r="S211" s="625"/>
      <c r="T211" s="329"/>
      <c r="U211" s="491"/>
      <c r="V211" s="491"/>
      <c r="W211" s="491"/>
      <c r="X211" s="491"/>
      <c r="Y211" s="491"/>
      <c r="Z211" s="491"/>
      <c r="AA211" s="491"/>
      <c r="AB211" s="491"/>
      <c r="AC211" s="491"/>
      <c r="AD211" s="491"/>
      <c r="AE211" s="491"/>
      <c r="AF211" s="491"/>
      <c r="AG211" s="491"/>
      <c r="AH211" s="330"/>
    </row>
    <row r="212" spans="2:34" ht="39.75" customHeight="1" x14ac:dyDescent="0.25">
      <c r="B212" s="131"/>
      <c r="C212" s="602"/>
      <c r="D212" s="607"/>
      <c r="E212" s="493"/>
      <c r="F212" s="594"/>
      <c r="G212" s="493"/>
      <c r="H212" s="496"/>
      <c r="I212" s="495"/>
      <c r="J212" s="498"/>
      <c r="K212" s="405" t="s">
        <v>34</v>
      </c>
      <c r="L212" s="407" t="s">
        <v>612</v>
      </c>
      <c r="M212" s="493"/>
      <c r="N212" s="493"/>
      <c r="O212" s="585"/>
      <c r="P212" s="343"/>
      <c r="Q212" s="623"/>
      <c r="R212" s="629"/>
      <c r="S212" s="625"/>
      <c r="T212" s="329"/>
      <c r="U212" s="491"/>
      <c r="V212" s="491"/>
      <c r="W212" s="491"/>
      <c r="X212" s="491"/>
      <c r="Y212" s="491"/>
      <c r="Z212" s="491"/>
      <c r="AA212" s="491"/>
      <c r="AB212" s="491"/>
      <c r="AC212" s="491"/>
      <c r="AD212" s="491"/>
      <c r="AE212" s="491"/>
      <c r="AF212" s="491"/>
      <c r="AG212" s="491"/>
      <c r="AH212" s="330"/>
    </row>
    <row r="213" spans="2:34" ht="39.75" customHeight="1" x14ac:dyDescent="0.25">
      <c r="B213" s="131"/>
      <c r="C213" s="602"/>
      <c r="D213" s="607"/>
      <c r="E213" s="591" t="s">
        <v>118</v>
      </c>
      <c r="F213" s="592">
        <f>IF(SUM(N213:N247)=0,"",AVERAGE(N213:N247))</f>
        <v>71.571428571428569</v>
      </c>
      <c r="G213" s="536">
        <v>33</v>
      </c>
      <c r="H213" s="494" t="s">
        <v>613</v>
      </c>
      <c r="I213" s="495"/>
      <c r="J213" s="497" t="s">
        <v>614</v>
      </c>
      <c r="K213" s="405" t="s">
        <v>26</v>
      </c>
      <c r="L213" s="407" t="s">
        <v>615</v>
      </c>
      <c r="M213" s="499" t="s">
        <v>297</v>
      </c>
      <c r="N213" s="500">
        <v>80</v>
      </c>
      <c r="O213" s="584"/>
      <c r="P213" s="343"/>
      <c r="Q213" s="683" t="s">
        <v>616</v>
      </c>
      <c r="R213" s="684"/>
      <c r="S213" s="685"/>
      <c r="T213" s="329"/>
      <c r="U213" s="490"/>
      <c r="V213" s="490"/>
      <c r="W213" s="490"/>
      <c r="X213" s="490"/>
      <c r="Y213" s="490"/>
      <c r="Z213" s="490"/>
      <c r="AA213" s="490"/>
      <c r="AB213" s="490"/>
      <c r="AC213" s="490"/>
      <c r="AD213" s="490"/>
      <c r="AE213" s="490">
        <f>IF($N$213="","",$N$213)</f>
        <v>80</v>
      </c>
      <c r="AF213" s="490">
        <f>IF($N$213="","",$N$213)</f>
        <v>80</v>
      </c>
      <c r="AG213" s="490"/>
      <c r="AH213" s="330"/>
    </row>
    <row r="214" spans="2:34" ht="39.75" customHeight="1" x14ac:dyDescent="0.25">
      <c r="B214" s="131"/>
      <c r="C214" s="602"/>
      <c r="D214" s="607"/>
      <c r="E214" s="591"/>
      <c r="F214" s="592"/>
      <c r="G214" s="493"/>
      <c r="H214" s="496"/>
      <c r="I214" s="495"/>
      <c r="J214" s="498"/>
      <c r="K214" s="405" t="s">
        <v>28</v>
      </c>
      <c r="L214" s="407" t="s">
        <v>617</v>
      </c>
      <c r="M214" s="493"/>
      <c r="N214" s="493"/>
      <c r="O214" s="585"/>
      <c r="P214" s="343"/>
      <c r="Q214" s="623"/>
      <c r="R214" s="624"/>
      <c r="S214" s="625"/>
      <c r="T214" s="329"/>
      <c r="U214" s="491"/>
      <c r="V214" s="491"/>
      <c r="W214" s="491"/>
      <c r="X214" s="491"/>
      <c r="Y214" s="491"/>
      <c r="Z214" s="491"/>
      <c r="AA214" s="491"/>
      <c r="AB214" s="491"/>
      <c r="AC214" s="491"/>
      <c r="AD214" s="491"/>
      <c r="AE214" s="491"/>
      <c r="AF214" s="491"/>
      <c r="AG214" s="491"/>
      <c r="AH214" s="330"/>
    </row>
    <row r="215" spans="2:34" ht="39.75" customHeight="1" x14ac:dyDescent="0.25">
      <c r="B215" s="131"/>
      <c r="C215" s="602"/>
      <c r="D215" s="607"/>
      <c r="E215" s="591"/>
      <c r="F215" s="592"/>
      <c r="G215" s="493"/>
      <c r="H215" s="496"/>
      <c r="I215" s="495"/>
      <c r="J215" s="498"/>
      <c r="K215" s="405" t="s">
        <v>30</v>
      </c>
      <c r="L215" s="407" t="s">
        <v>618</v>
      </c>
      <c r="M215" s="493"/>
      <c r="N215" s="493"/>
      <c r="O215" s="585"/>
      <c r="P215" s="343"/>
      <c r="Q215" s="623"/>
      <c r="R215" s="624"/>
      <c r="S215" s="625"/>
      <c r="T215" s="329"/>
      <c r="U215" s="491"/>
      <c r="V215" s="491"/>
      <c r="W215" s="491"/>
      <c r="X215" s="491"/>
      <c r="Y215" s="491"/>
      <c r="Z215" s="491"/>
      <c r="AA215" s="491"/>
      <c r="AB215" s="491"/>
      <c r="AC215" s="491"/>
      <c r="AD215" s="491"/>
      <c r="AE215" s="491"/>
      <c r="AF215" s="491"/>
      <c r="AG215" s="491"/>
      <c r="AH215" s="330"/>
    </row>
    <row r="216" spans="2:34" ht="39.75" customHeight="1" x14ac:dyDescent="0.25">
      <c r="B216" s="131"/>
      <c r="C216" s="602"/>
      <c r="D216" s="607"/>
      <c r="E216" s="591"/>
      <c r="F216" s="592"/>
      <c r="G216" s="493"/>
      <c r="H216" s="496"/>
      <c r="I216" s="495"/>
      <c r="J216" s="498"/>
      <c r="K216" s="405" t="s">
        <v>32</v>
      </c>
      <c r="L216" s="407" t="s">
        <v>619</v>
      </c>
      <c r="M216" s="493"/>
      <c r="N216" s="493"/>
      <c r="O216" s="585"/>
      <c r="P216" s="343"/>
      <c r="Q216" s="623"/>
      <c r="R216" s="624"/>
      <c r="S216" s="625"/>
      <c r="T216" s="329"/>
      <c r="U216" s="491"/>
      <c r="V216" s="491"/>
      <c r="W216" s="491"/>
      <c r="X216" s="491"/>
      <c r="Y216" s="491"/>
      <c r="Z216" s="491"/>
      <c r="AA216" s="491"/>
      <c r="AB216" s="491"/>
      <c r="AC216" s="491"/>
      <c r="AD216" s="491"/>
      <c r="AE216" s="491"/>
      <c r="AF216" s="491"/>
      <c r="AG216" s="491"/>
      <c r="AH216" s="330"/>
    </row>
    <row r="217" spans="2:34" ht="39.75" customHeight="1" x14ac:dyDescent="0.25">
      <c r="B217" s="131"/>
      <c r="C217" s="602"/>
      <c r="D217" s="607"/>
      <c r="E217" s="591"/>
      <c r="F217" s="592"/>
      <c r="G217" s="493"/>
      <c r="H217" s="496"/>
      <c r="I217" s="495"/>
      <c r="J217" s="498"/>
      <c r="K217" s="405" t="s">
        <v>34</v>
      </c>
      <c r="L217" s="407" t="s">
        <v>620</v>
      </c>
      <c r="M217" s="493"/>
      <c r="N217" s="493"/>
      <c r="O217" s="585"/>
      <c r="P217" s="343"/>
      <c r="Q217" s="686"/>
      <c r="R217" s="687"/>
      <c r="S217" s="688"/>
      <c r="T217" s="329"/>
      <c r="U217" s="491"/>
      <c r="V217" s="491"/>
      <c r="W217" s="491"/>
      <c r="X217" s="491"/>
      <c r="Y217" s="491"/>
      <c r="Z217" s="491"/>
      <c r="AA217" s="491"/>
      <c r="AB217" s="491"/>
      <c r="AC217" s="491"/>
      <c r="AD217" s="491"/>
      <c r="AE217" s="491"/>
      <c r="AF217" s="491"/>
      <c r="AG217" s="491"/>
      <c r="AH217" s="330"/>
    </row>
    <row r="218" spans="2:34" ht="39.75" customHeight="1" x14ac:dyDescent="0.25">
      <c r="B218" s="131"/>
      <c r="C218" s="602"/>
      <c r="D218" s="607"/>
      <c r="E218" s="591"/>
      <c r="F218" s="593"/>
      <c r="G218" s="492">
        <v>34</v>
      </c>
      <c r="H218" s="494" t="s">
        <v>621</v>
      </c>
      <c r="I218" s="495"/>
      <c r="J218" s="497" t="s">
        <v>622</v>
      </c>
      <c r="K218" s="405" t="s">
        <v>26</v>
      </c>
      <c r="L218" s="253" t="s">
        <v>623</v>
      </c>
      <c r="M218" s="499" t="s">
        <v>384</v>
      </c>
      <c r="N218" s="500">
        <v>80</v>
      </c>
      <c r="O218" s="584" t="s">
        <v>624</v>
      </c>
      <c r="P218" s="343"/>
      <c r="Q218" s="683" t="s">
        <v>625</v>
      </c>
      <c r="R218" s="684"/>
      <c r="S218" s="685"/>
      <c r="T218" s="329"/>
      <c r="U218" s="490"/>
      <c r="V218" s="490"/>
      <c r="W218" s="490"/>
      <c r="X218" s="490"/>
      <c r="Y218" s="490"/>
      <c r="Z218" s="490"/>
      <c r="AA218" s="490"/>
      <c r="AB218" s="490">
        <f>IF($N$218="","",$N$218)</f>
        <v>80</v>
      </c>
      <c r="AC218" s="490"/>
      <c r="AD218" s="490"/>
      <c r="AE218" s="490">
        <f>IF($N$218="","",$N$218)</f>
        <v>80</v>
      </c>
      <c r="AF218" s="490">
        <f>IF($N$218="","",$N$218)</f>
        <v>80</v>
      </c>
      <c r="AG218" s="490"/>
      <c r="AH218" s="330"/>
    </row>
    <row r="219" spans="2:34" ht="39.75" customHeight="1" x14ac:dyDescent="0.25">
      <c r="B219" s="131"/>
      <c r="C219" s="602"/>
      <c r="D219" s="607"/>
      <c r="E219" s="591"/>
      <c r="F219" s="593"/>
      <c r="G219" s="493"/>
      <c r="H219" s="496"/>
      <c r="I219" s="495"/>
      <c r="J219" s="498"/>
      <c r="K219" s="405" t="s">
        <v>28</v>
      </c>
      <c r="L219" s="407" t="s">
        <v>626</v>
      </c>
      <c r="M219" s="493"/>
      <c r="N219" s="493"/>
      <c r="O219" s="585"/>
      <c r="P219" s="343"/>
      <c r="Q219" s="623"/>
      <c r="R219" s="624"/>
      <c r="S219" s="625"/>
      <c r="T219" s="329"/>
      <c r="U219" s="491"/>
      <c r="V219" s="491"/>
      <c r="W219" s="491"/>
      <c r="X219" s="491"/>
      <c r="Y219" s="491"/>
      <c r="Z219" s="491"/>
      <c r="AA219" s="491"/>
      <c r="AB219" s="491"/>
      <c r="AC219" s="491"/>
      <c r="AD219" s="491"/>
      <c r="AE219" s="491"/>
      <c r="AF219" s="491"/>
      <c r="AG219" s="491"/>
      <c r="AH219" s="330"/>
    </row>
    <row r="220" spans="2:34" ht="39.75" customHeight="1" x14ac:dyDescent="0.25">
      <c r="B220" s="131"/>
      <c r="C220" s="602"/>
      <c r="D220" s="607"/>
      <c r="E220" s="591"/>
      <c r="F220" s="593"/>
      <c r="G220" s="493"/>
      <c r="H220" s="496"/>
      <c r="I220" s="495"/>
      <c r="J220" s="498"/>
      <c r="K220" s="405" t="s">
        <v>30</v>
      </c>
      <c r="L220" s="407" t="s">
        <v>627</v>
      </c>
      <c r="M220" s="493"/>
      <c r="N220" s="493"/>
      <c r="O220" s="585"/>
      <c r="P220" s="343"/>
      <c r="Q220" s="623"/>
      <c r="R220" s="624"/>
      <c r="S220" s="625"/>
      <c r="T220" s="329"/>
      <c r="U220" s="491"/>
      <c r="V220" s="491"/>
      <c r="W220" s="491"/>
      <c r="X220" s="491"/>
      <c r="Y220" s="491"/>
      <c r="Z220" s="491"/>
      <c r="AA220" s="491"/>
      <c r="AB220" s="491"/>
      <c r="AC220" s="491"/>
      <c r="AD220" s="491"/>
      <c r="AE220" s="491"/>
      <c r="AF220" s="491"/>
      <c r="AG220" s="491"/>
      <c r="AH220" s="330"/>
    </row>
    <row r="221" spans="2:34" ht="39.75" customHeight="1" x14ac:dyDescent="0.25">
      <c r="B221" s="131"/>
      <c r="C221" s="602"/>
      <c r="D221" s="607"/>
      <c r="E221" s="591"/>
      <c r="F221" s="593"/>
      <c r="G221" s="493"/>
      <c r="H221" s="496"/>
      <c r="I221" s="495"/>
      <c r="J221" s="498"/>
      <c r="K221" s="405" t="s">
        <v>32</v>
      </c>
      <c r="L221" s="407" t="s">
        <v>628</v>
      </c>
      <c r="M221" s="493"/>
      <c r="N221" s="493"/>
      <c r="O221" s="585"/>
      <c r="P221" s="343"/>
      <c r="Q221" s="623"/>
      <c r="R221" s="624"/>
      <c r="S221" s="625"/>
      <c r="T221" s="329"/>
      <c r="U221" s="491"/>
      <c r="V221" s="491"/>
      <c r="W221" s="491"/>
      <c r="X221" s="491"/>
      <c r="Y221" s="491"/>
      <c r="Z221" s="491"/>
      <c r="AA221" s="491"/>
      <c r="AB221" s="491"/>
      <c r="AC221" s="491"/>
      <c r="AD221" s="491"/>
      <c r="AE221" s="491"/>
      <c r="AF221" s="491"/>
      <c r="AG221" s="491"/>
      <c r="AH221" s="330"/>
    </row>
    <row r="222" spans="2:34" ht="39.75" customHeight="1" x14ac:dyDescent="0.25">
      <c r="B222" s="131"/>
      <c r="C222" s="602"/>
      <c r="D222" s="607"/>
      <c r="E222" s="591"/>
      <c r="F222" s="593"/>
      <c r="G222" s="493"/>
      <c r="H222" s="496"/>
      <c r="I222" s="495"/>
      <c r="J222" s="498"/>
      <c r="K222" s="405" t="s">
        <v>34</v>
      </c>
      <c r="L222" s="407" t="s">
        <v>629</v>
      </c>
      <c r="M222" s="493"/>
      <c r="N222" s="493"/>
      <c r="O222" s="585"/>
      <c r="P222" s="343"/>
      <c r="Q222" s="623"/>
      <c r="R222" s="624"/>
      <c r="S222" s="625"/>
      <c r="T222" s="329"/>
      <c r="U222" s="491"/>
      <c r="V222" s="491"/>
      <c r="W222" s="491"/>
      <c r="X222" s="491"/>
      <c r="Y222" s="491"/>
      <c r="Z222" s="491"/>
      <c r="AA222" s="491"/>
      <c r="AB222" s="491"/>
      <c r="AC222" s="491"/>
      <c r="AD222" s="491"/>
      <c r="AE222" s="491"/>
      <c r="AF222" s="491"/>
      <c r="AG222" s="491"/>
      <c r="AH222" s="330"/>
    </row>
    <row r="223" spans="2:34" ht="39.75" customHeight="1" x14ac:dyDescent="0.25">
      <c r="B223" s="131"/>
      <c r="C223" s="602"/>
      <c r="D223" s="607"/>
      <c r="E223" s="591"/>
      <c r="F223" s="593"/>
      <c r="G223" s="492">
        <v>35</v>
      </c>
      <c r="H223" s="494" t="s">
        <v>630</v>
      </c>
      <c r="I223" s="495"/>
      <c r="J223" s="497" t="s">
        <v>631</v>
      </c>
      <c r="K223" s="405" t="s">
        <v>26</v>
      </c>
      <c r="L223" s="253" t="s">
        <v>632</v>
      </c>
      <c r="M223" s="499" t="s">
        <v>384</v>
      </c>
      <c r="N223" s="500">
        <v>100</v>
      </c>
      <c r="O223" s="584"/>
      <c r="P223" s="343"/>
      <c r="Q223" s="692" t="s">
        <v>529</v>
      </c>
      <c r="R223" s="693"/>
      <c r="S223" s="694"/>
      <c r="T223" s="329"/>
      <c r="U223" s="490"/>
      <c r="V223" s="490"/>
      <c r="W223" s="490">
        <f>IF($N$223="","",$N$223)</f>
        <v>100</v>
      </c>
      <c r="X223" s="490"/>
      <c r="Y223" s="490"/>
      <c r="Z223" s="490"/>
      <c r="AA223" s="490"/>
      <c r="AB223" s="490">
        <f>IF($N$223="","",$N$223)</f>
        <v>100</v>
      </c>
      <c r="AC223" s="490"/>
      <c r="AD223" s="490">
        <f t="shared" ref="AD223:AG223" si="3">IF($N$223="","",$N$223)</f>
        <v>100</v>
      </c>
      <c r="AE223" s="490">
        <f t="shared" si="3"/>
        <v>100</v>
      </c>
      <c r="AF223" s="490">
        <f t="shared" si="3"/>
        <v>100</v>
      </c>
      <c r="AG223" s="490">
        <f t="shared" si="3"/>
        <v>100</v>
      </c>
      <c r="AH223" s="330"/>
    </row>
    <row r="224" spans="2:34" ht="39.75" customHeight="1" x14ac:dyDescent="0.25">
      <c r="B224" s="131"/>
      <c r="C224" s="602"/>
      <c r="D224" s="607"/>
      <c r="E224" s="591"/>
      <c r="F224" s="593"/>
      <c r="G224" s="493"/>
      <c r="H224" s="496"/>
      <c r="I224" s="495"/>
      <c r="J224" s="498"/>
      <c r="K224" s="405" t="s">
        <v>28</v>
      </c>
      <c r="L224" s="407" t="s">
        <v>633</v>
      </c>
      <c r="M224" s="493"/>
      <c r="N224" s="493"/>
      <c r="O224" s="585"/>
      <c r="P224" s="343"/>
      <c r="Q224" s="692"/>
      <c r="R224" s="693"/>
      <c r="S224" s="694"/>
      <c r="T224" s="329"/>
      <c r="U224" s="491"/>
      <c r="V224" s="491"/>
      <c r="W224" s="491"/>
      <c r="X224" s="491"/>
      <c r="Y224" s="491"/>
      <c r="Z224" s="491"/>
      <c r="AA224" s="491"/>
      <c r="AB224" s="491"/>
      <c r="AC224" s="491"/>
      <c r="AD224" s="491"/>
      <c r="AE224" s="491"/>
      <c r="AF224" s="491"/>
      <c r="AG224" s="491"/>
      <c r="AH224" s="330"/>
    </row>
    <row r="225" spans="2:34" ht="39.75" customHeight="1" x14ac:dyDescent="0.25">
      <c r="B225" s="131"/>
      <c r="C225" s="602"/>
      <c r="D225" s="607"/>
      <c r="E225" s="591"/>
      <c r="F225" s="593"/>
      <c r="G225" s="493"/>
      <c r="H225" s="496"/>
      <c r="I225" s="495"/>
      <c r="J225" s="498"/>
      <c r="K225" s="405" t="s">
        <v>30</v>
      </c>
      <c r="L225" s="407" t="s">
        <v>634</v>
      </c>
      <c r="M225" s="493"/>
      <c r="N225" s="493"/>
      <c r="O225" s="585"/>
      <c r="P225" s="343"/>
      <c r="Q225" s="692"/>
      <c r="R225" s="693"/>
      <c r="S225" s="694"/>
      <c r="T225" s="329"/>
      <c r="U225" s="491"/>
      <c r="V225" s="491"/>
      <c r="W225" s="491"/>
      <c r="X225" s="491"/>
      <c r="Y225" s="491"/>
      <c r="Z225" s="491"/>
      <c r="AA225" s="491"/>
      <c r="AB225" s="491"/>
      <c r="AC225" s="491"/>
      <c r="AD225" s="491"/>
      <c r="AE225" s="491"/>
      <c r="AF225" s="491"/>
      <c r="AG225" s="491"/>
      <c r="AH225" s="330"/>
    </row>
    <row r="226" spans="2:34" ht="39.75" customHeight="1" x14ac:dyDescent="0.25">
      <c r="B226" s="131"/>
      <c r="C226" s="602"/>
      <c r="D226" s="607"/>
      <c r="E226" s="591"/>
      <c r="F226" s="593"/>
      <c r="G226" s="493"/>
      <c r="H226" s="496"/>
      <c r="I226" s="495"/>
      <c r="J226" s="498"/>
      <c r="K226" s="405" t="s">
        <v>32</v>
      </c>
      <c r="L226" s="407" t="s">
        <v>635</v>
      </c>
      <c r="M226" s="493"/>
      <c r="N226" s="493"/>
      <c r="O226" s="585"/>
      <c r="P226" s="343"/>
      <c r="Q226" s="692"/>
      <c r="R226" s="693"/>
      <c r="S226" s="694"/>
      <c r="T226" s="329"/>
      <c r="U226" s="491"/>
      <c r="V226" s="491"/>
      <c r="W226" s="491"/>
      <c r="X226" s="491"/>
      <c r="Y226" s="491"/>
      <c r="Z226" s="491"/>
      <c r="AA226" s="491"/>
      <c r="AB226" s="491"/>
      <c r="AC226" s="491"/>
      <c r="AD226" s="491"/>
      <c r="AE226" s="491"/>
      <c r="AF226" s="491"/>
      <c r="AG226" s="491"/>
      <c r="AH226" s="330"/>
    </row>
    <row r="227" spans="2:34" ht="39.75" customHeight="1" x14ac:dyDescent="0.25">
      <c r="B227" s="131"/>
      <c r="C227" s="602"/>
      <c r="D227" s="607"/>
      <c r="E227" s="591"/>
      <c r="F227" s="593"/>
      <c r="G227" s="493"/>
      <c r="H227" s="496"/>
      <c r="I227" s="495"/>
      <c r="J227" s="498"/>
      <c r="K227" s="405" t="s">
        <v>34</v>
      </c>
      <c r="L227" s="407" t="s">
        <v>636</v>
      </c>
      <c r="M227" s="493"/>
      <c r="N227" s="493"/>
      <c r="O227" s="585"/>
      <c r="P227" s="343"/>
      <c r="Q227" s="692"/>
      <c r="R227" s="693"/>
      <c r="S227" s="694"/>
      <c r="T227" s="329"/>
      <c r="U227" s="491"/>
      <c r="V227" s="491"/>
      <c r="W227" s="491"/>
      <c r="X227" s="491"/>
      <c r="Y227" s="491"/>
      <c r="Z227" s="491"/>
      <c r="AA227" s="491"/>
      <c r="AB227" s="491"/>
      <c r="AC227" s="491"/>
      <c r="AD227" s="491"/>
      <c r="AE227" s="491"/>
      <c r="AF227" s="491"/>
      <c r="AG227" s="491"/>
      <c r="AH227" s="330"/>
    </row>
    <row r="228" spans="2:34" ht="39.75" customHeight="1" x14ac:dyDescent="0.25">
      <c r="B228" s="131"/>
      <c r="C228" s="602"/>
      <c r="D228" s="607"/>
      <c r="E228" s="591"/>
      <c r="F228" s="593"/>
      <c r="G228" s="536">
        <v>36</v>
      </c>
      <c r="H228" s="494" t="s">
        <v>637</v>
      </c>
      <c r="I228" s="495"/>
      <c r="J228" s="497" t="s">
        <v>638</v>
      </c>
      <c r="K228" s="405" t="s">
        <v>26</v>
      </c>
      <c r="L228" s="407" t="s">
        <v>639</v>
      </c>
      <c r="M228" s="499" t="s">
        <v>384</v>
      </c>
      <c r="N228" s="500">
        <v>100</v>
      </c>
      <c r="O228" s="642" t="s">
        <v>640</v>
      </c>
      <c r="P228" s="343"/>
      <c r="Q228" s="623" t="s">
        <v>529</v>
      </c>
      <c r="R228" s="624"/>
      <c r="S228" s="625"/>
      <c r="T228" s="329"/>
      <c r="U228" s="490"/>
      <c r="V228" s="490"/>
      <c r="W228" s="490">
        <f>IF($N$228="","",$N$228)</f>
        <v>100</v>
      </c>
      <c r="X228" s="490"/>
      <c r="Y228" s="490">
        <f>IF($N$228="","",$N$228)</f>
        <v>100</v>
      </c>
      <c r="Z228" s="490"/>
      <c r="AA228" s="490"/>
      <c r="AB228" s="490"/>
      <c r="AC228" s="490"/>
      <c r="AD228" s="490"/>
      <c r="AE228" s="490">
        <f>IF($N$228="","",$N$228)</f>
        <v>100</v>
      </c>
      <c r="AF228" s="490"/>
      <c r="AG228" s="490"/>
      <c r="AH228" s="330"/>
    </row>
    <row r="229" spans="2:34" ht="39.75" customHeight="1" x14ac:dyDescent="0.25">
      <c r="B229" s="131"/>
      <c r="C229" s="602"/>
      <c r="D229" s="607"/>
      <c r="E229" s="591"/>
      <c r="F229" s="593"/>
      <c r="G229" s="493"/>
      <c r="H229" s="496"/>
      <c r="I229" s="495"/>
      <c r="J229" s="498"/>
      <c r="K229" s="405" t="s">
        <v>28</v>
      </c>
      <c r="L229" s="407" t="s">
        <v>641</v>
      </c>
      <c r="M229" s="493"/>
      <c r="N229" s="493"/>
      <c r="O229" s="643"/>
      <c r="P229" s="343"/>
      <c r="Q229" s="623"/>
      <c r="R229" s="624"/>
      <c r="S229" s="625"/>
      <c r="T229" s="329"/>
      <c r="U229" s="491"/>
      <c r="V229" s="491"/>
      <c r="W229" s="491"/>
      <c r="X229" s="491"/>
      <c r="Y229" s="491"/>
      <c r="Z229" s="491"/>
      <c r="AA229" s="491"/>
      <c r="AB229" s="491"/>
      <c r="AC229" s="491"/>
      <c r="AD229" s="491"/>
      <c r="AE229" s="491"/>
      <c r="AF229" s="491"/>
      <c r="AG229" s="491"/>
      <c r="AH229" s="330"/>
    </row>
    <row r="230" spans="2:34" ht="39.75" customHeight="1" x14ac:dyDescent="0.25">
      <c r="B230" s="131"/>
      <c r="C230" s="602"/>
      <c r="D230" s="607"/>
      <c r="E230" s="591"/>
      <c r="F230" s="593"/>
      <c r="G230" s="493"/>
      <c r="H230" s="496"/>
      <c r="I230" s="495"/>
      <c r="J230" s="498"/>
      <c r="K230" s="405" t="s">
        <v>30</v>
      </c>
      <c r="L230" s="407" t="s">
        <v>642</v>
      </c>
      <c r="M230" s="493"/>
      <c r="N230" s="493"/>
      <c r="O230" s="643"/>
      <c r="P230" s="343"/>
      <c r="Q230" s="623"/>
      <c r="R230" s="624"/>
      <c r="S230" s="625"/>
      <c r="T230" s="329"/>
      <c r="U230" s="491"/>
      <c r="V230" s="491"/>
      <c r="W230" s="491"/>
      <c r="X230" s="491"/>
      <c r="Y230" s="491"/>
      <c r="Z230" s="491"/>
      <c r="AA230" s="491"/>
      <c r="AB230" s="491"/>
      <c r="AC230" s="491"/>
      <c r="AD230" s="491"/>
      <c r="AE230" s="491"/>
      <c r="AF230" s="491"/>
      <c r="AG230" s="491"/>
      <c r="AH230" s="330"/>
    </row>
    <row r="231" spans="2:34" ht="39.75" customHeight="1" x14ac:dyDescent="0.25">
      <c r="B231" s="131"/>
      <c r="C231" s="602"/>
      <c r="D231" s="607"/>
      <c r="E231" s="591"/>
      <c r="F231" s="593"/>
      <c r="G231" s="493"/>
      <c r="H231" s="496"/>
      <c r="I231" s="495"/>
      <c r="J231" s="498"/>
      <c r="K231" s="405" t="s">
        <v>32</v>
      </c>
      <c r="L231" s="407" t="s">
        <v>643</v>
      </c>
      <c r="M231" s="493"/>
      <c r="N231" s="493"/>
      <c r="O231" s="643"/>
      <c r="P231" s="343"/>
      <c r="Q231" s="623"/>
      <c r="R231" s="624"/>
      <c r="S231" s="625"/>
      <c r="T231" s="329"/>
      <c r="U231" s="491"/>
      <c r="V231" s="491"/>
      <c r="W231" s="491"/>
      <c r="X231" s="491"/>
      <c r="Y231" s="491"/>
      <c r="Z231" s="491"/>
      <c r="AA231" s="491"/>
      <c r="AB231" s="491"/>
      <c r="AC231" s="491"/>
      <c r="AD231" s="491"/>
      <c r="AE231" s="491"/>
      <c r="AF231" s="491"/>
      <c r="AG231" s="491"/>
      <c r="AH231" s="330"/>
    </row>
    <row r="232" spans="2:34" ht="39.75" customHeight="1" x14ac:dyDescent="0.25">
      <c r="B232" s="131"/>
      <c r="C232" s="602"/>
      <c r="D232" s="607"/>
      <c r="E232" s="591"/>
      <c r="F232" s="593"/>
      <c r="G232" s="493"/>
      <c r="H232" s="496"/>
      <c r="I232" s="495"/>
      <c r="J232" s="498"/>
      <c r="K232" s="405" t="s">
        <v>34</v>
      </c>
      <c r="L232" s="407" t="s">
        <v>644</v>
      </c>
      <c r="M232" s="493"/>
      <c r="N232" s="493"/>
      <c r="O232" s="643"/>
      <c r="P232" s="343"/>
      <c r="Q232" s="623"/>
      <c r="R232" s="624"/>
      <c r="S232" s="625"/>
      <c r="T232" s="329"/>
      <c r="U232" s="491"/>
      <c r="V232" s="491"/>
      <c r="W232" s="491"/>
      <c r="X232" s="491"/>
      <c r="Y232" s="491"/>
      <c r="Z232" s="491"/>
      <c r="AA232" s="491"/>
      <c r="AB232" s="491"/>
      <c r="AC232" s="491"/>
      <c r="AD232" s="491"/>
      <c r="AE232" s="491"/>
      <c r="AF232" s="491"/>
      <c r="AG232" s="491"/>
      <c r="AH232" s="330"/>
    </row>
    <row r="233" spans="2:34" ht="39.75" customHeight="1" x14ac:dyDescent="0.25">
      <c r="B233" s="131"/>
      <c r="C233" s="602"/>
      <c r="D233" s="607"/>
      <c r="E233" s="591"/>
      <c r="F233" s="593"/>
      <c r="G233" s="492"/>
      <c r="H233" s="497" t="s">
        <v>645</v>
      </c>
      <c r="I233" s="494" t="s">
        <v>646</v>
      </c>
      <c r="J233" s="497" t="s">
        <v>334</v>
      </c>
      <c r="K233" s="405" t="s">
        <v>26</v>
      </c>
      <c r="L233" s="407" t="s">
        <v>647</v>
      </c>
      <c r="M233" s="499" t="s">
        <v>384</v>
      </c>
      <c r="N233" s="500">
        <v>100</v>
      </c>
      <c r="O233" s="644" t="s">
        <v>648</v>
      </c>
      <c r="P233" s="343"/>
      <c r="Q233" s="695" t="s">
        <v>529</v>
      </c>
      <c r="R233" s="696"/>
      <c r="S233" s="697"/>
      <c r="T233" s="329"/>
      <c r="U233" s="490"/>
      <c r="V233" s="490"/>
      <c r="W233" s="490"/>
      <c r="X233" s="490"/>
      <c r="Y233" s="490"/>
      <c r="Z233" s="490"/>
      <c r="AA233" s="490"/>
      <c r="AB233" s="490"/>
      <c r="AC233" s="490"/>
      <c r="AD233" s="490"/>
      <c r="AE233" s="490">
        <f>IF($N$233="","",$N$233)</f>
        <v>100</v>
      </c>
      <c r="AF233" s="490">
        <f>IF($N$233="","",$N$233)</f>
        <v>100</v>
      </c>
      <c r="AG233" s="490"/>
      <c r="AH233" s="330"/>
    </row>
    <row r="234" spans="2:34" ht="39.75" customHeight="1" x14ac:dyDescent="0.25">
      <c r="B234" s="131"/>
      <c r="C234" s="602"/>
      <c r="D234" s="607"/>
      <c r="E234" s="591"/>
      <c r="F234" s="593"/>
      <c r="G234" s="493"/>
      <c r="H234" s="498"/>
      <c r="I234" s="496"/>
      <c r="J234" s="498"/>
      <c r="K234" s="405" t="s">
        <v>28</v>
      </c>
      <c r="L234" s="407" t="s">
        <v>649</v>
      </c>
      <c r="M234" s="493"/>
      <c r="N234" s="493"/>
      <c r="O234" s="645"/>
      <c r="P234" s="343"/>
      <c r="Q234" s="695"/>
      <c r="R234" s="696"/>
      <c r="S234" s="697"/>
      <c r="T234" s="329"/>
      <c r="U234" s="491"/>
      <c r="V234" s="491"/>
      <c r="W234" s="491"/>
      <c r="X234" s="491"/>
      <c r="Y234" s="491"/>
      <c r="Z234" s="491"/>
      <c r="AA234" s="491"/>
      <c r="AB234" s="491"/>
      <c r="AC234" s="491"/>
      <c r="AD234" s="491"/>
      <c r="AE234" s="491"/>
      <c r="AF234" s="491"/>
      <c r="AG234" s="491"/>
      <c r="AH234" s="330"/>
    </row>
    <row r="235" spans="2:34" ht="39.75" customHeight="1" x14ac:dyDescent="0.25">
      <c r="B235" s="131"/>
      <c r="C235" s="602"/>
      <c r="D235" s="607"/>
      <c r="E235" s="591"/>
      <c r="F235" s="593"/>
      <c r="G235" s="493"/>
      <c r="H235" s="498"/>
      <c r="I235" s="496"/>
      <c r="J235" s="498"/>
      <c r="K235" s="405" t="s">
        <v>30</v>
      </c>
      <c r="L235" s="407" t="s">
        <v>650</v>
      </c>
      <c r="M235" s="493"/>
      <c r="N235" s="493"/>
      <c r="O235" s="645"/>
      <c r="P235" s="343"/>
      <c r="Q235" s="695"/>
      <c r="R235" s="696"/>
      <c r="S235" s="697"/>
      <c r="T235" s="329"/>
      <c r="U235" s="491"/>
      <c r="V235" s="491"/>
      <c r="W235" s="491"/>
      <c r="X235" s="491"/>
      <c r="Y235" s="491"/>
      <c r="Z235" s="491"/>
      <c r="AA235" s="491"/>
      <c r="AB235" s="491"/>
      <c r="AC235" s="491"/>
      <c r="AD235" s="491"/>
      <c r="AE235" s="491"/>
      <c r="AF235" s="491"/>
      <c r="AG235" s="491"/>
      <c r="AH235" s="330"/>
    </row>
    <row r="236" spans="2:34" ht="39.75" customHeight="1" x14ac:dyDescent="0.25">
      <c r="B236" s="131"/>
      <c r="C236" s="602"/>
      <c r="D236" s="607"/>
      <c r="E236" s="591"/>
      <c r="F236" s="593"/>
      <c r="G236" s="493"/>
      <c r="H236" s="498"/>
      <c r="I236" s="496"/>
      <c r="J236" s="498"/>
      <c r="K236" s="405" t="s">
        <v>32</v>
      </c>
      <c r="L236" s="407" t="s">
        <v>651</v>
      </c>
      <c r="M236" s="493"/>
      <c r="N236" s="493"/>
      <c r="O236" s="645"/>
      <c r="P236" s="343"/>
      <c r="Q236" s="695"/>
      <c r="R236" s="696"/>
      <c r="S236" s="697"/>
      <c r="T236" s="329"/>
      <c r="U236" s="491"/>
      <c r="V236" s="491"/>
      <c r="W236" s="491"/>
      <c r="X236" s="491"/>
      <c r="Y236" s="491"/>
      <c r="Z236" s="491"/>
      <c r="AA236" s="491"/>
      <c r="AB236" s="491"/>
      <c r="AC236" s="491"/>
      <c r="AD236" s="491"/>
      <c r="AE236" s="491"/>
      <c r="AF236" s="491"/>
      <c r="AG236" s="491"/>
      <c r="AH236" s="330"/>
    </row>
    <row r="237" spans="2:34" ht="39.75" customHeight="1" x14ac:dyDescent="0.25">
      <c r="B237" s="131"/>
      <c r="C237" s="602"/>
      <c r="D237" s="607"/>
      <c r="E237" s="591"/>
      <c r="F237" s="593"/>
      <c r="G237" s="493"/>
      <c r="H237" s="498"/>
      <c r="I237" s="496"/>
      <c r="J237" s="498"/>
      <c r="K237" s="405" t="s">
        <v>34</v>
      </c>
      <c r="L237" s="407" t="s">
        <v>652</v>
      </c>
      <c r="M237" s="493"/>
      <c r="N237" s="493"/>
      <c r="O237" s="645"/>
      <c r="P237" s="343"/>
      <c r="Q237" s="695"/>
      <c r="R237" s="696"/>
      <c r="S237" s="697"/>
      <c r="T237" s="329"/>
      <c r="U237" s="491"/>
      <c r="V237" s="491"/>
      <c r="W237" s="491"/>
      <c r="X237" s="491"/>
      <c r="Y237" s="491"/>
      <c r="Z237" s="491"/>
      <c r="AA237" s="491"/>
      <c r="AB237" s="491"/>
      <c r="AC237" s="491"/>
      <c r="AD237" s="491"/>
      <c r="AE237" s="491"/>
      <c r="AF237" s="491"/>
      <c r="AG237" s="491"/>
      <c r="AH237" s="330"/>
    </row>
    <row r="238" spans="2:34" ht="39.75" customHeight="1" x14ac:dyDescent="0.25">
      <c r="B238" s="131"/>
      <c r="C238" s="602"/>
      <c r="D238" s="607"/>
      <c r="E238" s="591"/>
      <c r="F238" s="593"/>
      <c r="G238" s="492"/>
      <c r="H238" s="497" t="s">
        <v>653</v>
      </c>
      <c r="I238" s="494" t="s">
        <v>654</v>
      </c>
      <c r="J238" s="497" t="s">
        <v>334</v>
      </c>
      <c r="K238" s="405" t="s">
        <v>26</v>
      </c>
      <c r="L238" s="407" t="s">
        <v>647</v>
      </c>
      <c r="M238" s="499" t="s">
        <v>384</v>
      </c>
      <c r="N238" s="500">
        <v>40</v>
      </c>
      <c r="O238" s="584" t="s">
        <v>655</v>
      </c>
      <c r="P238" s="343"/>
      <c r="Q238" s="695" t="s">
        <v>529</v>
      </c>
      <c r="R238" s="696"/>
      <c r="S238" s="697"/>
      <c r="T238" s="329"/>
      <c r="U238" s="490"/>
      <c r="V238" s="490"/>
      <c r="W238" s="490"/>
      <c r="X238" s="490"/>
      <c r="Y238" s="490"/>
      <c r="Z238" s="490"/>
      <c r="AA238" s="490"/>
      <c r="AB238" s="490">
        <f>IF($N$238="","",$N$238)</f>
        <v>40</v>
      </c>
      <c r="AC238" s="490"/>
      <c r="AD238" s="490"/>
      <c r="AE238" s="490"/>
      <c r="AF238" s="490"/>
      <c r="AG238" s="490"/>
      <c r="AH238" s="330"/>
    </row>
    <row r="239" spans="2:34" ht="39.75" customHeight="1" x14ac:dyDescent="0.25">
      <c r="B239" s="131"/>
      <c r="C239" s="602"/>
      <c r="D239" s="607"/>
      <c r="E239" s="591"/>
      <c r="F239" s="593"/>
      <c r="G239" s="493"/>
      <c r="H239" s="498"/>
      <c r="I239" s="496"/>
      <c r="J239" s="498"/>
      <c r="K239" s="405" t="s">
        <v>28</v>
      </c>
      <c r="L239" s="407" t="s">
        <v>656</v>
      </c>
      <c r="M239" s="493"/>
      <c r="N239" s="493"/>
      <c r="O239" s="585"/>
      <c r="P239" s="343"/>
      <c r="Q239" s="695"/>
      <c r="R239" s="696"/>
      <c r="S239" s="697"/>
      <c r="T239" s="329"/>
      <c r="U239" s="491"/>
      <c r="V239" s="491"/>
      <c r="W239" s="491"/>
      <c r="X239" s="491"/>
      <c r="Y239" s="491"/>
      <c r="Z239" s="491"/>
      <c r="AA239" s="491"/>
      <c r="AB239" s="491"/>
      <c r="AC239" s="491"/>
      <c r="AD239" s="491"/>
      <c r="AE239" s="491"/>
      <c r="AF239" s="491"/>
      <c r="AG239" s="491"/>
      <c r="AH239" s="330"/>
    </row>
    <row r="240" spans="2:34" ht="39.75" customHeight="1" x14ac:dyDescent="0.25">
      <c r="B240" s="131"/>
      <c r="C240" s="602"/>
      <c r="D240" s="607"/>
      <c r="E240" s="591"/>
      <c r="F240" s="593"/>
      <c r="G240" s="493"/>
      <c r="H240" s="498"/>
      <c r="I240" s="496"/>
      <c r="J240" s="498"/>
      <c r="K240" s="405" t="s">
        <v>30</v>
      </c>
      <c r="L240" s="407" t="s">
        <v>657</v>
      </c>
      <c r="M240" s="493"/>
      <c r="N240" s="493"/>
      <c r="O240" s="585"/>
      <c r="P240" s="343"/>
      <c r="Q240" s="695"/>
      <c r="R240" s="696"/>
      <c r="S240" s="697"/>
      <c r="T240" s="329"/>
      <c r="U240" s="491"/>
      <c r="V240" s="491"/>
      <c r="W240" s="491"/>
      <c r="X240" s="491"/>
      <c r="Y240" s="491"/>
      <c r="Z240" s="491"/>
      <c r="AA240" s="491"/>
      <c r="AB240" s="491"/>
      <c r="AC240" s="491"/>
      <c r="AD240" s="491"/>
      <c r="AE240" s="491"/>
      <c r="AF240" s="491"/>
      <c r="AG240" s="491"/>
      <c r="AH240" s="330"/>
    </row>
    <row r="241" spans="2:34" ht="39.75" customHeight="1" x14ac:dyDescent="0.25">
      <c r="B241" s="131"/>
      <c r="C241" s="602"/>
      <c r="D241" s="607"/>
      <c r="E241" s="591"/>
      <c r="F241" s="593"/>
      <c r="G241" s="493"/>
      <c r="H241" s="498"/>
      <c r="I241" s="496"/>
      <c r="J241" s="498"/>
      <c r="K241" s="405" t="s">
        <v>32</v>
      </c>
      <c r="L241" s="407" t="s">
        <v>658</v>
      </c>
      <c r="M241" s="493"/>
      <c r="N241" s="493"/>
      <c r="O241" s="585"/>
      <c r="P241" s="343"/>
      <c r="Q241" s="695"/>
      <c r="R241" s="696"/>
      <c r="S241" s="697"/>
      <c r="T241" s="329"/>
      <c r="U241" s="491"/>
      <c r="V241" s="491"/>
      <c r="W241" s="491"/>
      <c r="X241" s="491"/>
      <c r="Y241" s="491"/>
      <c r="Z241" s="491"/>
      <c r="AA241" s="491"/>
      <c r="AB241" s="491"/>
      <c r="AC241" s="491"/>
      <c r="AD241" s="491"/>
      <c r="AE241" s="491"/>
      <c r="AF241" s="491"/>
      <c r="AG241" s="491"/>
      <c r="AH241" s="330"/>
    </row>
    <row r="242" spans="2:34" ht="39.75" customHeight="1" x14ac:dyDescent="0.25">
      <c r="B242" s="131"/>
      <c r="C242" s="602"/>
      <c r="D242" s="607"/>
      <c r="E242" s="591"/>
      <c r="F242" s="593"/>
      <c r="G242" s="493"/>
      <c r="H242" s="498"/>
      <c r="I242" s="496"/>
      <c r="J242" s="498"/>
      <c r="K242" s="405" t="s">
        <v>34</v>
      </c>
      <c r="L242" s="407" t="s">
        <v>659</v>
      </c>
      <c r="M242" s="493"/>
      <c r="N242" s="493"/>
      <c r="O242" s="585"/>
      <c r="P242" s="343"/>
      <c r="Q242" s="695"/>
      <c r="R242" s="696"/>
      <c r="S242" s="697"/>
      <c r="T242" s="329"/>
      <c r="U242" s="491"/>
      <c r="V242" s="491"/>
      <c r="W242" s="491"/>
      <c r="X242" s="491"/>
      <c r="Y242" s="491"/>
      <c r="Z242" s="491"/>
      <c r="AA242" s="491"/>
      <c r="AB242" s="491"/>
      <c r="AC242" s="491"/>
      <c r="AD242" s="491"/>
      <c r="AE242" s="491"/>
      <c r="AF242" s="491"/>
      <c r="AG242" s="491"/>
      <c r="AH242" s="330"/>
    </row>
    <row r="243" spans="2:34" ht="39.75" customHeight="1" x14ac:dyDescent="0.25">
      <c r="B243" s="131"/>
      <c r="C243" s="602"/>
      <c r="D243" s="607"/>
      <c r="E243" s="591"/>
      <c r="F243" s="593"/>
      <c r="G243" s="492">
        <v>37</v>
      </c>
      <c r="H243" s="494" t="s">
        <v>660</v>
      </c>
      <c r="I243" s="495"/>
      <c r="J243" s="497" t="s">
        <v>661</v>
      </c>
      <c r="K243" s="405" t="s">
        <v>26</v>
      </c>
      <c r="L243" s="407" t="s">
        <v>662</v>
      </c>
      <c r="M243" s="499" t="s">
        <v>384</v>
      </c>
      <c r="N243" s="500">
        <v>1</v>
      </c>
      <c r="O243" s="584"/>
      <c r="P243" s="351"/>
      <c r="Q243" s="695"/>
      <c r="R243" s="696"/>
      <c r="S243" s="697"/>
      <c r="T243" s="329"/>
      <c r="U243" s="490"/>
      <c r="V243" s="490"/>
      <c r="W243" s="490"/>
      <c r="X243" s="490"/>
      <c r="Y243" s="490"/>
      <c r="Z243" s="490"/>
      <c r="AA243" s="490"/>
      <c r="AB243" s="490"/>
      <c r="AC243" s="490">
        <f>IF($N$243="","",$N$243)</f>
        <v>1</v>
      </c>
      <c r="AD243" s="490">
        <f>IF($N$243="","",$N$243)</f>
        <v>1</v>
      </c>
      <c r="AE243" s="490">
        <f>IF($N$243="","",$N$243)</f>
        <v>1</v>
      </c>
      <c r="AF243" s="490">
        <f>IF($N$243="","",$N$243)</f>
        <v>1</v>
      </c>
      <c r="AG243" s="490"/>
      <c r="AH243" s="330"/>
    </row>
    <row r="244" spans="2:34" ht="39.75" customHeight="1" x14ac:dyDescent="0.25">
      <c r="B244" s="131"/>
      <c r="C244" s="602"/>
      <c r="D244" s="607"/>
      <c r="E244" s="493"/>
      <c r="F244" s="594"/>
      <c r="G244" s="493"/>
      <c r="H244" s="496"/>
      <c r="I244" s="495"/>
      <c r="J244" s="498"/>
      <c r="K244" s="405" t="s">
        <v>28</v>
      </c>
      <c r="L244" s="407" t="s">
        <v>663</v>
      </c>
      <c r="M244" s="493"/>
      <c r="N244" s="493"/>
      <c r="O244" s="585"/>
      <c r="P244" s="351"/>
      <c r="Q244" s="695"/>
      <c r="R244" s="696"/>
      <c r="S244" s="697"/>
      <c r="T244" s="329"/>
      <c r="U244" s="491"/>
      <c r="V244" s="491"/>
      <c r="W244" s="491"/>
      <c r="X244" s="491"/>
      <c r="Y244" s="491"/>
      <c r="Z244" s="491"/>
      <c r="AA244" s="491"/>
      <c r="AB244" s="491"/>
      <c r="AC244" s="491"/>
      <c r="AD244" s="491"/>
      <c r="AE244" s="491"/>
      <c r="AF244" s="491"/>
      <c r="AG244" s="491"/>
      <c r="AH244" s="330"/>
    </row>
    <row r="245" spans="2:34" ht="39.75" customHeight="1" x14ac:dyDescent="0.25">
      <c r="B245" s="131"/>
      <c r="C245" s="602"/>
      <c r="D245" s="607"/>
      <c r="E245" s="493"/>
      <c r="F245" s="594"/>
      <c r="G245" s="493"/>
      <c r="H245" s="496"/>
      <c r="I245" s="495"/>
      <c r="J245" s="498"/>
      <c r="K245" s="405" t="s">
        <v>30</v>
      </c>
      <c r="L245" s="407" t="s">
        <v>664</v>
      </c>
      <c r="M245" s="493"/>
      <c r="N245" s="493"/>
      <c r="O245" s="585"/>
      <c r="P245" s="351"/>
      <c r="Q245" s="695"/>
      <c r="R245" s="696"/>
      <c r="S245" s="697"/>
      <c r="T245" s="329"/>
      <c r="U245" s="491"/>
      <c r="V245" s="491"/>
      <c r="W245" s="491"/>
      <c r="X245" s="491"/>
      <c r="Y245" s="491"/>
      <c r="Z245" s="491"/>
      <c r="AA245" s="491"/>
      <c r="AB245" s="491"/>
      <c r="AC245" s="491"/>
      <c r="AD245" s="491"/>
      <c r="AE245" s="491"/>
      <c r="AF245" s="491"/>
      <c r="AG245" s="491"/>
      <c r="AH245" s="330"/>
    </row>
    <row r="246" spans="2:34" ht="39.75" customHeight="1" x14ac:dyDescent="0.25">
      <c r="B246" s="131"/>
      <c r="C246" s="602"/>
      <c r="D246" s="607"/>
      <c r="E246" s="493"/>
      <c r="F246" s="594"/>
      <c r="G246" s="493"/>
      <c r="H246" s="496"/>
      <c r="I246" s="495"/>
      <c r="J246" s="498"/>
      <c r="K246" s="405" t="s">
        <v>32</v>
      </c>
      <c r="L246" s="407" t="s">
        <v>665</v>
      </c>
      <c r="M246" s="493"/>
      <c r="N246" s="493"/>
      <c r="O246" s="585"/>
      <c r="P246" s="351"/>
      <c r="Q246" s="695"/>
      <c r="R246" s="696"/>
      <c r="S246" s="697"/>
      <c r="T246" s="329"/>
      <c r="U246" s="491"/>
      <c r="V246" s="491"/>
      <c r="W246" s="491"/>
      <c r="X246" s="491"/>
      <c r="Y246" s="491"/>
      <c r="Z246" s="491"/>
      <c r="AA246" s="491"/>
      <c r="AB246" s="491"/>
      <c r="AC246" s="491"/>
      <c r="AD246" s="491"/>
      <c r="AE246" s="491"/>
      <c r="AF246" s="491"/>
      <c r="AG246" s="491"/>
      <c r="AH246" s="330"/>
    </row>
    <row r="247" spans="2:34" ht="39.75" customHeight="1" x14ac:dyDescent="0.25">
      <c r="B247" s="131"/>
      <c r="C247" s="602"/>
      <c r="D247" s="607"/>
      <c r="E247" s="493"/>
      <c r="F247" s="594"/>
      <c r="G247" s="493"/>
      <c r="H247" s="496"/>
      <c r="I247" s="495"/>
      <c r="J247" s="498"/>
      <c r="K247" s="405" t="s">
        <v>34</v>
      </c>
      <c r="L247" s="407" t="s">
        <v>666</v>
      </c>
      <c r="M247" s="493"/>
      <c r="N247" s="493"/>
      <c r="O247" s="585"/>
      <c r="P247" s="351"/>
      <c r="Q247" s="695"/>
      <c r="R247" s="696"/>
      <c r="S247" s="697"/>
      <c r="T247" s="329"/>
      <c r="U247" s="491"/>
      <c r="V247" s="491"/>
      <c r="W247" s="491"/>
      <c r="X247" s="491"/>
      <c r="Y247" s="491"/>
      <c r="Z247" s="491"/>
      <c r="AA247" s="491"/>
      <c r="AB247" s="491"/>
      <c r="AC247" s="491"/>
      <c r="AD247" s="491"/>
      <c r="AE247" s="491"/>
      <c r="AF247" s="491"/>
      <c r="AG247" s="491"/>
      <c r="AH247" s="330"/>
    </row>
    <row r="248" spans="2:34" ht="39.75" customHeight="1" x14ac:dyDescent="0.25">
      <c r="B248" s="131"/>
      <c r="C248" s="602"/>
      <c r="D248" s="607"/>
      <c r="E248" s="591" t="s">
        <v>180</v>
      </c>
      <c r="F248" s="592">
        <f>IF(SUM(N248:N314)=0,"",AVERAGE(N248:N314))</f>
        <v>72.307692307692307</v>
      </c>
      <c r="G248" s="492">
        <v>38</v>
      </c>
      <c r="H248" s="494" t="s">
        <v>667</v>
      </c>
      <c r="I248" s="495"/>
      <c r="J248" s="497" t="s">
        <v>668</v>
      </c>
      <c r="K248" s="405" t="s">
        <v>26</v>
      </c>
      <c r="L248" s="407" t="s">
        <v>669</v>
      </c>
      <c r="M248" s="499" t="s">
        <v>384</v>
      </c>
      <c r="N248" s="500">
        <v>100</v>
      </c>
      <c r="O248" s="501" t="s">
        <v>670</v>
      </c>
      <c r="P248" s="343"/>
      <c r="Q248" s="671" t="s">
        <v>671</v>
      </c>
      <c r="R248" s="678"/>
      <c r="S248" s="673"/>
      <c r="T248" s="329"/>
      <c r="U248" s="490"/>
      <c r="V248" s="490"/>
      <c r="W248" s="490"/>
      <c r="X248" s="490"/>
      <c r="Y248" s="490"/>
      <c r="Z248" s="490"/>
      <c r="AA248" s="490"/>
      <c r="AB248" s="490">
        <f>IF($N$248="","",$N$248)</f>
        <v>100</v>
      </c>
      <c r="AC248" s="490"/>
      <c r="AD248" s="490"/>
      <c r="AE248" s="490"/>
      <c r="AF248" s="490"/>
      <c r="AG248" s="490"/>
      <c r="AH248" s="330"/>
    </row>
    <row r="249" spans="2:34" ht="39.75" customHeight="1" x14ac:dyDescent="0.25">
      <c r="B249" s="131"/>
      <c r="C249" s="602"/>
      <c r="D249" s="607"/>
      <c r="E249" s="591"/>
      <c r="F249" s="592"/>
      <c r="G249" s="493"/>
      <c r="H249" s="496"/>
      <c r="I249" s="495"/>
      <c r="J249" s="498"/>
      <c r="K249" s="405" t="s">
        <v>28</v>
      </c>
      <c r="L249" s="407" t="s">
        <v>672</v>
      </c>
      <c r="M249" s="493"/>
      <c r="N249" s="493"/>
      <c r="O249" s="502"/>
      <c r="P249" s="343"/>
      <c r="Q249" s="671"/>
      <c r="R249" s="678"/>
      <c r="S249" s="673"/>
      <c r="T249" s="329"/>
      <c r="U249" s="491"/>
      <c r="V249" s="491"/>
      <c r="W249" s="491"/>
      <c r="X249" s="491"/>
      <c r="Y249" s="491"/>
      <c r="Z249" s="491"/>
      <c r="AA249" s="491"/>
      <c r="AB249" s="491"/>
      <c r="AC249" s="491"/>
      <c r="AD249" s="491"/>
      <c r="AE249" s="491"/>
      <c r="AF249" s="491"/>
      <c r="AG249" s="491"/>
      <c r="AH249" s="330"/>
    </row>
    <row r="250" spans="2:34" ht="39.75" customHeight="1" x14ac:dyDescent="0.25">
      <c r="B250" s="131"/>
      <c r="C250" s="602"/>
      <c r="D250" s="607"/>
      <c r="E250" s="591"/>
      <c r="F250" s="592"/>
      <c r="G250" s="493"/>
      <c r="H250" s="496"/>
      <c r="I250" s="495"/>
      <c r="J250" s="498"/>
      <c r="K250" s="405" t="s">
        <v>30</v>
      </c>
      <c r="L250" s="407" t="s">
        <v>673</v>
      </c>
      <c r="M250" s="493"/>
      <c r="N250" s="493"/>
      <c r="O250" s="502"/>
      <c r="P250" s="343"/>
      <c r="Q250" s="671"/>
      <c r="R250" s="678"/>
      <c r="S250" s="673"/>
      <c r="T250" s="329"/>
      <c r="U250" s="491"/>
      <c r="V250" s="491"/>
      <c r="W250" s="491"/>
      <c r="X250" s="491"/>
      <c r="Y250" s="491"/>
      <c r="Z250" s="491"/>
      <c r="AA250" s="491"/>
      <c r="AB250" s="491"/>
      <c r="AC250" s="491"/>
      <c r="AD250" s="491"/>
      <c r="AE250" s="491"/>
      <c r="AF250" s="491"/>
      <c r="AG250" s="491"/>
      <c r="AH250" s="330"/>
    </row>
    <row r="251" spans="2:34" ht="39.75" customHeight="1" x14ac:dyDescent="0.25">
      <c r="B251" s="131"/>
      <c r="C251" s="602"/>
      <c r="D251" s="607"/>
      <c r="E251" s="591"/>
      <c r="F251" s="592"/>
      <c r="G251" s="493"/>
      <c r="H251" s="496"/>
      <c r="I251" s="495"/>
      <c r="J251" s="498"/>
      <c r="K251" s="405" t="s">
        <v>32</v>
      </c>
      <c r="L251" s="407" t="s">
        <v>674</v>
      </c>
      <c r="M251" s="493"/>
      <c r="N251" s="493"/>
      <c r="O251" s="502"/>
      <c r="P251" s="343"/>
      <c r="Q251" s="671"/>
      <c r="R251" s="678"/>
      <c r="S251" s="673"/>
      <c r="T251" s="329"/>
      <c r="U251" s="491"/>
      <c r="V251" s="491"/>
      <c r="W251" s="491"/>
      <c r="X251" s="491"/>
      <c r="Y251" s="491"/>
      <c r="Z251" s="491"/>
      <c r="AA251" s="491"/>
      <c r="AB251" s="491"/>
      <c r="AC251" s="491"/>
      <c r="AD251" s="491"/>
      <c r="AE251" s="491"/>
      <c r="AF251" s="491"/>
      <c r="AG251" s="491"/>
      <c r="AH251" s="330"/>
    </row>
    <row r="252" spans="2:34" ht="39.75" customHeight="1" x14ac:dyDescent="0.25">
      <c r="B252" s="131"/>
      <c r="C252" s="602"/>
      <c r="D252" s="607"/>
      <c r="E252" s="591"/>
      <c r="F252" s="592"/>
      <c r="G252" s="493"/>
      <c r="H252" s="496"/>
      <c r="I252" s="495"/>
      <c r="J252" s="498"/>
      <c r="K252" s="405" t="s">
        <v>34</v>
      </c>
      <c r="L252" s="407" t="s">
        <v>675</v>
      </c>
      <c r="M252" s="493"/>
      <c r="N252" s="493"/>
      <c r="O252" s="502"/>
      <c r="P252" s="343"/>
      <c r="Q252" s="671"/>
      <c r="R252" s="678"/>
      <c r="S252" s="673"/>
      <c r="T252" s="329"/>
      <c r="U252" s="491"/>
      <c r="V252" s="491"/>
      <c r="W252" s="491"/>
      <c r="X252" s="491"/>
      <c r="Y252" s="491"/>
      <c r="Z252" s="491"/>
      <c r="AA252" s="491"/>
      <c r="AB252" s="491"/>
      <c r="AC252" s="491"/>
      <c r="AD252" s="491"/>
      <c r="AE252" s="491"/>
      <c r="AF252" s="491"/>
      <c r="AG252" s="491"/>
      <c r="AH252" s="330"/>
    </row>
    <row r="253" spans="2:34" ht="39.75" customHeight="1" x14ac:dyDescent="0.25">
      <c r="B253" s="131"/>
      <c r="C253" s="602"/>
      <c r="D253" s="607"/>
      <c r="E253" s="591"/>
      <c r="F253" s="593"/>
      <c r="G253" s="492"/>
      <c r="H253" s="497" t="s">
        <v>676</v>
      </c>
      <c r="I253" s="494" t="s">
        <v>677</v>
      </c>
      <c r="J253" s="497" t="s">
        <v>678</v>
      </c>
      <c r="K253" s="405" t="s">
        <v>26</v>
      </c>
      <c r="L253" s="407" t="s">
        <v>679</v>
      </c>
      <c r="M253" s="499" t="s">
        <v>384</v>
      </c>
      <c r="N253" s="500">
        <v>60</v>
      </c>
      <c r="O253" s="501" t="s">
        <v>680</v>
      </c>
      <c r="P253" s="343"/>
      <c r="Q253" s="623" t="s">
        <v>681</v>
      </c>
      <c r="R253" s="624"/>
      <c r="S253" s="625"/>
      <c r="T253" s="329"/>
      <c r="U253" s="490"/>
      <c r="V253" s="490"/>
      <c r="W253" s="490"/>
      <c r="X253" s="490"/>
      <c r="Y253" s="490">
        <f>IF($N$253="","",$N$253)</f>
        <v>60</v>
      </c>
      <c r="Z253" s="490"/>
      <c r="AA253" s="490"/>
      <c r="AB253" s="490">
        <f>IF($N$253="","",$N$253)</f>
        <v>60</v>
      </c>
      <c r="AC253" s="490">
        <f>IF($N$253="","",$N$253)</f>
        <v>60</v>
      </c>
      <c r="AD253" s="490"/>
      <c r="AE253" s="490"/>
      <c r="AF253" s="490"/>
      <c r="AG253" s="490"/>
      <c r="AH253" s="330"/>
    </row>
    <row r="254" spans="2:34" ht="39.75" customHeight="1" x14ac:dyDescent="0.25">
      <c r="B254" s="131"/>
      <c r="C254" s="602"/>
      <c r="D254" s="607"/>
      <c r="E254" s="591"/>
      <c r="F254" s="593"/>
      <c r="G254" s="493"/>
      <c r="H254" s="498"/>
      <c r="I254" s="496"/>
      <c r="J254" s="498"/>
      <c r="K254" s="405" t="s">
        <v>28</v>
      </c>
      <c r="L254" s="407" t="s">
        <v>682</v>
      </c>
      <c r="M254" s="493"/>
      <c r="N254" s="493"/>
      <c r="O254" s="502"/>
      <c r="P254" s="343"/>
      <c r="Q254" s="623"/>
      <c r="R254" s="624"/>
      <c r="S254" s="625"/>
      <c r="T254" s="329"/>
      <c r="U254" s="491"/>
      <c r="V254" s="491"/>
      <c r="W254" s="491"/>
      <c r="X254" s="491"/>
      <c r="Y254" s="491"/>
      <c r="Z254" s="491"/>
      <c r="AA254" s="491"/>
      <c r="AB254" s="491"/>
      <c r="AC254" s="491"/>
      <c r="AD254" s="491"/>
      <c r="AE254" s="491"/>
      <c r="AF254" s="491"/>
      <c r="AG254" s="491"/>
      <c r="AH254" s="330"/>
    </row>
    <row r="255" spans="2:34" ht="39.75" customHeight="1" x14ac:dyDescent="0.25">
      <c r="B255" s="131"/>
      <c r="C255" s="602"/>
      <c r="D255" s="607"/>
      <c r="E255" s="591"/>
      <c r="F255" s="593"/>
      <c r="G255" s="493"/>
      <c r="H255" s="498"/>
      <c r="I255" s="496"/>
      <c r="J255" s="498"/>
      <c r="K255" s="405" t="s">
        <v>30</v>
      </c>
      <c r="L255" s="407" t="s">
        <v>683</v>
      </c>
      <c r="M255" s="493"/>
      <c r="N255" s="493"/>
      <c r="O255" s="502"/>
      <c r="P255" s="343"/>
      <c r="Q255" s="623"/>
      <c r="R255" s="624"/>
      <c r="S255" s="625"/>
      <c r="T255" s="329"/>
      <c r="U255" s="491"/>
      <c r="V255" s="491"/>
      <c r="W255" s="491"/>
      <c r="X255" s="491"/>
      <c r="Y255" s="491"/>
      <c r="Z255" s="491"/>
      <c r="AA255" s="491"/>
      <c r="AB255" s="491"/>
      <c r="AC255" s="491"/>
      <c r="AD255" s="491"/>
      <c r="AE255" s="491"/>
      <c r="AF255" s="491"/>
      <c r="AG255" s="491"/>
      <c r="AH255" s="330"/>
    </row>
    <row r="256" spans="2:34" ht="39.75" customHeight="1" x14ac:dyDescent="0.25">
      <c r="B256" s="131"/>
      <c r="C256" s="602"/>
      <c r="D256" s="607"/>
      <c r="E256" s="591"/>
      <c r="F256" s="593"/>
      <c r="G256" s="493"/>
      <c r="H256" s="498"/>
      <c r="I256" s="496"/>
      <c r="J256" s="498"/>
      <c r="K256" s="405" t="s">
        <v>32</v>
      </c>
      <c r="L256" s="407" t="s">
        <v>684</v>
      </c>
      <c r="M256" s="493"/>
      <c r="N256" s="493"/>
      <c r="O256" s="502"/>
      <c r="P256" s="343"/>
      <c r="Q256" s="623"/>
      <c r="R256" s="624"/>
      <c r="S256" s="625"/>
      <c r="T256" s="329"/>
      <c r="U256" s="491"/>
      <c r="V256" s="491"/>
      <c r="W256" s="491"/>
      <c r="X256" s="491"/>
      <c r="Y256" s="491"/>
      <c r="Z256" s="491"/>
      <c r="AA256" s="491"/>
      <c r="AB256" s="491"/>
      <c r="AC256" s="491"/>
      <c r="AD256" s="491"/>
      <c r="AE256" s="491"/>
      <c r="AF256" s="491"/>
      <c r="AG256" s="491"/>
      <c r="AH256" s="330"/>
    </row>
    <row r="257" spans="2:34" ht="39.75" customHeight="1" x14ac:dyDescent="0.25">
      <c r="B257" s="131"/>
      <c r="C257" s="602"/>
      <c r="D257" s="607"/>
      <c r="E257" s="591"/>
      <c r="F257" s="593"/>
      <c r="G257" s="493"/>
      <c r="H257" s="498"/>
      <c r="I257" s="496"/>
      <c r="J257" s="498"/>
      <c r="K257" s="405" t="s">
        <v>34</v>
      </c>
      <c r="L257" s="407" t="s">
        <v>685</v>
      </c>
      <c r="M257" s="493"/>
      <c r="N257" s="493"/>
      <c r="O257" s="502"/>
      <c r="P257" s="343"/>
      <c r="Q257" s="623"/>
      <c r="R257" s="624"/>
      <c r="S257" s="625"/>
      <c r="T257" s="329"/>
      <c r="U257" s="491"/>
      <c r="V257" s="491"/>
      <c r="W257" s="491"/>
      <c r="X257" s="491"/>
      <c r="Y257" s="491"/>
      <c r="Z257" s="491"/>
      <c r="AA257" s="491"/>
      <c r="AB257" s="491"/>
      <c r="AC257" s="491"/>
      <c r="AD257" s="491"/>
      <c r="AE257" s="491"/>
      <c r="AF257" s="491"/>
      <c r="AG257" s="491"/>
      <c r="AH257" s="330"/>
    </row>
    <row r="258" spans="2:34" ht="39.75" customHeight="1" x14ac:dyDescent="0.25">
      <c r="B258" s="131"/>
      <c r="C258" s="602"/>
      <c r="D258" s="607"/>
      <c r="E258" s="591"/>
      <c r="F258" s="593"/>
      <c r="G258" s="492"/>
      <c r="H258" s="497" t="s">
        <v>686</v>
      </c>
      <c r="I258" s="494" t="s">
        <v>687</v>
      </c>
      <c r="J258" s="497" t="s">
        <v>678</v>
      </c>
      <c r="K258" s="405" t="s">
        <v>26</v>
      </c>
      <c r="L258" s="407" t="s">
        <v>688</v>
      </c>
      <c r="M258" s="499" t="s">
        <v>384</v>
      </c>
      <c r="N258" s="500">
        <v>100</v>
      </c>
      <c r="O258" s="584" t="s">
        <v>689</v>
      </c>
      <c r="P258" s="343"/>
      <c r="Q258" s="623" t="s">
        <v>690</v>
      </c>
      <c r="R258" s="624"/>
      <c r="S258" s="625"/>
      <c r="T258" s="329"/>
      <c r="U258" s="490"/>
      <c r="V258" s="490"/>
      <c r="W258" s="490"/>
      <c r="X258" s="490"/>
      <c r="Y258" s="490">
        <f>IF($N$258="","",$N$258)</f>
        <v>100</v>
      </c>
      <c r="Z258" s="490"/>
      <c r="AA258" s="490"/>
      <c r="AB258" s="490">
        <f>IF($N$258="","",$N$258)</f>
        <v>100</v>
      </c>
      <c r="AC258" s="490"/>
      <c r="AD258" s="490"/>
      <c r="AE258" s="490"/>
      <c r="AF258" s="490"/>
      <c r="AG258" s="490"/>
      <c r="AH258" s="330"/>
    </row>
    <row r="259" spans="2:34" ht="39.75" customHeight="1" x14ac:dyDescent="0.25">
      <c r="B259" s="131"/>
      <c r="C259" s="602"/>
      <c r="D259" s="607"/>
      <c r="E259" s="591"/>
      <c r="F259" s="593"/>
      <c r="G259" s="493"/>
      <c r="H259" s="498"/>
      <c r="I259" s="496"/>
      <c r="J259" s="498"/>
      <c r="K259" s="405" t="s">
        <v>28</v>
      </c>
      <c r="L259" s="407" t="s">
        <v>691</v>
      </c>
      <c r="M259" s="493"/>
      <c r="N259" s="493"/>
      <c r="O259" s="585"/>
      <c r="P259" s="343"/>
      <c r="Q259" s="623"/>
      <c r="R259" s="624"/>
      <c r="S259" s="625"/>
      <c r="T259" s="329"/>
      <c r="U259" s="491"/>
      <c r="V259" s="491"/>
      <c r="W259" s="491"/>
      <c r="X259" s="491"/>
      <c r="Y259" s="491"/>
      <c r="Z259" s="491"/>
      <c r="AA259" s="491"/>
      <c r="AB259" s="491"/>
      <c r="AC259" s="491"/>
      <c r="AD259" s="491"/>
      <c r="AE259" s="491"/>
      <c r="AF259" s="491"/>
      <c r="AG259" s="491"/>
      <c r="AH259" s="330"/>
    </row>
    <row r="260" spans="2:34" ht="39.75" customHeight="1" x14ac:dyDescent="0.25">
      <c r="B260" s="131"/>
      <c r="C260" s="602"/>
      <c r="D260" s="607"/>
      <c r="E260" s="591"/>
      <c r="F260" s="593"/>
      <c r="G260" s="493"/>
      <c r="H260" s="498"/>
      <c r="I260" s="496"/>
      <c r="J260" s="498"/>
      <c r="K260" s="405" t="s">
        <v>30</v>
      </c>
      <c r="L260" s="407" t="s">
        <v>692</v>
      </c>
      <c r="M260" s="493"/>
      <c r="N260" s="493"/>
      <c r="O260" s="585"/>
      <c r="P260" s="343"/>
      <c r="Q260" s="623"/>
      <c r="R260" s="624"/>
      <c r="S260" s="625"/>
      <c r="T260" s="329"/>
      <c r="U260" s="491"/>
      <c r="V260" s="491"/>
      <c r="W260" s="491"/>
      <c r="X260" s="491"/>
      <c r="Y260" s="491"/>
      <c r="Z260" s="491"/>
      <c r="AA260" s="491"/>
      <c r="AB260" s="491"/>
      <c r="AC260" s="491"/>
      <c r="AD260" s="491"/>
      <c r="AE260" s="491"/>
      <c r="AF260" s="491"/>
      <c r="AG260" s="491"/>
      <c r="AH260" s="330"/>
    </row>
    <row r="261" spans="2:34" ht="39.75" customHeight="1" x14ac:dyDescent="0.25">
      <c r="B261" s="131"/>
      <c r="C261" s="602"/>
      <c r="D261" s="607"/>
      <c r="E261" s="591"/>
      <c r="F261" s="593"/>
      <c r="G261" s="493"/>
      <c r="H261" s="498"/>
      <c r="I261" s="496"/>
      <c r="J261" s="498"/>
      <c r="K261" s="405" t="s">
        <v>32</v>
      </c>
      <c r="L261" s="407" t="s">
        <v>693</v>
      </c>
      <c r="M261" s="493"/>
      <c r="N261" s="493"/>
      <c r="O261" s="585"/>
      <c r="P261" s="343"/>
      <c r="Q261" s="623"/>
      <c r="R261" s="624"/>
      <c r="S261" s="625"/>
      <c r="T261" s="329"/>
      <c r="U261" s="491"/>
      <c r="V261" s="491"/>
      <c r="W261" s="491"/>
      <c r="X261" s="491"/>
      <c r="Y261" s="491"/>
      <c r="Z261" s="491"/>
      <c r="AA261" s="491"/>
      <c r="AB261" s="491"/>
      <c r="AC261" s="491"/>
      <c r="AD261" s="491"/>
      <c r="AE261" s="491"/>
      <c r="AF261" s="491"/>
      <c r="AG261" s="491"/>
      <c r="AH261" s="330"/>
    </row>
    <row r="262" spans="2:34" ht="39.75" customHeight="1" x14ac:dyDescent="0.25">
      <c r="B262" s="131"/>
      <c r="C262" s="602"/>
      <c r="D262" s="607"/>
      <c r="E262" s="591"/>
      <c r="F262" s="593"/>
      <c r="G262" s="493"/>
      <c r="H262" s="498"/>
      <c r="I262" s="496"/>
      <c r="J262" s="498"/>
      <c r="K262" s="405" t="s">
        <v>34</v>
      </c>
      <c r="L262" s="407" t="s">
        <v>694</v>
      </c>
      <c r="M262" s="493"/>
      <c r="N262" s="493"/>
      <c r="O262" s="585"/>
      <c r="P262" s="343"/>
      <c r="Q262" s="623"/>
      <c r="R262" s="624"/>
      <c r="S262" s="625"/>
      <c r="T262" s="329"/>
      <c r="U262" s="491"/>
      <c r="V262" s="491"/>
      <c r="W262" s="491"/>
      <c r="X262" s="491"/>
      <c r="Y262" s="491"/>
      <c r="Z262" s="491"/>
      <c r="AA262" s="491"/>
      <c r="AB262" s="491"/>
      <c r="AC262" s="491"/>
      <c r="AD262" s="491"/>
      <c r="AE262" s="491"/>
      <c r="AF262" s="491"/>
      <c r="AG262" s="491"/>
      <c r="AH262" s="330"/>
    </row>
    <row r="263" spans="2:34" ht="39.75" customHeight="1" x14ac:dyDescent="0.25">
      <c r="B263" s="131"/>
      <c r="C263" s="602"/>
      <c r="D263" s="607"/>
      <c r="E263" s="591"/>
      <c r="F263" s="593"/>
      <c r="G263" s="492"/>
      <c r="H263" s="497" t="s">
        <v>695</v>
      </c>
      <c r="I263" s="494" t="s">
        <v>696</v>
      </c>
      <c r="J263" s="497" t="s">
        <v>678</v>
      </c>
      <c r="K263" s="405" t="s">
        <v>26</v>
      </c>
      <c r="L263" s="407" t="s">
        <v>697</v>
      </c>
      <c r="M263" s="499" t="s">
        <v>384</v>
      </c>
      <c r="N263" s="500">
        <v>100</v>
      </c>
      <c r="O263" s="501" t="s">
        <v>698</v>
      </c>
      <c r="P263" s="343"/>
      <c r="Q263" s="623"/>
      <c r="R263" s="624"/>
      <c r="S263" s="625"/>
      <c r="T263" s="329"/>
      <c r="U263" s="490"/>
      <c r="V263" s="490"/>
      <c r="W263" s="490"/>
      <c r="X263" s="490"/>
      <c r="Y263" s="490"/>
      <c r="Z263" s="490"/>
      <c r="AA263" s="490"/>
      <c r="AB263" s="490">
        <f>IF($N$263="","",$N$263)</f>
        <v>100</v>
      </c>
      <c r="AC263" s="490"/>
      <c r="AD263" s="490"/>
      <c r="AE263" s="490"/>
      <c r="AF263" s="490"/>
      <c r="AG263" s="490"/>
      <c r="AH263" s="330"/>
    </row>
    <row r="264" spans="2:34" ht="39.75" customHeight="1" x14ac:dyDescent="0.25">
      <c r="B264" s="131"/>
      <c r="C264" s="602"/>
      <c r="D264" s="607"/>
      <c r="E264" s="591"/>
      <c r="F264" s="593"/>
      <c r="G264" s="493"/>
      <c r="H264" s="498"/>
      <c r="I264" s="496"/>
      <c r="J264" s="498"/>
      <c r="K264" s="405" t="s">
        <v>28</v>
      </c>
      <c r="L264" s="407" t="s">
        <v>699</v>
      </c>
      <c r="M264" s="493"/>
      <c r="N264" s="493"/>
      <c r="O264" s="502"/>
      <c r="P264" s="343"/>
      <c r="Q264" s="623"/>
      <c r="R264" s="624"/>
      <c r="S264" s="625"/>
      <c r="T264" s="329"/>
      <c r="U264" s="491"/>
      <c r="V264" s="491"/>
      <c r="W264" s="491"/>
      <c r="X264" s="491"/>
      <c r="Y264" s="491"/>
      <c r="Z264" s="491"/>
      <c r="AA264" s="491"/>
      <c r="AB264" s="491"/>
      <c r="AC264" s="491"/>
      <c r="AD264" s="491"/>
      <c r="AE264" s="491"/>
      <c r="AF264" s="491"/>
      <c r="AG264" s="491"/>
      <c r="AH264" s="330"/>
    </row>
    <row r="265" spans="2:34" ht="39.75" customHeight="1" x14ac:dyDescent="0.25">
      <c r="B265" s="131"/>
      <c r="C265" s="602"/>
      <c r="D265" s="607"/>
      <c r="E265" s="591"/>
      <c r="F265" s="593"/>
      <c r="G265" s="493"/>
      <c r="H265" s="498"/>
      <c r="I265" s="496"/>
      <c r="J265" s="498"/>
      <c r="K265" s="405" t="s">
        <v>30</v>
      </c>
      <c r="L265" s="407" t="s">
        <v>700</v>
      </c>
      <c r="M265" s="493"/>
      <c r="N265" s="493"/>
      <c r="O265" s="502"/>
      <c r="P265" s="343"/>
      <c r="Q265" s="623"/>
      <c r="R265" s="624"/>
      <c r="S265" s="625"/>
      <c r="T265" s="329"/>
      <c r="U265" s="491"/>
      <c r="V265" s="491"/>
      <c r="W265" s="491"/>
      <c r="X265" s="491"/>
      <c r="Y265" s="491"/>
      <c r="Z265" s="491"/>
      <c r="AA265" s="491"/>
      <c r="AB265" s="491"/>
      <c r="AC265" s="491"/>
      <c r="AD265" s="491"/>
      <c r="AE265" s="491"/>
      <c r="AF265" s="491"/>
      <c r="AG265" s="491"/>
      <c r="AH265" s="330"/>
    </row>
    <row r="266" spans="2:34" ht="39.75" customHeight="1" x14ac:dyDescent="0.25">
      <c r="B266" s="131"/>
      <c r="C266" s="602"/>
      <c r="D266" s="607"/>
      <c r="E266" s="591"/>
      <c r="F266" s="593"/>
      <c r="G266" s="493"/>
      <c r="H266" s="498"/>
      <c r="I266" s="496"/>
      <c r="J266" s="498"/>
      <c r="K266" s="405" t="s">
        <v>32</v>
      </c>
      <c r="L266" s="407" t="s">
        <v>701</v>
      </c>
      <c r="M266" s="493"/>
      <c r="N266" s="493"/>
      <c r="O266" s="502"/>
      <c r="P266" s="343"/>
      <c r="Q266" s="623"/>
      <c r="R266" s="624"/>
      <c r="S266" s="625"/>
      <c r="T266" s="329"/>
      <c r="U266" s="491"/>
      <c r="V266" s="491"/>
      <c r="W266" s="491"/>
      <c r="X266" s="491"/>
      <c r="Y266" s="491"/>
      <c r="Z266" s="491"/>
      <c r="AA266" s="491"/>
      <c r="AB266" s="491"/>
      <c r="AC266" s="491"/>
      <c r="AD266" s="491"/>
      <c r="AE266" s="491"/>
      <c r="AF266" s="491"/>
      <c r="AG266" s="491"/>
      <c r="AH266" s="330"/>
    </row>
    <row r="267" spans="2:34" ht="39.75" customHeight="1" x14ac:dyDescent="0.25">
      <c r="B267" s="131"/>
      <c r="C267" s="602"/>
      <c r="D267" s="607"/>
      <c r="E267" s="591"/>
      <c r="F267" s="593"/>
      <c r="G267" s="493"/>
      <c r="H267" s="498"/>
      <c r="I267" s="496"/>
      <c r="J267" s="498"/>
      <c r="K267" s="405" t="s">
        <v>34</v>
      </c>
      <c r="L267" s="407" t="s">
        <v>702</v>
      </c>
      <c r="M267" s="493"/>
      <c r="N267" s="493"/>
      <c r="O267" s="502"/>
      <c r="P267" s="343"/>
      <c r="Q267" s="623"/>
      <c r="R267" s="624"/>
      <c r="S267" s="625"/>
      <c r="T267" s="329"/>
      <c r="U267" s="491"/>
      <c r="V267" s="491"/>
      <c r="W267" s="491"/>
      <c r="X267" s="491"/>
      <c r="Y267" s="491"/>
      <c r="Z267" s="491"/>
      <c r="AA267" s="491"/>
      <c r="AB267" s="491"/>
      <c r="AC267" s="491"/>
      <c r="AD267" s="491"/>
      <c r="AE267" s="491"/>
      <c r="AF267" s="491"/>
      <c r="AG267" s="491"/>
      <c r="AH267" s="330"/>
    </row>
    <row r="268" spans="2:34" ht="39.75" customHeight="1" x14ac:dyDescent="0.25">
      <c r="B268" s="131"/>
      <c r="C268" s="602"/>
      <c r="D268" s="607"/>
      <c r="E268" s="591"/>
      <c r="F268" s="593"/>
      <c r="G268" s="405"/>
      <c r="H268" s="534" t="s">
        <v>703</v>
      </c>
      <c r="I268" s="535"/>
      <c r="J268" s="535"/>
      <c r="K268" s="353"/>
      <c r="L268" s="354"/>
      <c r="M268" s="223"/>
      <c r="N268" s="355"/>
      <c r="O268" s="398"/>
      <c r="P268" s="343"/>
      <c r="Q268" s="94"/>
      <c r="R268" s="94"/>
      <c r="S268" s="94"/>
      <c r="T268" s="329"/>
      <c r="U268" s="357"/>
      <c r="V268" s="256"/>
      <c r="W268" s="256"/>
      <c r="X268" s="256"/>
      <c r="Y268" s="256"/>
      <c r="Z268" s="256"/>
      <c r="AA268" s="256"/>
      <c r="AB268" s="256"/>
      <c r="AC268" s="256"/>
      <c r="AD268" s="256"/>
      <c r="AE268" s="256"/>
      <c r="AF268" s="256"/>
      <c r="AG268" s="256"/>
      <c r="AH268" s="330"/>
    </row>
    <row r="269" spans="2:34" ht="39.75" customHeight="1" x14ac:dyDescent="0.25">
      <c r="B269" s="131"/>
      <c r="C269" s="602"/>
      <c r="D269" s="607"/>
      <c r="E269" s="591"/>
      <c r="F269" s="593"/>
      <c r="G269" s="492"/>
      <c r="H269" s="497" t="s">
        <v>704</v>
      </c>
      <c r="I269" s="494" t="s">
        <v>705</v>
      </c>
      <c r="J269" s="497" t="s">
        <v>706</v>
      </c>
      <c r="K269" s="405" t="s">
        <v>26</v>
      </c>
      <c r="L269" s="253" t="s">
        <v>707</v>
      </c>
      <c r="M269" s="499" t="s">
        <v>384</v>
      </c>
      <c r="N269" s="586">
        <v>80</v>
      </c>
      <c r="O269" s="501" t="s">
        <v>708</v>
      </c>
      <c r="P269" s="343"/>
      <c r="Q269" s="623"/>
      <c r="R269" s="624"/>
      <c r="S269" s="625"/>
      <c r="T269" s="329"/>
      <c r="U269" s="490"/>
      <c r="V269" s="490"/>
      <c r="W269" s="490"/>
      <c r="X269" s="490"/>
      <c r="Y269" s="490"/>
      <c r="Z269" s="490"/>
      <c r="AA269" s="490"/>
      <c r="AB269" s="490">
        <f>IF($N$269="","",$N$269)</f>
        <v>80</v>
      </c>
      <c r="AC269" s="490"/>
      <c r="AD269" s="490"/>
      <c r="AE269" s="490"/>
      <c r="AF269" s="490"/>
      <c r="AG269" s="490"/>
      <c r="AH269" s="330"/>
    </row>
    <row r="270" spans="2:34" ht="39.75" customHeight="1" x14ac:dyDescent="0.25">
      <c r="B270" s="131"/>
      <c r="C270" s="602"/>
      <c r="D270" s="607"/>
      <c r="E270" s="591"/>
      <c r="F270" s="593"/>
      <c r="G270" s="493"/>
      <c r="H270" s="498"/>
      <c r="I270" s="496"/>
      <c r="J270" s="498"/>
      <c r="K270" s="405" t="s">
        <v>28</v>
      </c>
      <c r="L270" s="407" t="s">
        <v>709</v>
      </c>
      <c r="M270" s="493"/>
      <c r="N270" s="587"/>
      <c r="O270" s="502"/>
      <c r="P270" s="343"/>
      <c r="Q270" s="623"/>
      <c r="R270" s="624"/>
      <c r="S270" s="625"/>
      <c r="T270" s="329"/>
      <c r="U270" s="491"/>
      <c r="V270" s="491"/>
      <c r="W270" s="491"/>
      <c r="X270" s="491"/>
      <c r="Y270" s="491"/>
      <c r="Z270" s="491"/>
      <c r="AA270" s="491"/>
      <c r="AB270" s="491"/>
      <c r="AC270" s="491"/>
      <c r="AD270" s="491"/>
      <c r="AE270" s="491"/>
      <c r="AF270" s="491"/>
      <c r="AG270" s="491"/>
      <c r="AH270" s="330"/>
    </row>
    <row r="271" spans="2:34" ht="39.75" customHeight="1" x14ac:dyDescent="0.25">
      <c r="B271" s="131"/>
      <c r="C271" s="602"/>
      <c r="D271" s="607"/>
      <c r="E271" s="591"/>
      <c r="F271" s="593"/>
      <c r="G271" s="493"/>
      <c r="H271" s="498"/>
      <c r="I271" s="496"/>
      <c r="J271" s="498"/>
      <c r="K271" s="405" t="s">
        <v>30</v>
      </c>
      <c r="L271" s="407" t="s">
        <v>710</v>
      </c>
      <c r="M271" s="493"/>
      <c r="N271" s="587"/>
      <c r="O271" s="502"/>
      <c r="P271" s="343"/>
      <c r="Q271" s="623"/>
      <c r="R271" s="624"/>
      <c r="S271" s="625"/>
      <c r="T271" s="329"/>
      <c r="U271" s="491"/>
      <c r="V271" s="491"/>
      <c r="W271" s="491"/>
      <c r="X271" s="491"/>
      <c r="Y271" s="491"/>
      <c r="Z271" s="491"/>
      <c r="AA271" s="491"/>
      <c r="AB271" s="491"/>
      <c r="AC271" s="491"/>
      <c r="AD271" s="491"/>
      <c r="AE271" s="491"/>
      <c r="AF271" s="491"/>
      <c r="AG271" s="491"/>
      <c r="AH271" s="330"/>
    </row>
    <row r="272" spans="2:34" ht="39.75" customHeight="1" x14ac:dyDescent="0.25">
      <c r="B272" s="131"/>
      <c r="C272" s="602"/>
      <c r="D272" s="607"/>
      <c r="E272" s="591"/>
      <c r="F272" s="593"/>
      <c r="G272" s="493"/>
      <c r="H272" s="498"/>
      <c r="I272" s="496"/>
      <c r="J272" s="498"/>
      <c r="K272" s="405" t="s">
        <v>32</v>
      </c>
      <c r="L272" s="407" t="s">
        <v>711</v>
      </c>
      <c r="M272" s="493"/>
      <c r="N272" s="587"/>
      <c r="O272" s="502"/>
      <c r="P272" s="343"/>
      <c r="Q272" s="623"/>
      <c r="R272" s="624"/>
      <c r="S272" s="625"/>
      <c r="T272" s="329"/>
      <c r="U272" s="491"/>
      <c r="V272" s="491"/>
      <c r="W272" s="491"/>
      <c r="X272" s="491"/>
      <c r="Y272" s="491"/>
      <c r="Z272" s="491"/>
      <c r="AA272" s="491"/>
      <c r="AB272" s="491"/>
      <c r="AC272" s="491"/>
      <c r="AD272" s="491"/>
      <c r="AE272" s="491"/>
      <c r="AF272" s="491"/>
      <c r="AG272" s="491"/>
      <c r="AH272" s="330"/>
    </row>
    <row r="273" spans="2:34" ht="39.75" customHeight="1" x14ac:dyDescent="0.25">
      <c r="B273" s="131"/>
      <c r="C273" s="602"/>
      <c r="D273" s="607"/>
      <c r="E273" s="591"/>
      <c r="F273" s="593"/>
      <c r="G273" s="493"/>
      <c r="H273" s="498"/>
      <c r="I273" s="496"/>
      <c r="J273" s="498"/>
      <c r="K273" s="405" t="s">
        <v>34</v>
      </c>
      <c r="L273" s="407" t="s">
        <v>712</v>
      </c>
      <c r="M273" s="493"/>
      <c r="N273" s="587"/>
      <c r="O273" s="502"/>
      <c r="P273" s="343"/>
      <c r="Q273" s="623"/>
      <c r="R273" s="624"/>
      <c r="S273" s="625"/>
      <c r="T273" s="329"/>
      <c r="U273" s="491"/>
      <c r="V273" s="491"/>
      <c r="W273" s="491"/>
      <c r="X273" s="491"/>
      <c r="Y273" s="491"/>
      <c r="Z273" s="491"/>
      <c r="AA273" s="491"/>
      <c r="AB273" s="491"/>
      <c r="AC273" s="491"/>
      <c r="AD273" s="491"/>
      <c r="AE273" s="491"/>
      <c r="AF273" s="491"/>
      <c r="AG273" s="491"/>
      <c r="AH273" s="330"/>
    </row>
    <row r="274" spans="2:34" ht="39.75" customHeight="1" x14ac:dyDescent="0.25">
      <c r="B274" s="131"/>
      <c r="C274" s="602"/>
      <c r="D274" s="607"/>
      <c r="E274" s="591"/>
      <c r="F274" s="593"/>
      <c r="G274" s="492"/>
      <c r="H274" s="497" t="s">
        <v>713</v>
      </c>
      <c r="I274" s="494" t="s">
        <v>714</v>
      </c>
      <c r="J274" s="497" t="s">
        <v>706</v>
      </c>
      <c r="K274" s="405" t="s">
        <v>26</v>
      </c>
      <c r="L274" s="253" t="s">
        <v>707</v>
      </c>
      <c r="M274" s="499" t="s">
        <v>384</v>
      </c>
      <c r="N274" s="500">
        <v>80</v>
      </c>
      <c r="O274" s="588" t="s">
        <v>715</v>
      </c>
      <c r="P274" s="343"/>
      <c r="Q274" s="623" t="s">
        <v>716</v>
      </c>
      <c r="R274" s="624"/>
      <c r="S274" s="625"/>
      <c r="T274" s="329"/>
      <c r="U274" s="490"/>
      <c r="V274" s="490"/>
      <c r="W274" s="490"/>
      <c r="X274" s="490"/>
      <c r="Y274" s="490"/>
      <c r="Z274" s="490"/>
      <c r="AA274" s="490"/>
      <c r="AB274" s="490">
        <f>IF($N$274="","",$N$274)</f>
        <v>80</v>
      </c>
      <c r="AC274" s="490"/>
      <c r="AD274" s="490"/>
      <c r="AE274" s="490"/>
      <c r="AF274" s="490"/>
      <c r="AG274" s="490"/>
      <c r="AH274" s="330"/>
    </row>
    <row r="275" spans="2:34" ht="39.75" customHeight="1" x14ac:dyDescent="0.25">
      <c r="B275" s="131"/>
      <c r="C275" s="602"/>
      <c r="D275" s="607"/>
      <c r="E275" s="591"/>
      <c r="F275" s="593"/>
      <c r="G275" s="493"/>
      <c r="H275" s="498"/>
      <c r="I275" s="496"/>
      <c r="J275" s="498"/>
      <c r="K275" s="405" t="s">
        <v>28</v>
      </c>
      <c r="L275" s="407" t="s">
        <v>709</v>
      </c>
      <c r="M275" s="493"/>
      <c r="N275" s="493"/>
      <c r="O275" s="502"/>
      <c r="P275" s="343"/>
      <c r="Q275" s="623"/>
      <c r="R275" s="624"/>
      <c r="S275" s="625"/>
      <c r="T275" s="329"/>
      <c r="U275" s="491"/>
      <c r="V275" s="491"/>
      <c r="W275" s="491"/>
      <c r="X275" s="491"/>
      <c r="Y275" s="491"/>
      <c r="Z275" s="491"/>
      <c r="AA275" s="491"/>
      <c r="AB275" s="491"/>
      <c r="AC275" s="491"/>
      <c r="AD275" s="491"/>
      <c r="AE275" s="491"/>
      <c r="AF275" s="491"/>
      <c r="AG275" s="491"/>
      <c r="AH275" s="330"/>
    </row>
    <row r="276" spans="2:34" ht="39.75" customHeight="1" x14ac:dyDescent="0.25">
      <c r="B276" s="131"/>
      <c r="C276" s="602"/>
      <c r="D276" s="607"/>
      <c r="E276" s="591"/>
      <c r="F276" s="593"/>
      <c r="G276" s="493"/>
      <c r="H276" s="498"/>
      <c r="I276" s="496"/>
      <c r="J276" s="498"/>
      <c r="K276" s="405" t="s">
        <v>30</v>
      </c>
      <c r="L276" s="407" t="s">
        <v>710</v>
      </c>
      <c r="M276" s="493"/>
      <c r="N276" s="493"/>
      <c r="O276" s="502"/>
      <c r="P276" s="343"/>
      <c r="Q276" s="623"/>
      <c r="R276" s="624"/>
      <c r="S276" s="625"/>
      <c r="T276" s="329"/>
      <c r="U276" s="491"/>
      <c r="V276" s="491"/>
      <c r="W276" s="491"/>
      <c r="X276" s="491"/>
      <c r="Y276" s="491"/>
      <c r="Z276" s="491"/>
      <c r="AA276" s="491"/>
      <c r="AB276" s="491"/>
      <c r="AC276" s="491"/>
      <c r="AD276" s="491"/>
      <c r="AE276" s="491"/>
      <c r="AF276" s="491"/>
      <c r="AG276" s="491"/>
      <c r="AH276" s="330"/>
    </row>
    <row r="277" spans="2:34" ht="39.75" customHeight="1" x14ac:dyDescent="0.25">
      <c r="B277" s="131"/>
      <c r="C277" s="602"/>
      <c r="D277" s="607"/>
      <c r="E277" s="591"/>
      <c r="F277" s="593"/>
      <c r="G277" s="493"/>
      <c r="H277" s="498"/>
      <c r="I277" s="496"/>
      <c r="J277" s="498"/>
      <c r="K277" s="405" t="s">
        <v>32</v>
      </c>
      <c r="L277" s="407" t="s">
        <v>711</v>
      </c>
      <c r="M277" s="493"/>
      <c r="N277" s="493"/>
      <c r="O277" s="502"/>
      <c r="P277" s="343"/>
      <c r="Q277" s="623"/>
      <c r="R277" s="624"/>
      <c r="S277" s="625"/>
      <c r="T277" s="329"/>
      <c r="U277" s="491"/>
      <c r="V277" s="491"/>
      <c r="W277" s="491"/>
      <c r="X277" s="491"/>
      <c r="Y277" s="491"/>
      <c r="Z277" s="491"/>
      <c r="AA277" s="491"/>
      <c r="AB277" s="491"/>
      <c r="AC277" s="491"/>
      <c r="AD277" s="491"/>
      <c r="AE277" s="491"/>
      <c r="AF277" s="491"/>
      <c r="AG277" s="491"/>
      <c r="AH277" s="330"/>
    </row>
    <row r="278" spans="2:34" ht="39.75" customHeight="1" x14ac:dyDescent="0.25">
      <c r="B278" s="131"/>
      <c r="C278" s="602"/>
      <c r="D278" s="607"/>
      <c r="E278" s="591"/>
      <c r="F278" s="593"/>
      <c r="G278" s="493"/>
      <c r="H278" s="498"/>
      <c r="I278" s="496"/>
      <c r="J278" s="498"/>
      <c r="K278" s="405" t="s">
        <v>34</v>
      </c>
      <c r="L278" s="407" t="s">
        <v>712</v>
      </c>
      <c r="M278" s="493"/>
      <c r="N278" s="493"/>
      <c r="O278" s="502"/>
      <c r="P278" s="343"/>
      <c r="Q278" s="623"/>
      <c r="R278" s="624"/>
      <c r="S278" s="625"/>
      <c r="T278" s="329"/>
      <c r="U278" s="491"/>
      <c r="V278" s="491"/>
      <c r="W278" s="491"/>
      <c r="X278" s="491"/>
      <c r="Y278" s="491"/>
      <c r="Z278" s="491"/>
      <c r="AA278" s="491"/>
      <c r="AB278" s="491"/>
      <c r="AC278" s="491"/>
      <c r="AD278" s="491"/>
      <c r="AE278" s="491"/>
      <c r="AF278" s="491"/>
      <c r="AG278" s="491"/>
      <c r="AH278" s="330"/>
    </row>
    <row r="279" spans="2:34" ht="39.75" customHeight="1" x14ac:dyDescent="0.25">
      <c r="B279" s="131"/>
      <c r="C279" s="602"/>
      <c r="D279" s="607"/>
      <c r="E279" s="591"/>
      <c r="F279" s="593"/>
      <c r="G279" s="492"/>
      <c r="H279" s="497" t="s">
        <v>717</v>
      </c>
      <c r="I279" s="494" t="s">
        <v>718</v>
      </c>
      <c r="J279" s="497" t="s">
        <v>706</v>
      </c>
      <c r="K279" s="405" t="s">
        <v>26</v>
      </c>
      <c r="L279" s="253" t="s">
        <v>707</v>
      </c>
      <c r="M279" s="499" t="s">
        <v>384</v>
      </c>
      <c r="N279" s="500">
        <v>80</v>
      </c>
      <c r="O279" s="501" t="s">
        <v>719</v>
      </c>
      <c r="P279" s="343"/>
      <c r="Q279" s="623"/>
      <c r="R279" s="624"/>
      <c r="S279" s="625"/>
      <c r="T279" s="329"/>
      <c r="U279" s="490"/>
      <c r="V279" s="490"/>
      <c r="W279" s="490"/>
      <c r="X279" s="490"/>
      <c r="Y279" s="490"/>
      <c r="Z279" s="490"/>
      <c r="AA279" s="490"/>
      <c r="AB279" s="490">
        <f>IF($N$279="","",$N$279)</f>
        <v>80</v>
      </c>
      <c r="AC279" s="490"/>
      <c r="AD279" s="490"/>
      <c r="AE279" s="490"/>
      <c r="AF279" s="490"/>
      <c r="AG279" s="490"/>
      <c r="AH279" s="330"/>
    </row>
    <row r="280" spans="2:34" ht="39.75" customHeight="1" x14ac:dyDescent="0.25">
      <c r="B280" s="131"/>
      <c r="C280" s="602"/>
      <c r="D280" s="607"/>
      <c r="E280" s="591"/>
      <c r="F280" s="593"/>
      <c r="G280" s="493"/>
      <c r="H280" s="498"/>
      <c r="I280" s="496"/>
      <c r="J280" s="498"/>
      <c r="K280" s="405" t="s">
        <v>28</v>
      </c>
      <c r="L280" s="407" t="s">
        <v>709</v>
      </c>
      <c r="M280" s="493"/>
      <c r="N280" s="493"/>
      <c r="O280" s="502"/>
      <c r="P280" s="343"/>
      <c r="Q280" s="623"/>
      <c r="R280" s="624"/>
      <c r="S280" s="625"/>
      <c r="T280" s="329"/>
      <c r="U280" s="491"/>
      <c r="V280" s="491"/>
      <c r="W280" s="491"/>
      <c r="X280" s="491"/>
      <c r="Y280" s="491"/>
      <c r="Z280" s="491"/>
      <c r="AA280" s="491"/>
      <c r="AB280" s="491"/>
      <c r="AC280" s="491"/>
      <c r="AD280" s="491"/>
      <c r="AE280" s="491"/>
      <c r="AF280" s="491"/>
      <c r="AG280" s="491"/>
      <c r="AH280" s="330"/>
    </row>
    <row r="281" spans="2:34" ht="39.75" customHeight="1" x14ac:dyDescent="0.25">
      <c r="B281" s="131"/>
      <c r="C281" s="602"/>
      <c r="D281" s="607"/>
      <c r="E281" s="591"/>
      <c r="F281" s="593"/>
      <c r="G281" s="493"/>
      <c r="H281" s="498"/>
      <c r="I281" s="496"/>
      <c r="J281" s="498"/>
      <c r="K281" s="405" t="s">
        <v>30</v>
      </c>
      <c r="L281" s="407" t="s">
        <v>710</v>
      </c>
      <c r="M281" s="493"/>
      <c r="N281" s="493"/>
      <c r="O281" s="502"/>
      <c r="P281" s="343"/>
      <c r="Q281" s="623"/>
      <c r="R281" s="624"/>
      <c r="S281" s="625"/>
      <c r="T281" s="329"/>
      <c r="U281" s="491"/>
      <c r="V281" s="491"/>
      <c r="W281" s="491"/>
      <c r="X281" s="491"/>
      <c r="Y281" s="491"/>
      <c r="Z281" s="491"/>
      <c r="AA281" s="491"/>
      <c r="AB281" s="491"/>
      <c r="AC281" s="491"/>
      <c r="AD281" s="491"/>
      <c r="AE281" s="491"/>
      <c r="AF281" s="491"/>
      <c r="AG281" s="491"/>
      <c r="AH281" s="330"/>
    </row>
    <row r="282" spans="2:34" ht="39.75" customHeight="1" x14ac:dyDescent="0.25">
      <c r="B282" s="131"/>
      <c r="C282" s="602"/>
      <c r="D282" s="607"/>
      <c r="E282" s="591"/>
      <c r="F282" s="593"/>
      <c r="G282" s="493"/>
      <c r="H282" s="498"/>
      <c r="I282" s="496"/>
      <c r="J282" s="498"/>
      <c r="K282" s="405" t="s">
        <v>32</v>
      </c>
      <c r="L282" s="407" t="s">
        <v>711</v>
      </c>
      <c r="M282" s="493"/>
      <c r="N282" s="493"/>
      <c r="O282" s="502"/>
      <c r="P282" s="343"/>
      <c r="Q282" s="623"/>
      <c r="R282" s="624"/>
      <c r="S282" s="625"/>
      <c r="T282" s="329"/>
      <c r="U282" s="491"/>
      <c r="V282" s="491"/>
      <c r="W282" s="491"/>
      <c r="X282" s="491"/>
      <c r="Y282" s="491"/>
      <c r="Z282" s="491"/>
      <c r="AA282" s="491"/>
      <c r="AB282" s="491"/>
      <c r="AC282" s="491"/>
      <c r="AD282" s="491"/>
      <c r="AE282" s="491"/>
      <c r="AF282" s="491"/>
      <c r="AG282" s="491"/>
      <c r="AH282" s="330"/>
    </row>
    <row r="283" spans="2:34" ht="39.75" customHeight="1" x14ac:dyDescent="0.25">
      <c r="B283" s="131"/>
      <c r="C283" s="602"/>
      <c r="D283" s="607"/>
      <c r="E283" s="591"/>
      <c r="F283" s="593"/>
      <c r="G283" s="493"/>
      <c r="H283" s="498"/>
      <c r="I283" s="496"/>
      <c r="J283" s="498"/>
      <c r="K283" s="405" t="s">
        <v>34</v>
      </c>
      <c r="L283" s="407" t="s">
        <v>712</v>
      </c>
      <c r="M283" s="493"/>
      <c r="N283" s="493"/>
      <c r="O283" s="502"/>
      <c r="P283" s="343"/>
      <c r="Q283" s="623"/>
      <c r="R283" s="624"/>
      <c r="S283" s="625"/>
      <c r="T283" s="329"/>
      <c r="U283" s="491"/>
      <c r="V283" s="491"/>
      <c r="W283" s="491"/>
      <c r="X283" s="491"/>
      <c r="Y283" s="491"/>
      <c r="Z283" s="491"/>
      <c r="AA283" s="491"/>
      <c r="AB283" s="491"/>
      <c r="AC283" s="491"/>
      <c r="AD283" s="491"/>
      <c r="AE283" s="491"/>
      <c r="AF283" s="491"/>
      <c r="AG283" s="491"/>
      <c r="AH283" s="330"/>
    </row>
    <row r="284" spans="2:34" ht="39.75" customHeight="1" x14ac:dyDescent="0.25">
      <c r="B284" s="131"/>
      <c r="C284" s="602"/>
      <c r="D284" s="607"/>
      <c r="E284" s="591"/>
      <c r="F284" s="593"/>
      <c r="G284" s="492"/>
      <c r="H284" s="497" t="s">
        <v>720</v>
      </c>
      <c r="I284" s="494" t="s">
        <v>721</v>
      </c>
      <c r="J284" s="497" t="s">
        <v>706</v>
      </c>
      <c r="K284" s="405" t="s">
        <v>26</v>
      </c>
      <c r="L284" s="253" t="s">
        <v>707</v>
      </c>
      <c r="M284" s="499" t="s">
        <v>384</v>
      </c>
      <c r="N284" s="500">
        <v>80</v>
      </c>
      <c r="O284" s="501" t="s">
        <v>722</v>
      </c>
      <c r="P284" s="343"/>
      <c r="Q284" s="623"/>
      <c r="R284" s="624"/>
      <c r="S284" s="625"/>
      <c r="T284" s="329"/>
      <c r="U284" s="490"/>
      <c r="V284" s="490"/>
      <c r="W284" s="490"/>
      <c r="X284" s="490"/>
      <c r="Y284" s="490"/>
      <c r="Z284" s="490"/>
      <c r="AA284" s="490"/>
      <c r="AB284" s="490">
        <f>IF($N$284="","",$N$284)</f>
        <v>80</v>
      </c>
      <c r="AC284" s="490"/>
      <c r="AD284" s="490">
        <f>IF($N$284="","",$N$284)</f>
        <v>80</v>
      </c>
      <c r="AE284" s="490">
        <f>IF($N$284="","",$N$284)</f>
        <v>80</v>
      </c>
      <c r="AF284" s="490"/>
      <c r="AG284" s="490"/>
      <c r="AH284" s="330"/>
    </row>
    <row r="285" spans="2:34" ht="39.75" customHeight="1" x14ac:dyDescent="0.25">
      <c r="B285" s="131"/>
      <c r="C285" s="602"/>
      <c r="D285" s="607"/>
      <c r="E285" s="591"/>
      <c r="F285" s="593"/>
      <c r="G285" s="493"/>
      <c r="H285" s="498"/>
      <c r="I285" s="496"/>
      <c r="J285" s="498"/>
      <c r="K285" s="405" t="s">
        <v>28</v>
      </c>
      <c r="L285" s="407" t="s">
        <v>709</v>
      </c>
      <c r="M285" s="493"/>
      <c r="N285" s="493"/>
      <c r="O285" s="502"/>
      <c r="P285" s="343"/>
      <c r="Q285" s="623"/>
      <c r="R285" s="624"/>
      <c r="S285" s="625"/>
      <c r="T285" s="329"/>
      <c r="U285" s="491"/>
      <c r="V285" s="491"/>
      <c r="W285" s="491"/>
      <c r="X285" s="491"/>
      <c r="Y285" s="491"/>
      <c r="Z285" s="491"/>
      <c r="AA285" s="491"/>
      <c r="AB285" s="491"/>
      <c r="AC285" s="491"/>
      <c r="AD285" s="491"/>
      <c r="AE285" s="491"/>
      <c r="AF285" s="491"/>
      <c r="AG285" s="491"/>
      <c r="AH285" s="330"/>
    </row>
    <row r="286" spans="2:34" ht="39.75" customHeight="1" x14ac:dyDescent="0.25">
      <c r="B286" s="131"/>
      <c r="C286" s="602"/>
      <c r="D286" s="607"/>
      <c r="E286" s="591"/>
      <c r="F286" s="593"/>
      <c r="G286" s="493"/>
      <c r="H286" s="498"/>
      <c r="I286" s="496"/>
      <c r="J286" s="498"/>
      <c r="K286" s="405" t="s">
        <v>30</v>
      </c>
      <c r="L286" s="407" t="s">
        <v>710</v>
      </c>
      <c r="M286" s="493"/>
      <c r="N286" s="493"/>
      <c r="O286" s="502"/>
      <c r="P286" s="343"/>
      <c r="Q286" s="623"/>
      <c r="R286" s="624"/>
      <c r="S286" s="625"/>
      <c r="T286" s="329"/>
      <c r="U286" s="491"/>
      <c r="V286" s="491"/>
      <c r="W286" s="491"/>
      <c r="X286" s="491"/>
      <c r="Y286" s="491"/>
      <c r="Z286" s="491"/>
      <c r="AA286" s="491"/>
      <c r="AB286" s="491"/>
      <c r="AC286" s="491"/>
      <c r="AD286" s="491"/>
      <c r="AE286" s="491"/>
      <c r="AF286" s="491"/>
      <c r="AG286" s="491"/>
      <c r="AH286" s="330"/>
    </row>
    <row r="287" spans="2:34" ht="39.75" customHeight="1" x14ac:dyDescent="0.25">
      <c r="B287" s="131"/>
      <c r="C287" s="602"/>
      <c r="D287" s="607"/>
      <c r="E287" s="591"/>
      <c r="F287" s="593"/>
      <c r="G287" s="493"/>
      <c r="H287" s="498"/>
      <c r="I287" s="496"/>
      <c r="J287" s="498"/>
      <c r="K287" s="405" t="s">
        <v>32</v>
      </c>
      <c r="L287" s="407" t="s">
        <v>711</v>
      </c>
      <c r="M287" s="493"/>
      <c r="N287" s="493"/>
      <c r="O287" s="502"/>
      <c r="P287" s="343"/>
      <c r="Q287" s="623"/>
      <c r="R287" s="624"/>
      <c r="S287" s="625"/>
      <c r="T287" s="329"/>
      <c r="U287" s="491"/>
      <c r="V287" s="491"/>
      <c r="W287" s="491"/>
      <c r="X287" s="491"/>
      <c r="Y287" s="491"/>
      <c r="Z287" s="491"/>
      <c r="AA287" s="491"/>
      <c r="AB287" s="491"/>
      <c r="AC287" s="491"/>
      <c r="AD287" s="491"/>
      <c r="AE287" s="491"/>
      <c r="AF287" s="491"/>
      <c r="AG287" s="491"/>
      <c r="AH287" s="330"/>
    </row>
    <row r="288" spans="2:34" ht="39.75" customHeight="1" x14ac:dyDescent="0.25">
      <c r="B288" s="131"/>
      <c r="C288" s="602"/>
      <c r="D288" s="607"/>
      <c r="E288" s="591"/>
      <c r="F288" s="593"/>
      <c r="G288" s="493"/>
      <c r="H288" s="498"/>
      <c r="I288" s="496"/>
      <c r="J288" s="498"/>
      <c r="K288" s="405" t="s">
        <v>34</v>
      </c>
      <c r="L288" s="407" t="s">
        <v>712</v>
      </c>
      <c r="M288" s="493"/>
      <c r="N288" s="493"/>
      <c r="O288" s="502"/>
      <c r="P288" s="343"/>
      <c r="Q288" s="623"/>
      <c r="R288" s="624"/>
      <c r="S288" s="625"/>
      <c r="T288" s="329"/>
      <c r="U288" s="491"/>
      <c r="V288" s="491"/>
      <c r="W288" s="491"/>
      <c r="X288" s="491"/>
      <c r="Y288" s="491"/>
      <c r="Z288" s="491"/>
      <c r="AA288" s="491"/>
      <c r="AB288" s="491"/>
      <c r="AC288" s="491"/>
      <c r="AD288" s="491"/>
      <c r="AE288" s="491"/>
      <c r="AF288" s="491"/>
      <c r="AG288" s="491"/>
      <c r="AH288" s="330"/>
    </row>
    <row r="289" spans="2:34" ht="39.75" customHeight="1" x14ac:dyDescent="0.25">
      <c r="B289" s="131"/>
      <c r="C289" s="602"/>
      <c r="D289" s="607"/>
      <c r="E289" s="591"/>
      <c r="F289" s="593"/>
      <c r="G289" s="405"/>
      <c r="H289" s="531" t="s">
        <v>723</v>
      </c>
      <c r="I289" s="532"/>
      <c r="J289" s="532"/>
      <c r="K289" s="532"/>
      <c r="L289" s="533"/>
      <c r="M289" s="358"/>
      <c r="N289" s="359"/>
      <c r="O289" s="360"/>
      <c r="P289" s="361"/>
      <c r="Q289" s="94"/>
      <c r="R289" s="94"/>
      <c r="S289" s="94"/>
      <c r="T289" s="329"/>
      <c r="U289" s="357"/>
      <c r="V289" s="256"/>
      <c r="W289" s="256"/>
      <c r="X289" s="256"/>
      <c r="Y289" s="256"/>
      <c r="Z289" s="256"/>
      <c r="AA289" s="256"/>
      <c r="AB289" s="256"/>
      <c r="AC289" s="256"/>
      <c r="AD289" s="256"/>
      <c r="AE289" s="256"/>
      <c r="AF289" s="256"/>
      <c r="AG289" s="256"/>
      <c r="AH289" s="330"/>
    </row>
    <row r="290" spans="2:34" ht="39.75" customHeight="1" x14ac:dyDescent="0.25">
      <c r="B290" s="131"/>
      <c r="C290" s="602"/>
      <c r="D290" s="607"/>
      <c r="E290" s="591"/>
      <c r="F290" s="593"/>
      <c r="G290" s="492"/>
      <c r="H290" s="497" t="s">
        <v>724</v>
      </c>
      <c r="I290" s="494" t="s">
        <v>725</v>
      </c>
      <c r="J290" s="497" t="s">
        <v>334</v>
      </c>
      <c r="K290" s="405" t="s">
        <v>26</v>
      </c>
      <c r="L290" s="253" t="s">
        <v>726</v>
      </c>
      <c r="M290" s="499" t="s">
        <v>384</v>
      </c>
      <c r="N290" s="500">
        <v>60</v>
      </c>
      <c r="O290" s="501" t="s">
        <v>727</v>
      </c>
      <c r="P290" s="343"/>
      <c r="Q290" s="623"/>
      <c r="R290" s="629"/>
      <c r="S290" s="625"/>
      <c r="T290" s="329"/>
      <c r="U290" s="490"/>
      <c r="V290" s="490"/>
      <c r="W290" s="490"/>
      <c r="X290" s="490"/>
      <c r="Y290" s="490"/>
      <c r="Z290" s="490"/>
      <c r="AA290" s="490">
        <f>IF($N$290="","",$N$290)</f>
        <v>60</v>
      </c>
      <c r="AB290" s="490">
        <f>IF($N$290="","",$N$290)</f>
        <v>60</v>
      </c>
      <c r="AC290" s="490"/>
      <c r="AD290" s="490"/>
      <c r="AE290" s="490"/>
      <c r="AF290" s="490">
        <f>IF($N$290="","",$N$290)</f>
        <v>60</v>
      </c>
      <c r="AG290" s="490"/>
      <c r="AH290" s="330"/>
    </row>
    <row r="291" spans="2:34" ht="39.75" customHeight="1" x14ac:dyDescent="0.25">
      <c r="B291" s="131"/>
      <c r="C291" s="602"/>
      <c r="D291" s="607"/>
      <c r="E291" s="591"/>
      <c r="F291" s="593"/>
      <c r="G291" s="493"/>
      <c r="H291" s="498"/>
      <c r="I291" s="496"/>
      <c r="J291" s="498"/>
      <c r="K291" s="405" t="s">
        <v>28</v>
      </c>
      <c r="L291" s="253" t="s">
        <v>728</v>
      </c>
      <c r="M291" s="493"/>
      <c r="N291" s="493"/>
      <c r="O291" s="502"/>
      <c r="P291" s="343"/>
      <c r="Q291" s="623"/>
      <c r="R291" s="629"/>
      <c r="S291" s="625"/>
      <c r="T291" s="329"/>
      <c r="U291" s="491"/>
      <c r="V291" s="491"/>
      <c r="W291" s="491"/>
      <c r="X291" s="491"/>
      <c r="Y291" s="491"/>
      <c r="Z291" s="491"/>
      <c r="AA291" s="491"/>
      <c r="AB291" s="491"/>
      <c r="AC291" s="491"/>
      <c r="AD291" s="491"/>
      <c r="AE291" s="491"/>
      <c r="AF291" s="491"/>
      <c r="AG291" s="491"/>
      <c r="AH291" s="330"/>
    </row>
    <row r="292" spans="2:34" ht="39.75" customHeight="1" x14ac:dyDescent="0.25">
      <c r="B292" s="131"/>
      <c r="C292" s="602"/>
      <c r="D292" s="607"/>
      <c r="E292" s="591"/>
      <c r="F292" s="593"/>
      <c r="G292" s="493"/>
      <c r="H292" s="498"/>
      <c r="I292" s="496"/>
      <c r="J292" s="498"/>
      <c r="K292" s="405" t="s">
        <v>30</v>
      </c>
      <c r="L292" s="407" t="s">
        <v>729</v>
      </c>
      <c r="M292" s="493"/>
      <c r="N292" s="493"/>
      <c r="O292" s="502"/>
      <c r="P292" s="343"/>
      <c r="Q292" s="623"/>
      <c r="R292" s="629"/>
      <c r="S292" s="625"/>
      <c r="T292" s="329"/>
      <c r="U292" s="491"/>
      <c r="V292" s="491"/>
      <c r="W292" s="491"/>
      <c r="X292" s="491"/>
      <c r="Y292" s="491"/>
      <c r="Z292" s="491"/>
      <c r="AA292" s="491"/>
      <c r="AB292" s="491"/>
      <c r="AC292" s="491"/>
      <c r="AD292" s="491"/>
      <c r="AE292" s="491"/>
      <c r="AF292" s="491"/>
      <c r="AG292" s="491"/>
      <c r="AH292" s="330"/>
    </row>
    <row r="293" spans="2:34" ht="39.75" customHeight="1" x14ac:dyDescent="0.25">
      <c r="B293" s="131"/>
      <c r="C293" s="602"/>
      <c r="D293" s="607"/>
      <c r="E293" s="591"/>
      <c r="F293" s="593"/>
      <c r="G293" s="493"/>
      <c r="H293" s="498"/>
      <c r="I293" s="496"/>
      <c r="J293" s="498"/>
      <c r="K293" s="405" t="s">
        <v>32</v>
      </c>
      <c r="L293" s="407" t="s">
        <v>730</v>
      </c>
      <c r="M293" s="493"/>
      <c r="N293" s="493"/>
      <c r="O293" s="502"/>
      <c r="P293" s="343"/>
      <c r="Q293" s="623"/>
      <c r="R293" s="629"/>
      <c r="S293" s="625"/>
      <c r="T293" s="329"/>
      <c r="U293" s="491"/>
      <c r="V293" s="491"/>
      <c r="W293" s="491"/>
      <c r="X293" s="491"/>
      <c r="Y293" s="491"/>
      <c r="Z293" s="491"/>
      <c r="AA293" s="491"/>
      <c r="AB293" s="491"/>
      <c r="AC293" s="491"/>
      <c r="AD293" s="491"/>
      <c r="AE293" s="491"/>
      <c r="AF293" s="491"/>
      <c r="AG293" s="491"/>
      <c r="AH293" s="330"/>
    </row>
    <row r="294" spans="2:34" ht="39.75" customHeight="1" x14ac:dyDescent="0.25">
      <c r="B294" s="131"/>
      <c r="C294" s="602"/>
      <c r="D294" s="607"/>
      <c r="E294" s="591"/>
      <c r="F294" s="593"/>
      <c r="G294" s="493"/>
      <c r="H294" s="498"/>
      <c r="I294" s="496"/>
      <c r="J294" s="498"/>
      <c r="K294" s="405" t="s">
        <v>34</v>
      </c>
      <c r="L294" s="407" t="s">
        <v>731</v>
      </c>
      <c r="M294" s="493"/>
      <c r="N294" s="493"/>
      <c r="O294" s="502"/>
      <c r="P294" s="343"/>
      <c r="Q294" s="623"/>
      <c r="R294" s="629"/>
      <c r="S294" s="625"/>
      <c r="T294" s="329"/>
      <c r="U294" s="491"/>
      <c r="V294" s="491"/>
      <c r="W294" s="491"/>
      <c r="X294" s="491"/>
      <c r="Y294" s="491"/>
      <c r="Z294" s="491"/>
      <c r="AA294" s="491"/>
      <c r="AB294" s="491"/>
      <c r="AC294" s="491"/>
      <c r="AD294" s="491"/>
      <c r="AE294" s="491"/>
      <c r="AF294" s="491"/>
      <c r="AG294" s="491"/>
      <c r="AH294" s="330"/>
    </row>
    <row r="295" spans="2:34" ht="39.75" customHeight="1" x14ac:dyDescent="0.25">
      <c r="B295" s="131"/>
      <c r="C295" s="602"/>
      <c r="D295" s="607"/>
      <c r="E295" s="591"/>
      <c r="F295" s="593"/>
      <c r="G295" s="492"/>
      <c r="H295" s="497" t="s">
        <v>732</v>
      </c>
      <c r="I295" s="494" t="s">
        <v>733</v>
      </c>
      <c r="J295" s="497" t="s">
        <v>334</v>
      </c>
      <c r="K295" s="405" t="s">
        <v>26</v>
      </c>
      <c r="L295" s="253" t="s">
        <v>726</v>
      </c>
      <c r="M295" s="499" t="s">
        <v>384</v>
      </c>
      <c r="N295" s="500">
        <v>60</v>
      </c>
      <c r="O295" s="501" t="s">
        <v>727</v>
      </c>
      <c r="P295" s="343"/>
      <c r="Q295" s="623"/>
      <c r="R295" s="629"/>
      <c r="S295" s="625"/>
      <c r="T295" s="329"/>
      <c r="U295" s="490"/>
      <c r="V295" s="490"/>
      <c r="W295" s="490"/>
      <c r="X295" s="490"/>
      <c r="Y295" s="490"/>
      <c r="Z295" s="490"/>
      <c r="AA295" s="490"/>
      <c r="AB295" s="490">
        <f>IF($N$295="","",$N$295)</f>
        <v>60</v>
      </c>
      <c r="AC295" s="490">
        <f>IF($N$295="","",$N$295)</f>
        <v>60</v>
      </c>
      <c r="AD295" s="490"/>
      <c r="AE295" s="490">
        <f>IF($N$295="","",$N$295)</f>
        <v>60</v>
      </c>
      <c r="AF295" s="490">
        <f>IF($N$295="","",$N$295)</f>
        <v>60</v>
      </c>
      <c r="AG295" s="490"/>
      <c r="AH295" s="330"/>
    </row>
    <row r="296" spans="2:34" ht="39.75" customHeight="1" x14ac:dyDescent="0.25">
      <c r="B296" s="131"/>
      <c r="C296" s="602"/>
      <c r="D296" s="607"/>
      <c r="E296" s="591"/>
      <c r="F296" s="593"/>
      <c r="G296" s="493"/>
      <c r="H296" s="498"/>
      <c r="I296" s="496"/>
      <c r="J296" s="498"/>
      <c r="K296" s="405" t="s">
        <v>28</v>
      </c>
      <c r="L296" s="253" t="s">
        <v>728</v>
      </c>
      <c r="M296" s="493"/>
      <c r="N296" s="493"/>
      <c r="O296" s="502"/>
      <c r="P296" s="343"/>
      <c r="Q296" s="623"/>
      <c r="R296" s="629"/>
      <c r="S296" s="625"/>
      <c r="T296" s="329"/>
      <c r="U296" s="491"/>
      <c r="V296" s="491"/>
      <c r="W296" s="491"/>
      <c r="X296" s="491"/>
      <c r="Y296" s="491"/>
      <c r="Z296" s="491"/>
      <c r="AA296" s="491"/>
      <c r="AB296" s="491"/>
      <c r="AC296" s="491"/>
      <c r="AD296" s="491"/>
      <c r="AE296" s="491"/>
      <c r="AF296" s="491"/>
      <c r="AG296" s="491"/>
      <c r="AH296" s="330"/>
    </row>
    <row r="297" spans="2:34" ht="39.75" customHeight="1" x14ac:dyDescent="0.25">
      <c r="B297" s="131"/>
      <c r="C297" s="602"/>
      <c r="D297" s="607"/>
      <c r="E297" s="591"/>
      <c r="F297" s="593"/>
      <c r="G297" s="493"/>
      <c r="H297" s="498"/>
      <c r="I297" s="496"/>
      <c r="J297" s="498"/>
      <c r="K297" s="405" t="s">
        <v>30</v>
      </c>
      <c r="L297" s="407" t="s">
        <v>734</v>
      </c>
      <c r="M297" s="493"/>
      <c r="N297" s="493"/>
      <c r="O297" s="502"/>
      <c r="P297" s="343"/>
      <c r="Q297" s="623"/>
      <c r="R297" s="629"/>
      <c r="S297" s="625"/>
      <c r="T297" s="329"/>
      <c r="U297" s="491"/>
      <c r="V297" s="491"/>
      <c r="W297" s="491"/>
      <c r="X297" s="491"/>
      <c r="Y297" s="491"/>
      <c r="Z297" s="491"/>
      <c r="AA297" s="491"/>
      <c r="AB297" s="491"/>
      <c r="AC297" s="491"/>
      <c r="AD297" s="491"/>
      <c r="AE297" s="491"/>
      <c r="AF297" s="491"/>
      <c r="AG297" s="491"/>
      <c r="AH297" s="330"/>
    </row>
    <row r="298" spans="2:34" ht="39.75" customHeight="1" x14ac:dyDescent="0.25">
      <c r="B298" s="131"/>
      <c r="C298" s="602"/>
      <c r="D298" s="607"/>
      <c r="E298" s="591"/>
      <c r="F298" s="593"/>
      <c r="G298" s="493"/>
      <c r="H298" s="498"/>
      <c r="I298" s="496"/>
      <c r="J298" s="498"/>
      <c r="K298" s="405" t="s">
        <v>32</v>
      </c>
      <c r="L298" s="407" t="s">
        <v>735</v>
      </c>
      <c r="M298" s="493"/>
      <c r="N298" s="493"/>
      <c r="O298" s="502"/>
      <c r="P298" s="343"/>
      <c r="Q298" s="623"/>
      <c r="R298" s="629"/>
      <c r="S298" s="625"/>
      <c r="T298" s="329"/>
      <c r="U298" s="491"/>
      <c r="V298" s="491"/>
      <c r="W298" s="491"/>
      <c r="X298" s="491"/>
      <c r="Y298" s="491"/>
      <c r="Z298" s="491"/>
      <c r="AA298" s="491"/>
      <c r="AB298" s="491"/>
      <c r="AC298" s="491"/>
      <c r="AD298" s="491"/>
      <c r="AE298" s="491"/>
      <c r="AF298" s="491"/>
      <c r="AG298" s="491"/>
      <c r="AH298" s="330"/>
    </row>
    <row r="299" spans="2:34" ht="39.75" customHeight="1" x14ac:dyDescent="0.25">
      <c r="B299" s="131"/>
      <c r="C299" s="602"/>
      <c r="D299" s="607"/>
      <c r="E299" s="591"/>
      <c r="F299" s="593"/>
      <c r="G299" s="493"/>
      <c r="H299" s="498"/>
      <c r="I299" s="496"/>
      <c r="J299" s="498"/>
      <c r="K299" s="405" t="s">
        <v>34</v>
      </c>
      <c r="L299" s="407" t="s">
        <v>736</v>
      </c>
      <c r="M299" s="493"/>
      <c r="N299" s="493"/>
      <c r="O299" s="502"/>
      <c r="P299" s="343"/>
      <c r="Q299" s="623"/>
      <c r="R299" s="629"/>
      <c r="S299" s="625"/>
      <c r="T299" s="329"/>
      <c r="U299" s="491"/>
      <c r="V299" s="491"/>
      <c r="W299" s="491"/>
      <c r="X299" s="491"/>
      <c r="Y299" s="491"/>
      <c r="Z299" s="491"/>
      <c r="AA299" s="491"/>
      <c r="AB299" s="491"/>
      <c r="AC299" s="491"/>
      <c r="AD299" s="491"/>
      <c r="AE299" s="491"/>
      <c r="AF299" s="491"/>
      <c r="AG299" s="491"/>
      <c r="AH299" s="330"/>
    </row>
    <row r="300" spans="2:34" ht="39.75" customHeight="1" x14ac:dyDescent="0.25">
      <c r="B300" s="131"/>
      <c r="C300" s="602"/>
      <c r="D300" s="607"/>
      <c r="E300" s="591"/>
      <c r="F300" s="593"/>
      <c r="G300" s="492"/>
      <c r="H300" s="497" t="s">
        <v>737</v>
      </c>
      <c r="I300" s="494" t="s">
        <v>738</v>
      </c>
      <c r="J300" s="497" t="s">
        <v>334</v>
      </c>
      <c r="K300" s="405" t="s">
        <v>26</v>
      </c>
      <c r="L300" s="253" t="s">
        <v>726</v>
      </c>
      <c r="M300" s="499"/>
      <c r="N300" s="500">
        <v>60</v>
      </c>
      <c r="O300" s="501" t="s">
        <v>739</v>
      </c>
      <c r="P300" s="343"/>
      <c r="Q300" s="623"/>
      <c r="R300" s="629"/>
      <c r="S300" s="625"/>
      <c r="T300" s="329"/>
      <c r="U300" s="490"/>
      <c r="V300" s="490"/>
      <c r="W300" s="490"/>
      <c r="X300" s="490"/>
      <c r="Y300" s="490"/>
      <c r="Z300" s="490"/>
      <c r="AA300" s="490"/>
      <c r="AB300" s="490">
        <f>IF($N$300="","",$N$300)</f>
        <v>60</v>
      </c>
      <c r="AC300" s="490">
        <f>IF($N$300="","",$N$300)</f>
        <v>60</v>
      </c>
      <c r="AD300" s="490"/>
      <c r="AE300" s="490">
        <f>IF($N$300="","",$N$300)</f>
        <v>60</v>
      </c>
      <c r="AF300" s="490">
        <f>IF($N$300="","",$N$300)</f>
        <v>60</v>
      </c>
      <c r="AG300" s="490"/>
      <c r="AH300" s="330"/>
    </row>
    <row r="301" spans="2:34" ht="39.75" customHeight="1" x14ac:dyDescent="0.25">
      <c r="B301" s="131"/>
      <c r="C301" s="602"/>
      <c r="D301" s="607"/>
      <c r="E301" s="591"/>
      <c r="F301" s="593"/>
      <c r="G301" s="493"/>
      <c r="H301" s="498"/>
      <c r="I301" s="496"/>
      <c r="J301" s="498"/>
      <c r="K301" s="405" t="s">
        <v>28</v>
      </c>
      <c r="L301" s="253" t="s">
        <v>728</v>
      </c>
      <c r="M301" s="493"/>
      <c r="N301" s="493"/>
      <c r="O301" s="502"/>
      <c r="P301" s="343"/>
      <c r="Q301" s="623"/>
      <c r="R301" s="629"/>
      <c r="S301" s="625"/>
      <c r="T301" s="329"/>
      <c r="U301" s="491"/>
      <c r="V301" s="491"/>
      <c r="W301" s="491"/>
      <c r="X301" s="491"/>
      <c r="Y301" s="491"/>
      <c r="Z301" s="491"/>
      <c r="AA301" s="491"/>
      <c r="AB301" s="491"/>
      <c r="AC301" s="491"/>
      <c r="AD301" s="491"/>
      <c r="AE301" s="491"/>
      <c r="AF301" s="491"/>
      <c r="AG301" s="491"/>
      <c r="AH301" s="330"/>
    </row>
    <row r="302" spans="2:34" ht="39.75" customHeight="1" x14ac:dyDescent="0.25">
      <c r="B302" s="131"/>
      <c r="C302" s="602"/>
      <c r="D302" s="607"/>
      <c r="E302" s="591"/>
      <c r="F302" s="593"/>
      <c r="G302" s="493"/>
      <c r="H302" s="498"/>
      <c r="I302" s="496"/>
      <c r="J302" s="498"/>
      <c r="K302" s="405" t="s">
        <v>30</v>
      </c>
      <c r="L302" s="407" t="s">
        <v>740</v>
      </c>
      <c r="M302" s="493"/>
      <c r="N302" s="493"/>
      <c r="O302" s="502"/>
      <c r="P302" s="343"/>
      <c r="Q302" s="623"/>
      <c r="R302" s="629"/>
      <c r="S302" s="625"/>
      <c r="T302" s="329"/>
      <c r="U302" s="491"/>
      <c r="V302" s="491"/>
      <c r="W302" s="491"/>
      <c r="X302" s="491"/>
      <c r="Y302" s="491"/>
      <c r="Z302" s="491"/>
      <c r="AA302" s="491"/>
      <c r="AB302" s="491"/>
      <c r="AC302" s="491"/>
      <c r="AD302" s="491"/>
      <c r="AE302" s="491"/>
      <c r="AF302" s="491"/>
      <c r="AG302" s="491"/>
      <c r="AH302" s="330"/>
    </row>
    <row r="303" spans="2:34" ht="39.75" customHeight="1" x14ac:dyDescent="0.25">
      <c r="B303" s="131"/>
      <c r="C303" s="602"/>
      <c r="D303" s="607"/>
      <c r="E303" s="591"/>
      <c r="F303" s="593"/>
      <c r="G303" s="493"/>
      <c r="H303" s="498"/>
      <c r="I303" s="496"/>
      <c r="J303" s="498"/>
      <c r="K303" s="405" t="s">
        <v>32</v>
      </c>
      <c r="L303" s="407" t="s">
        <v>741</v>
      </c>
      <c r="M303" s="493"/>
      <c r="N303" s="493"/>
      <c r="O303" s="502"/>
      <c r="P303" s="343"/>
      <c r="Q303" s="623"/>
      <c r="R303" s="629"/>
      <c r="S303" s="625"/>
      <c r="T303" s="329"/>
      <c r="U303" s="491"/>
      <c r="V303" s="491"/>
      <c r="W303" s="491"/>
      <c r="X303" s="491"/>
      <c r="Y303" s="491"/>
      <c r="Z303" s="491"/>
      <c r="AA303" s="491"/>
      <c r="AB303" s="491"/>
      <c r="AC303" s="491"/>
      <c r="AD303" s="491"/>
      <c r="AE303" s="491"/>
      <c r="AF303" s="491"/>
      <c r="AG303" s="491"/>
      <c r="AH303" s="330"/>
    </row>
    <row r="304" spans="2:34" ht="39.75" customHeight="1" x14ac:dyDescent="0.25">
      <c r="B304" s="131"/>
      <c r="C304" s="602"/>
      <c r="D304" s="607"/>
      <c r="E304" s="591"/>
      <c r="F304" s="593"/>
      <c r="G304" s="493"/>
      <c r="H304" s="498"/>
      <c r="I304" s="496"/>
      <c r="J304" s="498"/>
      <c r="K304" s="405" t="s">
        <v>34</v>
      </c>
      <c r="L304" s="407" t="s">
        <v>742</v>
      </c>
      <c r="M304" s="493"/>
      <c r="N304" s="493"/>
      <c r="O304" s="502"/>
      <c r="P304" s="343"/>
      <c r="Q304" s="623"/>
      <c r="R304" s="629"/>
      <c r="S304" s="625"/>
      <c r="T304" s="329"/>
      <c r="U304" s="491"/>
      <c r="V304" s="491"/>
      <c r="W304" s="491"/>
      <c r="X304" s="491"/>
      <c r="Y304" s="491"/>
      <c r="Z304" s="491"/>
      <c r="AA304" s="491"/>
      <c r="AB304" s="491"/>
      <c r="AC304" s="491"/>
      <c r="AD304" s="491"/>
      <c r="AE304" s="491"/>
      <c r="AF304" s="491"/>
      <c r="AG304" s="491"/>
      <c r="AH304" s="330"/>
    </row>
    <row r="305" spans="2:34" ht="39.75" customHeight="1" x14ac:dyDescent="0.25">
      <c r="B305" s="131"/>
      <c r="C305" s="602"/>
      <c r="D305" s="607"/>
      <c r="E305" s="591"/>
      <c r="F305" s="593"/>
      <c r="G305" s="492"/>
      <c r="H305" s="497" t="s">
        <v>743</v>
      </c>
      <c r="I305" s="494" t="s">
        <v>744</v>
      </c>
      <c r="J305" s="497" t="s">
        <v>334</v>
      </c>
      <c r="K305" s="405" t="s">
        <v>26</v>
      </c>
      <c r="L305" s="253" t="s">
        <v>745</v>
      </c>
      <c r="M305" s="499"/>
      <c r="N305" s="500">
        <v>60</v>
      </c>
      <c r="O305" s="501" t="s">
        <v>746</v>
      </c>
      <c r="P305" s="343"/>
      <c r="Q305" s="94"/>
      <c r="R305" s="94"/>
      <c r="S305" s="94"/>
      <c r="T305" s="329"/>
      <c r="U305" s="490"/>
      <c r="V305" s="490"/>
      <c r="W305" s="490"/>
      <c r="X305" s="490"/>
      <c r="Y305" s="490"/>
      <c r="Z305" s="490"/>
      <c r="AA305" s="490"/>
      <c r="AB305" s="490">
        <f>IF($N$305="","",$N$305)</f>
        <v>60</v>
      </c>
      <c r="AC305" s="490"/>
      <c r="AD305" s="490"/>
      <c r="AE305" s="490">
        <f>IF($N$305="","",$N$305)</f>
        <v>60</v>
      </c>
      <c r="AF305" s="490"/>
      <c r="AG305" s="490"/>
      <c r="AH305" s="330"/>
    </row>
    <row r="306" spans="2:34" ht="39.75" customHeight="1" x14ac:dyDescent="0.25">
      <c r="B306" s="131"/>
      <c r="C306" s="602"/>
      <c r="D306" s="607"/>
      <c r="E306" s="591"/>
      <c r="F306" s="593"/>
      <c r="G306" s="493"/>
      <c r="H306" s="498"/>
      <c r="I306" s="496"/>
      <c r="J306" s="498"/>
      <c r="K306" s="405" t="s">
        <v>28</v>
      </c>
      <c r="L306" s="407" t="s">
        <v>747</v>
      </c>
      <c r="M306" s="493"/>
      <c r="N306" s="493"/>
      <c r="O306" s="502"/>
      <c r="P306" s="343"/>
      <c r="Q306" s="94"/>
      <c r="R306" s="94"/>
      <c r="S306" s="94"/>
      <c r="T306" s="329"/>
      <c r="U306" s="491"/>
      <c r="V306" s="491"/>
      <c r="W306" s="491"/>
      <c r="X306" s="491"/>
      <c r="Y306" s="491"/>
      <c r="Z306" s="491"/>
      <c r="AA306" s="491"/>
      <c r="AB306" s="491"/>
      <c r="AC306" s="491"/>
      <c r="AD306" s="491"/>
      <c r="AE306" s="491"/>
      <c r="AF306" s="491"/>
      <c r="AG306" s="491"/>
      <c r="AH306" s="330"/>
    </row>
    <row r="307" spans="2:34" ht="39.75" customHeight="1" x14ac:dyDescent="0.25">
      <c r="B307" s="131"/>
      <c r="C307" s="602"/>
      <c r="D307" s="607"/>
      <c r="E307" s="591"/>
      <c r="F307" s="593"/>
      <c r="G307" s="493"/>
      <c r="H307" s="498"/>
      <c r="I307" s="496"/>
      <c r="J307" s="498"/>
      <c r="K307" s="405" t="s">
        <v>30</v>
      </c>
      <c r="L307" s="407" t="s">
        <v>748</v>
      </c>
      <c r="M307" s="493"/>
      <c r="N307" s="493"/>
      <c r="O307" s="502"/>
      <c r="P307" s="343"/>
      <c r="Q307" s="94"/>
      <c r="R307" s="94"/>
      <c r="S307" s="94"/>
      <c r="T307" s="329"/>
      <c r="U307" s="491"/>
      <c r="V307" s="491"/>
      <c r="W307" s="491"/>
      <c r="X307" s="491"/>
      <c r="Y307" s="491"/>
      <c r="Z307" s="491"/>
      <c r="AA307" s="491"/>
      <c r="AB307" s="491"/>
      <c r="AC307" s="491"/>
      <c r="AD307" s="491"/>
      <c r="AE307" s="491"/>
      <c r="AF307" s="491"/>
      <c r="AG307" s="491"/>
      <c r="AH307" s="330"/>
    </row>
    <row r="308" spans="2:34" ht="39.75" customHeight="1" x14ac:dyDescent="0.25">
      <c r="B308" s="131"/>
      <c r="C308" s="602"/>
      <c r="D308" s="607"/>
      <c r="E308" s="591"/>
      <c r="F308" s="593"/>
      <c r="G308" s="493"/>
      <c r="H308" s="498"/>
      <c r="I308" s="496"/>
      <c r="J308" s="498"/>
      <c r="K308" s="405" t="s">
        <v>32</v>
      </c>
      <c r="L308" s="407" t="s">
        <v>749</v>
      </c>
      <c r="M308" s="493"/>
      <c r="N308" s="493"/>
      <c r="O308" s="502"/>
      <c r="P308" s="343"/>
      <c r="Q308" s="94"/>
      <c r="R308" s="94"/>
      <c r="S308" s="94"/>
      <c r="T308" s="329"/>
      <c r="U308" s="491"/>
      <c r="V308" s="491"/>
      <c r="W308" s="491"/>
      <c r="X308" s="491"/>
      <c r="Y308" s="491"/>
      <c r="Z308" s="491"/>
      <c r="AA308" s="491"/>
      <c r="AB308" s="491"/>
      <c r="AC308" s="491"/>
      <c r="AD308" s="491"/>
      <c r="AE308" s="491"/>
      <c r="AF308" s="491"/>
      <c r="AG308" s="491"/>
      <c r="AH308" s="330"/>
    </row>
    <row r="309" spans="2:34" ht="39.75" customHeight="1" x14ac:dyDescent="0.25">
      <c r="B309" s="131"/>
      <c r="C309" s="602"/>
      <c r="D309" s="607"/>
      <c r="E309" s="591"/>
      <c r="F309" s="593"/>
      <c r="G309" s="493"/>
      <c r="H309" s="498"/>
      <c r="I309" s="496"/>
      <c r="J309" s="498"/>
      <c r="K309" s="405" t="s">
        <v>34</v>
      </c>
      <c r="L309" s="407" t="s">
        <v>750</v>
      </c>
      <c r="M309" s="493"/>
      <c r="N309" s="493"/>
      <c r="O309" s="502"/>
      <c r="P309" s="343"/>
      <c r="Q309" s="94"/>
      <c r="R309" s="94"/>
      <c r="S309" s="94"/>
      <c r="T309" s="329"/>
      <c r="U309" s="491"/>
      <c r="V309" s="491"/>
      <c r="W309" s="491"/>
      <c r="X309" s="491"/>
      <c r="Y309" s="491"/>
      <c r="Z309" s="491"/>
      <c r="AA309" s="491"/>
      <c r="AB309" s="491"/>
      <c r="AC309" s="491"/>
      <c r="AD309" s="491"/>
      <c r="AE309" s="491"/>
      <c r="AF309" s="491"/>
      <c r="AG309" s="491"/>
      <c r="AH309" s="330"/>
    </row>
    <row r="310" spans="2:34" ht="39.75" customHeight="1" x14ac:dyDescent="0.25">
      <c r="B310" s="131"/>
      <c r="C310" s="602"/>
      <c r="D310" s="607"/>
      <c r="E310" s="591"/>
      <c r="F310" s="593"/>
      <c r="G310" s="492">
        <v>39</v>
      </c>
      <c r="H310" s="494" t="s">
        <v>751</v>
      </c>
      <c r="I310" s="495"/>
      <c r="J310" s="497" t="s">
        <v>752</v>
      </c>
      <c r="K310" s="405" t="s">
        <v>26</v>
      </c>
      <c r="L310" s="253" t="s">
        <v>753</v>
      </c>
      <c r="M310" s="499" t="s">
        <v>384</v>
      </c>
      <c r="N310" s="500">
        <v>20</v>
      </c>
      <c r="O310" s="501" t="s">
        <v>754</v>
      </c>
      <c r="P310" s="343"/>
      <c r="Q310" s="623" t="s">
        <v>755</v>
      </c>
      <c r="R310" s="629"/>
      <c r="S310" s="625"/>
      <c r="T310" s="329"/>
      <c r="U310" s="490"/>
      <c r="V310" s="490"/>
      <c r="W310" s="490"/>
      <c r="X310" s="490"/>
      <c r="Y310" s="490"/>
      <c r="Z310" s="490"/>
      <c r="AA310" s="490"/>
      <c r="AB310" s="490">
        <f>IF($N$310="","",$N$310)</f>
        <v>20</v>
      </c>
      <c r="AC310" s="490"/>
      <c r="AD310" s="490"/>
      <c r="AE310" s="490"/>
      <c r="AF310" s="490"/>
      <c r="AG310" s="490"/>
      <c r="AH310" s="330"/>
    </row>
    <row r="311" spans="2:34" ht="39.75" customHeight="1" x14ac:dyDescent="0.25">
      <c r="B311" s="131"/>
      <c r="C311" s="602"/>
      <c r="D311" s="607"/>
      <c r="E311" s="493"/>
      <c r="F311" s="594"/>
      <c r="G311" s="493"/>
      <c r="H311" s="496"/>
      <c r="I311" s="495"/>
      <c r="J311" s="498"/>
      <c r="K311" s="405" t="s">
        <v>28</v>
      </c>
      <c r="L311" s="407" t="s">
        <v>756</v>
      </c>
      <c r="M311" s="493"/>
      <c r="N311" s="493"/>
      <c r="O311" s="502"/>
      <c r="P311" s="343"/>
      <c r="Q311" s="623"/>
      <c r="R311" s="629"/>
      <c r="S311" s="625"/>
      <c r="T311" s="329"/>
      <c r="U311" s="491"/>
      <c r="V311" s="491"/>
      <c r="W311" s="491"/>
      <c r="X311" s="491"/>
      <c r="Y311" s="491"/>
      <c r="Z311" s="491"/>
      <c r="AA311" s="491"/>
      <c r="AB311" s="491"/>
      <c r="AC311" s="491"/>
      <c r="AD311" s="491"/>
      <c r="AE311" s="491"/>
      <c r="AF311" s="491"/>
      <c r="AG311" s="491"/>
      <c r="AH311" s="330"/>
    </row>
    <row r="312" spans="2:34" ht="39.75" customHeight="1" x14ac:dyDescent="0.25">
      <c r="B312" s="131"/>
      <c r="C312" s="602"/>
      <c r="D312" s="607"/>
      <c r="E312" s="493"/>
      <c r="F312" s="594"/>
      <c r="G312" s="493"/>
      <c r="H312" s="496"/>
      <c r="I312" s="495"/>
      <c r="J312" s="498"/>
      <c r="K312" s="405" t="s">
        <v>30</v>
      </c>
      <c r="L312" s="407" t="s">
        <v>757</v>
      </c>
      <c r="M312" s="493"/>
      <c r="N312" s="493"/>
      <c r="O312" s="502"/>
      <c r="P312" s="343"/>
      <c r="Q312" s="623"/>
      <c r="R312" s="629"/>
      <c r="S312" s="625"/>
      <c r="T312" s="329"/>
      <c r="U312" s="491"/>
      <c r="V312" s="491"/>
      <c r="W312" s="491"/>
      <c r="X312" s="491"/>
      <c r="Y312" s="491"/>
      <c r="Z312" s="491"/>
      <c r="AA312" s="491"/>
      <c r="AB312" s="491"/>
      <c r="AC312" s="491"/>
      <c r="AD312" s="491"/>
      <c r="AE312" s="491"/>
      <c r="AF312" s="491"/>
      <c r="AG312" s="491"/>
      <c r="AH312" s="330"/>
    </row>
    <row r="313" spans="2:34" ht="39.75" customHeight="1" x14ac:dyDescent="0.25">
      <c r="B313" s="131"/>
      <c r="C313" s="602"/>
      <c r="D313" s="607"/>
      <c r="E313" s="493"/>
      <c r="F313" s="594"/>
      <c r="G313" s="493"/>
      <c r="H313" s="496"/>
      <c r="I313" s="495"/>
      <c r="J313" s="498"/>
      <c r="K313" s="405" t="s">
        <v>32</v>
      </c>
      <c r="L313" s="407" t="s">
        <v>758</v>
      </c>
      <c r="M313" s="493"/>
      <c r="N313" s="493"/>
      <c r="O313" s="502"/>
      <c r="P313" s="343"/>
      <c r="Q313" s="623"/>
      <c r="R313" s="629"/>
      <c r="S313" s="625"/>
      <c r="T313" s="329"/>
      <c r="U313" s="491"/>
      <c r="V313" s="491"/>
      <c r="W313" s="491"/>
      <c r="X313" s="491"/>
      <c r="Y313" s="491"/>
      <c r="Z313" s="491"/>
      <c r="AA313" s="491"/>
      <c r="AB313" s="491"/>
      <c r="AC313" s="491"/>
      <c r="AD313" s="491"/>
      <c r="AE313" s="491"/>
      <c r="AF313" s="491"/>
      <c r="AG313" s="491"/>
      <c r="AH313" s="330"/>
    </row>
    <row r="314" spans="2:34" ht="39.75" customHeight="1" x14ac:dyDescent="0.25">
      <c r="B314" s="131"/>
      <c r="C314" s="602"/>
      <c r="D314" s="607"/>
      <c r="E314" s="493"/>
      <c r="F314" s="594"/>
      <c r="G314" s="493"/>
      <c r="H314" s="496"/>
      <c r="I314" s="495"/>
      <c r="J314" s="498"/>
      <c r="K314" s="405" t="s">
        <v>34</v>
      </c>
      <c r="L314" s="407" t="s">
        <v>759</v>
      </c>
      <c r="M314" s="493"/>
      <c r="N314" s="493"/>
      <c r="O314" s="502"/>
      <c r="P314" s="343"/>
      <c r="Q314" s="623"/>
      <c r="R314" s="629"/>
      <c r="S314" s="625"/>
      <c r="T314" s="329"/>
      <c r="U314" s="491"/>
      <c r="V314" s="491"/>
      <c r="W314" s="491"/>
      <c r="X314" s="491"/>
      <c r="Y314" s="491"/>
      <c r="Z314" s="491"/>
      <c r="AA314" s="491"/>
      <c r="AB314" s="491"/>
      <c r="AC314" s="491"/>
      <c r="AD314" s="491"/>
      <c r="AE314" s="491"/>
      <c r="AF314" s="491"/>
      <c r="AG314" s="491"/>
      <c r="AH314" s="330"/>
    </row>
    <row r="315" spans="2:34" ht="39.75" customHeight="1" x14ac:dyDescent="0.25">
      <c r="B315" s="131"/>
      <c r="C315" s="602"/>
      <c r="D315" s="607"/>
      <c r="E315" s="591" t="s">
        <v>760</v>
      </c>
      <c r="F315" s="592">
        <f>IF(SUM(N315:N425)=0,"",AVERAGE(N315:N425))</f>
        <v>59.545454545454547</v>
      </c>
      <c r="G315" s="492">
        <v>40</v>
      </c>
      <c r="H315" s="494" t="s">
        <v>761</v>
      </c>
      <c r="I315" s="495"/>
      <c r="J315" s="497" t="s">
        <v>762</v>
      </c>
      <c r="K315" s="405" t="s">
        <v>26</v>
      </c>
      <c r="L315" s="253" t="s">
        <v>763</v>
      </c>
      <c r="M315" s="499" t="s">
        <v>384</v>
      </c>
      <c r="N315" s="500">
        <v>90</v>
      </c>
      <c r="O315" s="582" t="s">
        <v>764</v>
      </c>
      <c r="P315" s="343"/>
      <c r="Q315" s="698"/>
      <c r="R315" s="699"/>
      <c r="S315" s="700"/>
      <c r="T315" s="329"/>
      <c r="U315" s="490"/>
      <c r="V315" s="490">
        <f>IF($N$315="","",$N$315)</f>
        <v>90</v>
      </c>
      <c r="W315" s="490">
        <f>IF($N$315="","",$N$315)</f>
        <v>90</v>
      </c>
      <c r="X315" s="490"/>
      <c r="Y315" s="490">
        <f>IF($N$315="","",$N$315)</f>
        <v>90</v>
      </c>
      <c r="Z315" s="490"/>
      <c r="AA315" s="490"/>
      <c r="AB315" s="490"/>
      <c r="AC315" s="490"/>
      <c r="AD315" s="490"/>
      <c r="AE315" s="490"/>
      <c r="AF315" s="490"/>
      <c r="AG315" s="490"/>
      <c r="AH315" s="330"/>
    </row>
    <row r="316" spans="2:34" ht="39.75" customHeight="1" x14ac:dyDescent="0.25">
      <c r="B316" s="131"/>
      <c r="C316" s="602"/>
      <c r="D316" s="607"/>
      <c r="E316" s="591"/>
      <c r="F316" s="592"/>
      <c r="G316" s="493"/>
      <c r="H316" s="496"/>
      <c r="I316" s="495"/>
      <c r="J316" s="498"/>
      <c r="K316" s="405" t="s">
        <v>28</v>
      </c>
      <c r="L316" s="407" t="s">
        <v>765</v>
      </c>
      <c r="M316" s="493"/>
      <c r="N316" s="493"/>
      <c r="O316" s="582"/>
      <c r="P316" s="343"/>
      <c r="Q316" s="698"/>
      <c r="R316" s="699"/>
      <c r="S316" s="700"/>
      <c r="T316" s="329"/>
      <c r="U316" s="491"/>
      <c r="V316" s="491"/>
      <c r="W316" s="491"/>
      <c r="X316" s="491"/>
      <c r="Y316" s="491"/>
      <c r="Z316" s="491"/>
      <c r="AA316" s="491"/>
      <c r="AB316" s="491"/>
      <c r="AC316" s="491"/>
      <c r="AD316" s="491"/>
      <c r="AE316" s="491"/>
      <c r="AF316" s="491"/>
      <c r="AG316" s="491"/>
      <c r="AH316" s="330"/>
    </row>
    <row r="317" spans="2:34" ht="39.75" customHeight="1" x14ac:dyDescent="0.25">
      <c r="B317" s="131"/>
      <c r="C317" s="602"/>
      <c r="D317" s="607"/>
      <c r="E317" s="591"/>
      <c r="F317" s="592"/>
      <c r="G317" s="493"/>
      <c r="H317" s="496"/>
      <c r="I317" s="495"/>
      <c r="J317" s="498"/>
      <c r="K317" s="405" t="s">
        <v>30</v>
      </c>
      <c r="L317" s="407" t="s">
        <v>766</v>
      </c>
      <c r="M317" s="493"/>
      <c r="N317" s="493"/>
      <c r="O317" s="582"/>
      <c r="P317" s="343"/>
      <c r="Q317" s="698"/>
      <c r="R317" s="699"/>
      <c r="S317" s="700"/>
      <c r="T317" s="329"/>
      <c r="U317" s="491"/>
      <c r="V317" s="491"/>
      <c r="W317" s="491"/>
      <c r="X317" s="491"/>
      <c r="Y317" s="491"/>
      <c r="Z317" s="491"/>
      <c r="AA317" s="491"/>
      <c r="AB317" s="491"/>
      <c r="AC317" s="491"/>
      <c r="AD317" s="491"/>
      <c r="AE317" s="491"/>
      <c r="AF317" s="491"/>
      <c r="AG317" s="491"/>
      <c r="AH317" s="330"/>
    </row>
    <row r="318" spans="2:34" ht="39.75" customHeight="1" x14ac:dyDescent="0.25">
      <c r="B318" s="131"/>
      <c r="C318" s="602"/>
      <c r="D318" s="607"/>
      <c r="E318" s="591"/>
      <c r="F318" s="592"/>
      <c r="G318" s="493"/>
      <c r="H318" s="496"/>
      <c r="I318" s="495"/>
      <c r="J318" s="498"/>
      <c r="K318" s="405" t="s">
        <v>32</v>
      </c>
      <c r="L318" s="407" t="s">
        <v>767</v>
      </c>
      <c r="M318" s="493"/>
      <c r="N318" s="493"/>
      <c r="O318" s="582"/>
      <c r="P318" s="343"/>
      <c r="Q318" s="698"/>
      <c r="R318" s="699"/>
      <c r="S318" s="700"/>
      <c r="T318" s="329"/>
      <c r="U318" s="491"/>
      <c r="V318" s="491"/>
      <c r="W318" s="491"/>
      <c r="X318" s="491"/>
      <c r="Y318" s="491"/>
      <c r="Z318" s="491"/>
      <c r="AA318" s="491"/>
      <c r="AB318" s="491"/>
      <c r="AC318" s="491"/>
      <c r="AD318" s="491"/>
      <c r="AE318" s="491"/>
      <c r="AF318" s="491"/>
      <c r="AG318" s="491"/>
      <c r="AH318" s="330"/>
    </row>
    <row r="319" spans="2:34" ht="39.75" customHeight="1" x14ac:dyDescent="0.25">
      <c r="B319" s="131"/>
      <c r="C319" s="602"/>
      <c r="D319" s="607"/>
      <c r="E319" s="591"/>
      <c r="F319" s="592"/>
      <c r="G319" s="493"/>
      <c r="H319" s="496"/>
      <c r="I319" s="495"/>
      <c r="J319" s="498"/>
      <c r="K319" s="405" t="s">
        <v>34</v>
      </c>
      <c r="L319" s="407" t="s">
        <v>768</v>
      </c>
      <c r="M319" s="493"/>
      <c r="N319" s="493"/>
      <c r="O319" s="582"/>
      <c r="P319" s="343"/>
      <c r="Q319" s="698"/>
      <c r="R319" s="699"/>
      <c r="S319" s="700"/>
      <c r="T319" s="329"/>
      <c r="U319" s="491"/>
      <c r="V319" s="491"/>
      <c r="W319" s="491"/>
      <c r="X319" s="491"/>
      <c r="Y319" s="491"/>
      <c r="Z319" s="491"/>
      <c r="AA319" s="491"/>
      <c r="AB319" s="491"/>
      <c r="AC319" s="491"/>
      <c r="AD319" s="491"/>
      <c r="AE319" s="491"/>
      <c r="AF319" s="491"/>
      <c r="AG319" s="491"/>
      <c r="AH319" s="330"/>
    </row>
    <row r="320" spans="2:34" ht="39.75" customHeight="1" x14ac:dyDescent="0.25">
      <c r="B320" s="131"/>
      <c r="C320" s="602"/>
      <c r="D320" s="607"/>
      <c r="E320" s="591"/>
      <c r="F320" s="593"/>
      <c r="G320" s="492"/>
      <c r="H320" s="497" t="s">
        <v>769</v>
      </c>
      <c r="I320" s="494" t="s">
        <v>770</v>
      </c>
      <c r="J320" s="497" t="s">
        <v>678</v>
      </c>
      <c r="K320" s="405" t="s">
        <v>26</v>
      </c>
      <c r="L320" s="253" t="s">
        <v>763</v>
      </c>
      <c r="M320" s="499" t="s">
        <v>384</v>
      </c>
      <c r="N320" s="500">
        <v>40</v>
      </c>
      <c r="O320" s="582" t="s">
        <v>771</v>
      </c>
      <c r="P320" s="343"/>
      <c r="Q320" s="94"/>
      <c r="R320" s="94"/>
      <c r="S320" s="94"/>
      <c r="T320" s="329"/>
      <c r="U320" s="490"/>
      <c r="V320" s="490"/>
      <c r="W320" s="490"/>
      <c r="X320" s="490"/>
      <c r="Y320" s="490">
        <f>IF($N$320="","",$N$320)</f>
        <v>40</v>
      </c>
      <c r="Z320" s="490">
        <f>IF($N$320="","",$N$320)</f>
        <v>40</v>
      </c>
      <c r="AA320" s="490"/>
      <c r="AB320" s="490"/>
      <c r="AC320" s="490"/>
      <c r="AD320" s="490">
        <f>IF($N$320="","",$N$320)</f>
        <v>40</v>
      </c>
      <c r="AE320" s="490"/>
      <c r="AF320" s="490"/>
      <c r="AG320" s="490"/>
      <c r="AH320" s="330"/>
    </row>
    <row r="321" spans="2:34" ht="39.75" customHeight="1" x14ac:dyDescent="0.25">
      <c r="B321" s="131"/>
      <c r="C321" s="602"/>
      <c r="D321" s="607"/>
      <c r="E321" s="591"/>
      <c r="F321" s="593"/>
      <c r="G321" s="493"/>
      <c r="H321" s="498"/>
      <c r="I321" s="496"/>
      <c r="J321" s="498"/>
      <c r="K321" s="405" t="s">
        <v>28</v>
      </c>
      <c r="L321" s="253" t="s">
        <v>772</v>
      </c>
      <c r="M321" s="493"/>
      <c r="N321" s="493"/>
      <c r="O321" s="582"/>
      <c r="P321" s="343"/>
      <c r="Q321" s="94"/>
      <c r="R321" s="94"/>
      <c r="S321" s="94"/>
      <c r="T321" s="329"/>
      <c r="U321" s="491"/>
      <c r="V321" s="491"/>
      <c r="W321" s="491"/>
      <c r="X321" s="491"/>
      <c r="Y321" s="491"/>
      <c r="Z321" s="491"/>
      <c r="AA321" s="491"/>
      <c r="AB321" s="491"/>
      <c r="AC321" s="491"/>
      <c r="AD321" s="491"/>
      <c r="AE321" s="491"/>
      <c r="AF321" s="491"/>
      <c r="AG321" s="491"/>
      <c r="AH321" s="330"/>
    </row>
    <row r="322" spans="2:34" ht="39.75" customHeight="1" x14ac:dyDescent="0.25">
      <c r="B322" s="131"/>
      <c r="C322" s="602"/>
      <c r="D322" s="607"/>
      <c r="E322" s="591"/>
      <c r="F322" s="593"/>
      <c r="G322" s="493"/>
      <c r="H322" s="498"/>
      <c r="I322" s="496"/>
      <c r="J322" s="498"/>
      <c r="K322" s="405" t="s">
        <v>30</v>
      </c>
      <c r="L322" s="407" t="s">
        <v>773</v>
      </c>
      <c r="M322" s="493"/>
      <c r="N322" s="493"/>
      <c r="O322" s="582"/>
      <c r="P322" s="343"/>
      <c r="Q322" s="94"/>
      <c r="R322" s="94"/>
      <c r="S322" s="94"/>
      <c r="T322" s="329"/>
      <c r="U322" s="491"/>
      <c r="V322" s="491"/>
      <c r="W322" s="491"/>
      <c r="X322" s="491"/>
      <c r="Y322" s="491"/>
      <c r="Z322" s="491"/>
      <c r="AA322" s="491"/>
      <c r="AB322" s="491"/>
      <c r="AC322" s="491"/>
      <c r="AD322" s="491"/>
      <c r="AE322" s="491"/>
      <c r="AF322" s="491"/>
      <c r="AG322" s="491"/>
      <c r="AH322" s="330"/>
    </row>
    <row r="323" spans="2:34" ht="39.75" customHeight="1" x14ac:dyDescent="0.25">
      <c r="B323" s="131"/>
      <c r="C323" s="602"/>
      <c r="D323" s="607"/>
      <c r="E323" s="591"/>
      <c r="F323" s="593"/>
      <c r="G323" s="493"/>
      <c r="H323" s="498"/>
      <c r="I323" s="496"/>
      <c r="J323" s="498"/>
      <c r="K323" s="405" t="s">
        <v>32</v>
      </c>
      <c r="L323" s="407" t="s">
        <v>774</v>
      </c>
      <c r="M323" s="493"/>
      <c r="N323" s="493"/>
      <c r="O323" s="582"/>
      <c r="P323" s="343"/>
      <c r="Q323" s="94"/>
      <c r="R323" s="94"/>
      <c r="S323" s="94"/>
      <c r="T323" s="329"/>
      <c r="U323" s="491"/>
      <c r="V323" s="491"/>
      <c r="W323" s="491"/>
      <c r="X323" s="491"/>
      <c r="Y323" s="491"/>
      <c r="Z323" s="491"/>
      <c r="AA323" s="491"/>
      <c r="AB323" s="491"/>
      <c r="AC323" s="491"/>
      <c r="AD323" s="491"/>
      <c r="AE323" s="491"/>
      <c r="AF323" s="491"/>
      <c r="AG323" s="491"/>
      <c r="AH323" s="330"/>
    </row>
    <row r="324" spans="2:34" ht="39.75" customHeight="1" x14ac:dyDescent="0.25">
      <c r="B324" s="131"/>
      <c r="C324" s="602"/>
      <c r="D324" s="607"/>
      <c r="E324" s="591"/>
      <c r="F324" s="593"/>
      <c r="G324" s="493"/>
      <c r="H324" s="498"/>
      <c r="I324" s="496"/>
      <c r="J324" s="498"/>
      <c r="K324" s="405" t="s">
        <v>34</v>
      </c>
      <c r="L324" s="407" t="s">
        <v>775</v>
      </c>
      <c r="M324" s="493"/>
      <c r="N324" s="493"/>
      <c r="O324" s="582"/>
      <c r="P324" s="343"/>
      <c r="Q324" s="94"/>
      <c r="R324" s="94"/>
      <c r="S324" s="94"/>
      <c r="T324" s="329"/>
      <c r="U324" s="491"/>
      <c r="V324" s="491"/>
      <c r="W324" s="491"/>
      <c r="X324" s="491"/>
      <c r="Y324" s="491"/>
      <c r="Z324" s="491"/>
      <c r="AA324" s="491"/>
      <c r="AB324" s="491"/>
      <c r="AC324" s="491"/>
      <c r="AD324" s="491"/>
      <c r="AE324" s="491"/>
      <c r="AF324" s="491"/>
      <c r="AG324" s="491"/>
      <c r="AH324" s="330"/>
    </row>
    <row r="325" spans="2:34" ht="39.75" customHeight="1" x14ac:dyDescent="0.25">
      <c r="B325" s="131"/>
      <c r="C325" s="602"/>
      <c r="D325" s="607"/>
      <c r="E325" s="591"/>
      <c r="F325" s="593"/>
      <c r="G325" s="492"/>
      <c r="H325" s="497" t="s">
        <v>776</v>
      </c>
      <c r="I325" s="494" t="s">
        <v>777</v>
      </c>
      <c r="J325" s="497" t="s">
        <v>678</v>
      </c>
      <c r="K325" s="405" t="s">
        <v>26</v>
      </c>
      <c r="L325" s="253" t="s">
        <v>763</v>
      </c>
      <c r="M325" s="499" t="s">
        <v>384</v>
      </c>
      <c r="N325" s="500">
        <v>40</v>
      </c>
      <c r="O325" s="582" t="s">
        <v>771</v>
      </c>
      <c r="P325" s="343"/>
      <c r="Q325" s="94"/>
      <c r="R325" s="94"/>
      <c r="S325" s="94"/>
      <c r="T325" s="329"/>
      <c r="U325" s="490"/>
      <c r="V325" s="490"/>
      <c r="W325" s="490"/>
      <c r="X325" s="490"/>
      <c r="Y325" s="490">
        <f>IF($N$325="","",$N$325)</f>
        <v>40</v>
      </c>
      <c r="Z325" s="490"/>
      <c r="AA325" s="490"/>
      <c r="AB325" s="490"/>
      <c r="AC325" s="490"/>
      <c r="AD325" s="490"/>
      <c r="AE325" s="490"/>
      <c r="AF325" s="490"/>
      <c r="AG325" s="490"/>
      <c r="AH325" s="330"/>
    </row>
    <row r="326" spans="2:34" ht="39.75" customHeight="1" x14ac:dyDescent="0.25">
      <c r="B326" s="131"/>
      <c r="C326" s="602"/>
      <c r="D326" s="607"/>
      <c r="E326" s="591"/>
      <c r="F326" s="593"/>
      <c r="G326" s="493"/>
      <c r="H326" s="498"/>
      <c r="I326" s="496"/>
      <c r="J326" s="498"/>
      <c r="K326" s="405" t="s">
        <v>28</v>
      </c>
      <c r="L326" s="253" t="s">
        <v>772</v>
      </c>
      <c r="M326" s="493"/>
      <c r="N326" s="493"/>
      <c r="O326" s="582"/>
      <c r="P326" s="343"/>
      <c r="Q326" s="94"/>
      <c r="R326" s="94"/>
      <c r="S326" s="94"/>
      <c r="T326" s="329"/>
      <c r="U326" s="491"/>
      <c r="V326" s="491"/>
      <c r="W326" s="491"/>
      <c r="X326" s="491"/>
      <c r="Y326" s="491"/>
      <c r="Z326" s="491"/>
      <c r="AA326" s="491"/>
      <c r="AB326" s="491"/>
      <c r="AC326" s="491"/>
      <c r="AD326" s="491"/>
      <c r="AE326" s="491"/>
      <c r="AF326" s="491"/>
      <c r="AG326" s="491"/>
      <c r="AH326" s="330"/>
    </row>
    <row r="327" spans="2:34" ht="39.75" customHeight="1" x14ac:dyDescent="0.25">
      <c r="B327" s="131"/>
      <c r="C327" s="602"/>
      <c r="D327" s="607"/>
      <c r="E327" s="591"/>
      <c r="F327" s="593"/>
      <c r="G327" s="493"/>
      <c r="H327" s="498"/>
      <c r="I327" s="496"/>
      <c r="J327" s="498"/>
      <c r="K327" s="405" t="s">
        <v>30</v>
      </c>
      <c r="L327" s="407" t="s">
        <v>778</v>
      </c>
      <c r="M327" s="493"/>
      <c r="N327" s="493"/>
      <c r="O327" s="582"/>
      <c r="P327" s="343"/>
      <c r="Q327" s="94"/>
      <c r="R327" s="94"/>
      <c r="S327" s="94"/>
      <c r="T327" s="329"/>
      <c r="U327" s="491"/>
      <c r="V327" s="491"/>
      <c r="W327" s="491"/>
      <c r="X327" s="491"/>
      <c r="Y327" s="491"/>
      <c r="Z327" s="491"/>
      <c r="AA327" s="491"/>
      <c r="AB327" s="491"/>
      <c r="AC327" s="491"/>
      <c r="AD327" s="491"/>
      <c r="AE327" s="491"/>
      <c r="AF327" s="491"/>
      <c r="AG327" s="491"/>
      <c r="AH327" s="330"/>
    </row>
    <row r="328" spans="2:34" ht="39.75" customHeight="1" x14ac:dyDescent="0.25">
      <c r="B328" s="131"/>
      <c r="C328" s="602"/>
      <c r="D328" s="607"/>
      <c r="E328" s="591"/>
      <c r="F328" s="593"/>
      <c r="G328" s="493"/>
      <c r="H328" s="498"/>
      <c r="I328" s="496"/>
      <c r="J328" s="498"/>
      <c r="K328" s="405" t="s">
        <v>32</v>
      </c>
      <c r="L328" s="407" t="s">
        <v>779</v>
      </c>
      <c r="M328" s="493"/>
      <c r="N328" s="493"/>
      <c r="O328" s="582"/>
      <c r="P328" s="343"/>
      <c r="Q328" s="94"/>
      <c r="R328" s="94"/>
      <c r="S328" s="94"/>
      <c r="T328" s="329"/>
      <c r="U328" s="491"/>
      <c r="V328" s="491"/>
      <c r="W328" s="491"/>
      <c r="X328" s="491"/>
      <c r="Y328" s="491"/>
      <c r="Z328" s="491"/>
      <c r="AA328" s="491"/>
      <c r="AB328" s="491"/>
      <c r="AC328" s="491"/>
      <c r="AD328" s="491"/>
      <c r="AE328" s="491"/>
      <c r="AF328" s="491"/>
      <c r="AG328" s="491"/>
      <c r="AH328" s="330"/>
    </row>
    <row r="329" spans="2:34" ht="39.75" customHeight="1" x14ac:dyDescent="0.25">
      <c r="B329" s="131"/>
      <c r="C329" s="602"/>
      <c r="D329" s="607"/>
      <c r="E329" s="591"/>
      <c r="F329" s="593"/>
      <c r="G329" s="493"/>
      <c r="H329" s="498"/>
      <c r="I329" s="496"/>
      <c r="J329" s="498"/>
      <c r="K329" s="405" t="s">
        <v>34</v>
      </c>
      <c r="L329" s="407" t="s">
        <v>780</v>
      </c>
      <c r="M329" s="493"/>
      <c r="N329" s="493"/>
      <c r="O329" s="582"/>
      <c r="P329" s="343"/>
      <c r="Q329" s="94"/>
      <c r="R329" s="94"/>
      <c r="S329" s="94"/>
      <c r="T329" s="329"/>
      <c r="U329" s="491"/>
      <c r="V329" s="491"/>
      <c r="W329" s="491"/>
      <c r="X329" s="491"/>
      <c r="Y329" s="491"/>
      <c r="Z329" s="491"/>
      <c r="AA329" s="491"/>
      <c r="AB329" s="491"/>
      <c r="AC329" s="491"/>
      <c r="AD329" s="491"/>
      <c r="AE329" s="491"/>
      <c r="AF329" s="491"/>
      <c r="AG329" s="491"/>
      <c r="AH329" s="330"/>
    </row>
    <row r="330" spans="2:34" ht="39.75" customHeight="1" x14ac:dyDescent="0.25">
      <c r="B330" s="131"/>
      <c r="C330" s="602"/>
      <c r="D330" s="607"/>
      <c r="E330" s="591"/>
      <c r="F330" s="593"/>
      <c r="G330" s="492"/>
      <c r="H330" s="497" t="s">
        <v>781</v>
      </c>
      <c r="I330" s="494" t="s">
        <v>782</v>
      </c>
      <c r="J330" s="497" t="s">
        <v>678</v>
      </c>
      <c r="K330" s="405" t="s">
        <v>26</v>
      </c>
      <c r="L330" s="253" t="s">
        <v>763</v>
      </c>
      <c r="M330" s="499" t="s">
        <v>384</v>
      </c>
      <c r="N330" s="500">
        <v>40</v>
      </c>
      <c r="O330" s="582" t="s">
        <v>783</v>
      </c>
      <c r="P330" s="343"/>
      <c r="Q330" s="94"/>
      <c r="R330" s="94"/>
      <c r="S330" s="94"/>
      <c r="T330" s="329"/>
      <c r="U330" s="490"/>
      <c r="V330" s="490"/>
      <c r="W330" s="490">
        <f>IF($N$330="","",$N$330)</f>
        <v>40</v>
      </c>
      <c r="X330" s="490"/>
      <c r="Y330" s="490"/>
      <c r="Z330" s="490"/>
      <c r="AA330" s="490"/>
      <c r="AB330" s="490"/>
      <c r="AC330" s="490"/>
      <c r="AD330" s="490"/>
      <c r="AE330" s="490"/>
      <c r="AF330" s="490"/>
      <c r="AG330" s="490"/>
      <c r="AH330" s="330"/>
    </row>
    <row r="331" spans="2:34" ht="39.75" customHeight="1" x14ac:dyDescent="0.25">
      <c r="B331" s="131"/>
      <c r="C331" s="602"/>
      <c r="D331" s="607"/>
      <c r="E331" s="591"/>
      <c r="F331" s="593"/>
      <c r="G331" s="493"/>
      <c r="H331" s="498"/>
      <c r="I331" s="496"/>
      <c r="J331" s="498"/>
      <c r="K331" s="405" t="s">
        <v>28</v>
      </c>
      <c r="L331" s="253" t="s">
        <v>772</v>
      </c>
      <c r="M331" s="493"/>
      <c r="N331" s="493"/>
      <c r="O331" s="582"/>
      <c r="P331" s="343"/>
      <c r="Q331" s="94"/>
      <c r="R331" s="94"/>
      <c r="S331" s="94"/>
      <c r="T331" s="329"/>
      <c r="U331" s="491"/>
      <c r="V331" s="491"/>
      <c r="W331" s="491"/>
      <c r="X331" s="491"/>
      <c r="Y331" s="491"/>
      <c r="Z331" s="491"/>
      <c r="AA331" s="491"/>
      <c r="AB331" s="491"/>
      <c r="AC331" s="491"/>
      <c r="AD331" s="491"/>
      <c r="AE331" s="491"/>
      <c r="AF331" s="491"/>
      <c r="AG331" s="491"/>
      <c r="AH331" s="330"/>
    </row>
    <row r="332" spans="2:34" ht="39.75" customHeight="1" x14ac:dyDescent="0.25">
      <c r="B332" s="131"/>
      <c r="C332" s="602"/>
      <c r="D332" s="607"/>
      <c r="E332" s="591"/>
      <c r="F332" s="593"/>
      <c r="G332" s="493"/>
      <c r="H332" s="498"/>
      <c r="I332" s="496"/>
      <c r="J332" s="498"/>
      <c r="K332" s="405" t="s">
        <v>30</v>
      </c>
      <c r="L332" s="407" t="s">
        <v>784</v>
      </c>
      <c r="M332" s="493"/>
      <c r="N332" s="493"/>
      <c r="O332" s="582"/>
      <c r="P332" s="343"/>
      <c r="Q332" s="94"/>
      <c r="R332" s="94"/>
      <c r="S332" s="94"/>
      <c r="T332" s="329"/>
      <c r="U332" s="491"/>
      <c r="V332" s="491"/>
      <c r="W332" s="491"/>
      <c r="X332" s="491"/>
      <c r="Y332" s="491"/>
      <c r="Z332" s="491"/>
      <c r="AA332" s="491"/>
      <c r="AB332" s="491"/>
      <c r="AC332" s="491"/>
      <c r="AD332" s="491"/>
      <c r="AE332" s="491"/>
      <c r="AF332" s="491"/>
      <c r="AG332" s="491"/>
      <c r="AH332" s="330"/>
    </row>
    <row r="333" spans="2:34" ht="39.75" customHeight="1" x14ac:dyDescent="0.25">
      <c r="B333" s="131"/>
      <c r="C333" s="602"/>
      <c r="D333" s="607"/>
      <c r="E333" s="591"/>
      <c r="F333" s="593"/>
      <c r="G333" s="493"/>
      <c r="H333" s="498"/>
      <c r="I333" s="496"/>
      <c r="J333" s="498"/>
      <c r="K333" s="405" t="s">
        <v>32</v>
      </c>
      <c r="L333" s="407" t="s">
        <v>785</v>
      </c>
      <c r="M333" s="493"/>
      <c r="N333" s="493"/>
      <c r="O333" s="582"/>
      <c r="P333" s="343"/>
      <c r="Q333" s="94"/>
      <c r="R333" s="94"/>
      <c r="S333" s="94"/>
      <c r="T333" s="329"/>
      <c r="U333" s="491"/>
      <c r="V333" s="491"/>
      <c r="W333" s="491"/>
      <c r="X333" s="491"/>
      <c r="Y333" s="491"/>
      <c r="Z333" s="491"/>
      <c r="AA333" s="491"/>
      <c r="AB333" s="491"/>
      <c r="AC333" s="491"/>
      <c r="AD333" s="491"/>
      <c r="AE333" s="491"/>
      <c r="AF333" s="491"/>
      <c r="AG333" s="491"/>
      <c r="AH333" s="330"/>
    </row>
    <row r="334" spans="2:34" ht="39.75" customHeight="1" x14ac:dyDescent="0.25">
      <c r="B334" s="131"/>
      <c r="C334" s="602"/>
      <c r="D334" s="607"/>
      <c r="E334" s="591"/>
      <c r="F334" s="593"/>
      <c r="G334" s="493"/>
      <c r="H334" s="498"/>
      <c r="I334" s="496"/>
      <c r="J334" s="498"/>
      <c r="K334" s="405" t="s">
        <v>34</v>
      </c>
      <c r="L334" s="407" t="s">
        <v>786</v>
      </c>
      <c r="M334" s="493"/>
      <c r="N334" s="493"/>
      <c r="O334" s="582"/>
      <c r="P334" s="343"/>
      <c r="Q334" s="94"/>
      <c r="R334" s="94"/>
      <c r="S334" s="94"/>
      <c r="T334" s="329"/>
      <c r="U334" s="491"/>
      <c r="V334" s="491"/>
      <c r="W334" s="491"/>
      <c r="X334" s="491"/>
      <c r="Y334" s="491"/>
      <c r="Z334" s="491"/>
      <c r="AA334" s="491"/>
      <c r="AB334" s="491"/>
      <c r="AC334" s="491"/>
      <c r="AD334" s="491"/>
      <c r="AE334" s="491"/>
      <c r="AF334" s="491"/>
      <c r="AG334" s="491"/>
      <c r="AH334" s="330"/>
    </row>
    <row r="335" spans="2:34" ht="39.75" customHeight="1" x14ac:dyDescent="0.25">
      <c r="B335" s="131"/>
      <c r="C335" s="602"/>
      <c r="D335" s="607"/>
      <c r="E335" s="591"/>
      <c r="F335" s="593"/>
      <c r="G335" s="492"/>
      <c r="H335" s="497" t="s">
        <v>787</v>
      </c>
      <c r="I335" s="494" t="s">
        <v>788</v>
      </c>
      <c r="J335" s="497" t="s">
        <v>678</v>
      </c>
      <c r="K335" s="405" t="s">
        <v>26</v>
      </c>
      <c r="L335" s="253" t="s">
        <v>763</v>
      </c>
      <c r="M335" s="499" t="s">
        <v>384</v>
      </c>
      <c r="N335" s="500">
        <v>60</v>
      </c>
      <c r="O335" s="589" t="s">
        <v>789</v>
      </c>
      <c r="P335" s="343"/>
      <c r="Q335" s="94"/>
      <c r="R335" s="94"/>
      <c r="S335" s="94"/>
      <c r="T335" s="329"/>
      <c r="U335" s="490"/>
      <c r="V335" s="490"/>
      <c r="W335" s="490"/>
      <c r="X335" s="490"/>
      <c r="Y335" s="490"/>
      <c r="Z335" s="490"/>
      <c r="AA335" s="490"/>
      <c r="AB335" s="490"/>
      <c r="AC335" s="490"/>
      <c r="AD335" s="490"/>
      <c r="AE335" s="490">
        <f>IF(N335="","",N335)</f>
        <v>60</v>
      </c>
      <c r="AF335" s="490"/>
      <c r="AG335" s="490"/>
      <c r="AH335" s="330"/>
    </row>
    <row r="336" spans="2:34" ht="39.75" customHeight="1" x14ac:dyDescent="0.25">
      <c r="B336" s="131"/>
      <c r="C336" s="602"/>
      <c r="D336" s="607"/>
      <c r="E336" s="591"/>
      <c r="F336" s="593"/>
      <c r="G336" s="493"/>
      <c r="H336" s="498"/>
      <c r="I336" s="496"/>
      <c r="J336" s="498"/>
      <c r="K336" s="405" t="s">
        <v>28</v>
      </c>
      <c r="L336" s="253" t="s">
        <v>772</v>
      </c>
      <c r="M336" s="493"/>
      <c r="N336" s="493"/>
      <c r="O336" s="590"/>
      <c r="P336" s="343"/>
      <c r="Q336" s="94"/>
      <c r="R336" s="94"/>
      <c r="S336" s="94"/>
      <c r="T336" s="329"/>
      <c r="U336" s="491"/>
      <c r="V336" s="491"/>
      <c r="W336" s="491"/>
      <c r="X336" s="491"/>
      <c r="Y336" s="491"/>
      <c r="Z336" s="491"/>
      <c r="AA336" s="491"/>
      <c r="AB336" s="491"/>
      <c r="AC336" s="491"/>
      <c r="AD336" s="491"/>
      <c r="AE336" s="491"/>
      <c r="AF336" s="491"/>
      <c r="AG336" s="491"/>
      <c r="AH336" s="330"/>
    </row>
    <row r="337" spans="2:34" ht="39.75" customHeight="1" x14ac:dyDescent="0.25">
      <c r="B337" s="131"/>
      <c r="C337" s="602"/>
      <c r="D337" s="607"/>
      <c r="E337" s="591"/>
      <c r="F337" s="593"/>
      <c r="G337" s="493"/>
      <c r="H337" s="498"/>
      <c r="I337" s="496"/>
      <c r="J337" s="498"/>
      <c r="K337" s="405" t="s">
        <v>30</v>
      </c>
      <c r="L337" s="407" t="s">
        <v>790</v>
      </c>
      <c r="M337" s="493"/>
      <c r="N337" s="493"/>
      <c r="O337" s="590"/>
      <c r="P337" s="343"/>
      <c r="Q337" s="94"/>
      <c r="R337" s="94"/>
      <c r="S337" s="94"/>
      <c r="T337" s="329"/>
      <c r="U337" s="491"/>
      <c r="V337" s="491"/>
      <c r="W337" s="491"/>
      <c r="X337" s="491"/>
      <c r="Y337" s="491"/>
      <c r="Z337" s="491"/>
      <c r="AA337" s="491"/>
      <c r="AB337" s="491"/>
      <c r="AC337" s="491"/>
      <c r="AD337" s="491"/>
      <c r="AE337" s="491"/>
      <c r="AF337" s="491"/>
      <c r="AG337" s="491"/>
      <c r="AH337" s="330"/>
    </row>
    <row r="338" spans="2:34" ht="39.75" customHeight="1" x14ac:dyDescent="0.25">
      <c r="B338" s="131"/>
      <c r="C338" s="602"/>
      <c r="D338" s="607"/>
      <c r="E338" s="591"/>
      <c r="F338" s="593"/>
      <c r="G338" s="493"/>
      <c r="H338" s="498"/>
      <c r="I338" s="496"/>
      <c r="J338" s="498"/>
      <c r="K338" s="405" t="s">
        <v>32</v>
      </c>
      <c r="L338" s="407" t="s">
        <v>791</v>
      </c>
      <c r="M338" s="493"/>
      <c r="N338" s="493"/>
      <c r="O338" s="590"/>
      <c r="P338" s="343"/>
      <c r="Q338" s="94"/>
      <c r="R338" s="94"/>
      <c r="S338" s="94"/>
      <c r="T338" s="329"/>
      <c r="U338" s="491"/>
      <c r="V338" s="491"/>
      <c r="W338" s="491"/>
      <c r="X338" s="491"/>
      <c r="Y338" s="491"/>
      <c r="Z338" s="491"/>
      <c r="AA338" s="491"/>
      <c r="AB338" s="491"/>
      <c r="AC338" s="491"/>
      <c r="AD338" s="491"/>
      <c r="AE338" s="491"/>
      <c r="AF338" s="491"/>
      <c r="AG338" s="491"/>
      <c r="AH338" s="330"/>
    </row>
    <row r="339" spans="2:34" ht="111.75" customHeight="1" x14ac:dyDescent="0.25">
      <c r="B339" s="131"/>
      <c r="C339" s="602"/>
      <c r="D339" s="607"/>
      <c r="E339" s="591"/>
      <c r="F339" s="593"/>
      <c r="G339" s="493"/>
      <c r="H339" s="498"/>
      <c r="I339" s="496"/>
      <c r="J339" s="498"/>
      <c r="K339" s="405" t="s">
        <v>34</v>
      </c>
      <c r="L339" s="407" t="s">
        <v>792</v>
      </c>
      <c r="M339" s="493"/>
      <c r="N339" s="493"/>
      <c r="O339" s="590"/>
      <c r="P339" s="343"/>
      <c r="Q339" s="94"/>
      <c r="R339" s="94"/>
      <c r="S339" s="94"/>
      <c r="T339" s="329"/>
      <c r="U339" s="491"/>
      <c r="V339" s="491"/>
      <c r="W339" s="491"/>
      <c r="X339" s="491"/>
      <c r="Y339" s="491"/>
      <c r="Z339" s="491"/>
      <c r="AA339" s="491"/>
      <c r="AB339" s="491"/>
      <c r="AC339" s="491"/>
      <c r="AD339" s="491"/>
      <c r="AE339" s="491"/>
      <c r="AF339" s="491"/>
      <c r="AG339" s="491"/>
      <c r="AH339" s="330"/>
    </row>
    <row r="340" spans="2:34" ht="39.75" customHeight="1" x14ac:dyDescent="0.25">
      <c r="B340" s="131"/>
      <c r="C340" s="602"/>
      <c r="D340" s="607"/>
      <c r="E340" s="591"/>
      <c r="F340" s="593"/>
      <c r="G340" s="492"/>
      <c r="H340" s="497" t="s">
        <v>793</v>
      </c>
      <c r="I340" s="494" t="s">
        <v>794</v>
      </c>
      <c r="J340" s="497" t="s">
        <v>678</v>
      </c>
      <c r="K340" s="405" t="s">
        <v>26</v>
      </c>
      <c r="L340" s="253" t="s">
        <v>763</v>
      </c>
      <c r="M340" s="499" t="s">
        <v>384</v>
      </c>
      <c r="N340" s="500">
        <v>80</v>
      </c>
      <c r="O340" s="501" t="s">
        <v>795</v>
      </c>
      <c r="P340" s="343"/>
      <c r="Q340" s="94"/>
      <c r="R340" s="94"/>
      <c r="S340" s="94"/>
      <c r="T340" s="329"/>
      <c r="U340" s="490"/>
      <c r="V340" s="490"/>
      <c r="W340" s="490"/>
      <c r="X340" s="490"/>
      <c r="Y340" s="490"/>
      <c r="Z340" s="490"/>
      <c r="AA340" s="490"/>
      <c r="AB340" s="490"/>
      <c r="AC340" s="490"/>
      <c r="AD340" s="490"/>
      <c r="AE340" s="490">
        <f>IF(N340="","",N340)</f>
        <v>80</v>
      </c>
      <c r="AF340" s="490"/>
      <c r="AG340" s="490"/>
      <c r="AH340" s="330"/>
    </row>
    <row r="341" spans="2:34" ht="39.75" customHeight="1" x14ac:dyDescent="0.25">
      <c r="B341" s="131"/>
      <c r="C341" s="602"/>
      <c r="D341" s="607"/>
      <c r="E341" s="591"/>
      <c r="F341" s="593"/>
      <c r="G341" s="493"/>
      <c r="H341" s="498"/>
      <c r="I341" s="496"/>
      <c r="J341" s="498"/>
      <c r="K341" s="405" t="s">
        <v>28</v>
      </c>
      <c r="L341" s="253" t="s">
        <v>772</v>
      </c>
      <c r="M341" s="493"/>
      <c r="N341" s="493"/>
      <c r="O341" s="502"/>
      <c r="P341" s="343"/>
      <c r="Q341" s="94"/>
      <c r="R341" s="94"/>
      <c r="S341" s="94"/>
      <c r="T341" s="329"/>
      <c r="U341" s="491"/>
      <c r="V341" s="491"/>
      <c r="W341" s="491"/>
      <c r="X341" s="491"/>
      <c r="Y341" s="491"/>
      <c r="Z341" s="491"/>
      <c r="AA341" s="491"/>
      <c r="AB341" s="491"/>
      <c r="AC341" s="491"/>
      <c r="AD341" s="491"/>
      <c r="AE341" s="491"/>
      <c r="AF341" s="491"/>
      <c r="AG341" s="491"/>
      <c r="AH341" s="330"/>
    </row>
    <row r="342" spans="2:34" ht="39.75" customHeight="1" x14ac:dyDescent="0.25">
      <c r="B342" s="131"/>
      <c r="C342" s="602"/>
      <c r="D342" s="607"/>
      <c r="E342" s="591"/>
      <c r="F342" s="593"/>
      <c r="G342" s="493"/>
      <c r="H342" s="498"/>
      <c r="I342" s="496"/>
      <c r="J342" s="498"/>
      <c r="K342" s="405" t="s">
        <v>30</v>
      </c>
      <c r="L342" s="407" t="s">
        <v>796</v>
      </c>
      <c r="M342" s="493"/>
      <c r="N342" s="493"/>
      <c r="O342" s="502"/>
      <c r="P342" s="343"/>
      <c r="Q342" s="94"/>
      <c r="R342" s="94"/>
      <c r="S342" s="94"/>
      <c r="T342" s="329"/>
      <c r="U342" s="491"/>
      <c r="V342" s="491"/>
      <c r="W342" s="491"/>
      <c r="X342" s="491"/>
      <c r="Y342" s="491"/>
      <c r="Z342" s="491"/>
      <c r="AA342" s="491"/>
      <c r="AB342" s="491"/>
      <c r="AC342" s="491"/>
      <c r="AD342" s="491"/>
      <c r="AE342" s="491"/>
      <c r="AF342" s="491"/>
      <c r="AG342" s="491"/>
      <c r="AH342" s="330"/>
    </row>
    <row r="343" spans="2:34" ht="39.75" customHeight="1" x14ac:dyDescent="0.25">
      <c r="B343" s="131"/>
      <c r="C343" s="602"/>
      <c r="D343" s="607"/>
      <c r="E343" s="591"/>
      <c r="F343" s="593"/>
      <c r="G343" s="493"/>
      <c r="H343" s="498"/>
      <c r="I343" s="496"/>
      <c r="J343" s="498"/>
      <c r="K343" s="405" t="s">
        <v>32</v>
      </c>
      <c r="L343" s="407" t="s">
        <v>797</v>
      </c>
      <c r="M343" s="493"/>
      <c r="N343" s="493"/>
      <c r="O343" s="502"/>
      <c r="P343" s="343"/>
      <c r="Q343" s="94"/>
      <c r="R343" s="94"/>
      <c r="S343" s="94"/>
      <c r="T343" s="329"/>
      <c r="U343" s="491"/>
      <c r="V343" s="491"/>
      <c r="W343" s="491"/>
      <c r="X343" s="491"/>
      <c r="Y343" s="491"/>
      <c r="Z343" s="491"/>
      <c r="AA343" s="491"/>
      <c r="AB343" s="491"/>
      <c r="AC343" s="491"/>
      <c r="AD343" s="491"/>
      <c r="AE343" s="491"/>
      <c r="AF343" s="491"/>
      <c r="AG343" s="491"/>
      <c r="AH343" s="330"/>
    </row>
    <row r="344" spans="2:34" ht="39.75" customHeight="1" x14ac:dyDescent="0.25">
      <c r="B344" s="131"/>
      <c r="C344" s="602"/>
      <c r="D344" s="607"/>
      <c r="E344" s="591"/>
      <c r="F344" s="593"/>
      <c r="G344" s="493"/>
      <c r="H344" s="498"/>
      <c r="I344" s="496"/>
      <c r="J344" s="498"/>
      <c r="K344" s="405" t="s">
        <v>34</v>
      </c>
      <c r="L344" s="407" t="s">
        <v>798</v>
      </c>
      <c r="M344" s="493"/>
      <c r="N344" s="493"/>
      <c r="O344" s="502"/>
      <c r="P344" s="343"/>
      <c r="Q344" s="94"/>
      <c r="R344" s="94"/>
      <c r="S344" s="94"/>
      <c r="T344" s="329"/>
      <c r="U344" s="491"/>
      <c r="V344" s="491"/>
      <c r="W344" s="491"/>
      <c r="X344" s="491"/>
      <c r="Y344" s="491"/>
      <c r="Z344" s="491"/>
      <c r="AA344" s="491"/>
      <c r="AB344" s="491"/>
      <c r="AC344" s="491"/>
      <c r="AD344" s="491"/>
      <c r="AE344" s="491"/>
      <c r="AF344" s="491"/>
      <c r="AG344" s="491"/>
      <c r="AH344" s="330"/>
    </row>
    <row r="345" spans="2:34" ht="39.75" customHeight="1" x14ac:dyDescent="0.25">
      <c r="B345" s="131"/>
      <c r="C345" s="602"/>
      <c r="D345" s="607"/>
      <c r="E345" s="591"/>
      <c r="F345" s="593"/>
      <c r="G345" s="492"/>
      <c r="H345" s="497" t="s">
        <v>799</v>
      </c>
      <c r="I345" s="494" t="s">
        <v>800</v>
      </c>
      <c r="J345" s="497" t="s">
        <v>678</v>
      </c>
      <c r="K345" s="405" t="s">
        <v>26</v>
      </c>
      <c r="L345" s="253" t="s">
        <v>763</v>
      </c>
      <c r="M345" s="499" t="s">
        <v>384</v>
      </c>
      <c r="N345" s="500">
        <v>80</v>
      </c>
      <c r="O345" s="501" t="s">
        <v>801</v>
      </c>
      <c r="P345" s="343"/>
      <c r="Q345" s="94"/>
      <c r="R345" s="94"/>
      <c r="S345" s="94"/>
      <c r="T345" s="329"/>
      <c r="U345" s="490">
        <f>IF($N$345="","",$N$345)</f>
        <v>80</v>
      </c>
      <c r="V345" s="490"/>
      <c r="W345" s="490"/>
      <c r="X345" s="490"/>
      <c r="Y345" s="490"/>
      <c r="Z345" s="490"/>
      <c r="AA345" s="490"/>
      <c r="AB345" s="490"/>
      <c r="AC345" s="490"/>
      <c r="AD345" s="490"/>
      <c r="AE345" s="490"/>
      <c r="AF345" s="490"/>
      <c r="AG345" s="490">
        <f>IF($N$345="","",$N$345)</f>
        <v>80</v>
      </c>
      <c r="AH345" s="330"/>
    </row>
    <row r="346" spans="2:34" ht="39.75" customHeight="1" x14ac:dyDescent="0.25">
      <c r="B346" s="131"/>
      <c r="C346" s="602"/>
      <c r="D346" s="607"/>
      <c r="E346" s="591"/>
      <c r="F346" s="593"/>
      <c r="G346" s="493"/>
      <c r="H346" s="498"/>
      <c r="I346" s="496"/>
      <c r="J346" s="498"/>
      <c r="K346" s="405" t="s">
        <v>28</v>
      </c>
      <c r="L346" s="253" t="s">
        <v>772</v>
      </c>
      <c r="M346" s="493"/>
      <c r="N346" s="493"/>
      <c r="O346" s="502"/>
      <c r="P346" s="343"/>
      <c r="Q346" s="94"/>
      <c r="R346" s="94"/>
      <c r="S346" s="94"/>
      <c r="T346" s="329"/>
      <c r="U346" s="491"/>
      <c r="V346" s="491"/>
      <c r="W346" s="491"/>
      <c r="X346" s="491"/>
      <c r="Y346" s="491"/>
      <c r="Z346" s="491"/>
      <c r="AA346" s="491"/>
      <c r="AB346" s="491"/>
      <c r="AC346" s="491"/>
      <c r="AD346" s="491"/>
      <c r="AE346" s="491"/>
      <c r="AF346" s="491"/>
      <c r="AG346" s="491"/>
      <c r="AH346" s="330"/>
    </row>
    <row r="347" spans="2:34" ht="39.75" customHeight="1" x14ac:dyDescent="0.25">
      <c r="B347" s="131"/>
      <c r="C347" s="602"/>
      <c r="D347" s="607"/>
      <c r="E347" s="591"/>
      <c r="F347" s="593"/>
      <c r="G347" s="493"/>
      <c r="H347" s="498"/>
      <c r="I347" s="496"/>
      <c r="J347" s="498"/>
      <c r="K347" s="405" t="s">
        <v>30</v>
      </c>
      <c r="L347" s="407" t="s">
        <v>802</v>
      </c>
      <c r="M347" s="493"/>
      <c r="N347" s="493"/>
      <c r="O347" s="502"/>
      <c r="P347" s="343"/>
      <c r="Q347" s="94"/>
      <c r="R347" s="94"/>
      <c r="S347" s="94"/>
      <c r="T347" s="329"/>
      <c r="U347" s="491"/>
      <c r="V347" s="491"/>
      <c r="W347" s="491"/>
      <c r="X347" s="491"/>
      <c r="Y347" s="491"/>
      <c r="Z347" s="491"/>
      <c r="AA347" s="491"/>
      <c r="AB347" s="491"/>
      <c r="AC347" s="491"/>
      <c r="AD347" s="491"/>
      <c r="AE347" s="491"/>
      <c r="AF347" s="491"/>
      <c r="AG347" s="491"/>
      <c r="AH347" s="330"/>
    </row>
    <row r="348" spans="2:34" ht="39.75" customHeight="1" x14ac:dyDescent="0.25">
      <c r="B348" s="131"/>
      <c r="C348" s="602"/>
      <c r="D348" s="607"/>
      <c r="E348" s="591"/>
      <c r="F348" s="593"/>
      <c r="G348" s="493"/>
      <c r="H348" s="498"/>
      <c r="I348" s="496"/>
      <c r="J348" s="498"/>
      <c r="K348" s="405" t="s">
        <v>32</v>
      </c>
      <c r="L348" s="407" t="s">
        <v>803</v>
      </c>
      <c r="M348" s="493"/>
      <c r="N348" s="493"/>
      <c r="O348" s="502"/>
      <c r="P348" s="343"/>
      <c r="Q348" s="94"/>
      <c r="R348" s="94"/>
      <c r="S348" s="94"/>
      <c r="T348" s="329"/>
      <c r="U348" s="491"/>
      <c r="V348" s="491"/>
      <c r="W348" s="491"/>
      <c r="X348" s="491"/>
      <c r="Y348" s="491"/>
      <c r="Z348" s="491"/>
      <c r="AA348" s="491"/>
      <c r="AB348" s="491"/>
      <c r="AC348" s="491"/>
      <c r="AD348" s="491"/>
      <c r="AE348" s="491"/>
      <c r="AF348" s="491"/>
      <c r="AG348" s="491"/>
      <c r="AH348" s="330"/>
    </row>
    <row r="349" spans="2:34" ht="39.75" customHeight="1" x14ac:dyDescent="0.25">
      <c r="B349" s="131"/>
      <c r="C349" s="602"/>
      <c r="D349" s="607"/>
      <c r="E349" s="591"/>
      <c r="F349" s="593"/>
      <c r="G349" s="493"/>
      <c r="H349" s="498"/>
      <c r="I349" s="496"/>
      <c r="J349" s="498"/>
      <c r="K349" s="405" t="s">
        <v>34</v>
      </c>
      <c r="L349" s="407" t="s">
        <v>804</v>
      </c>
      <c r="M349" s="493"/>
      <c r="N349" s="493"/>
      <c r="O349" s="502"/>
      <c r="P349" s="343"/>
      <c r="Q349" s="94"/>
      <c r="R349" s="94"/>
      <c r="S349" s="94"/>
      <c r="T349" s="329"/>
      <c r="U349" s="491"/>
      <c r="V349" s="491"/>
      <c r="W349" s="491"/>
      <c r="X349" s="491"/>
      <c r="Y349" s="491"/>
      <c r="Z349" s="491"/>
      <c r="AA349" s="491"/>
      <c r="AB349" s="491"/>
      <c r="AC349" s="491"/>
      <c r="AD349" s="491"/>
      <c r="AE349" s="491"/>
      <c r="AF349" s="491"/>
      <c r="AG349" s="491"/>
      <c r="AH349" s="330"/>
    </row>
    <row r="350" spans="2:34" ht="39.75" customHeight="1" x14ac:dyDescent="0.25">
      <c r="B350" s="131"/>
      <c r="C350" s="602"/>
      <c r="D350" s="607"/>
      <c r="E350" s="591"/>
      <c r="F350" s="593"/>
      <c r="G350" s="405"/>
      <c r="H350" s="534" t="s">
        <v>805</v>
      </c>
      <c r="I350" s="535"/>
      <c r="J350" s="535"/>
      <c r="K350" s="353"/>
      <c r="L350" s="354"/>
      <c r="M350" s="223"/>
      <c r="N350" s="355"/>
      <c r="O350" s="356"/>
      <c r="P350" s="343"/>
      <c r="Q350" s="94"/>
      <c r="R350" s="94"/>
      <c r="S350" s="94"/>
      <c r="T350" s="329"/>
      <c r="U350" s="357"/>
      <c r="V350" s="256"/>
      <c r="W350" s="256"/>
      <c r="X350" s="256"/>
      <c r="Y350" s="256"/>
      <c r="Z350" s="256"/>
      <c r="AA350" s="256"/>
      <c r="AB350" s="256"/>
      <c r="AC350" s="256"/>
      <c r="AD350" s="256"/>
      <c r="AE350" s="256"/>
      <c r="AF350" s="256"/>
      <c r="AG350" s="256"/>
      <c r="AH350" s="330"/>
    </row>
    <row r="351" spans="2:34" ht="39.75" customHeight="1" x14ac:dyDescent="0.25">
      <c r="B351" s="131"/>
      <c r="C351" s="602"/>
      <c r="D351" s="607"/>
      <c r="E351" s="591"/>
      <c r="F351" s="593"/>
      <c r="G351" s="492"/>
      <c r="H351" s="497" t="s">
        <v>806</v>
      </c>
      <c r="I351" s="494" t="s">
        <v>807</v>
      </c>
      <c r="J351" s="497" t="s">
        <v>334</v>
      </c>
      <c r="K351" s="405" t="s">
        <v>26</v>
      </c>
      <c r="L351" s="253" t="s">
        <v>763</v>
      </c>
      <c r="M351" s="499" t="s">
        <v>384</v>
      </c>
      <c r="N351" s="500">
        <v>60</v>
      </c>
      <c r="O351" s="582" t="s">
        <v>808</v>
      </c>
      <c r="P351" s="343"/>
      <c r="Q351" s="94"/>
      <c r="R351" s="94"/>
      <c r="S351" s="94"/>
      <c r="T351" s="329"/>
      <c r="U351" s="490"/>
      <c r="V351" s="490">
        <f>IF($N$351="","",$N$351)</f>
        <v>60</v>
      </c>
      <c r="W351" s="490">
        <f>IF($N$351="","",$N$351)</f>
        <v>60</v>
      </c>
      <c r="X351" s="490"/>
      <c r="Y351" s="490"/>
      <c r="Z351" s="490"/>
      <c r="AA351" s="490"/>
      <c r="AB351" s="490"/>
      <c r="AC351" s="490"/>
      <c r="AD351" s="490"/>
      <c r="AE351" s="490"/>
      <c r="AF351" s="490"/>
      <c r="AG351" s="490"/>
      <c r="AH351" s="330"/>
    </row>
    <row r="352" spans="2:34" ht="39.75" customHeight="1" x14ac:dyDescent="0.25">
      <c r="B352" s="131"/>
      <c r="C352" s="602"/>
      <c r="D352" s="607"/>
      <c r="E352" s="591"/>
      <c r="F352" s="593"/>
      <c r="G352" s="493"/>
      <c r="H352" s="498"/>
      <c r="I352" s="496"/>
      <c r="J352" s="498"/>
      <c r="K352" s="405" t="s">
        <v>28</v>
      </c>
      <c r="L352" s="253" t="s">
        <v>809</v>
      </c>
      <c r="M352" s="493"/>
      <c r="N352" s="493"/>
      <c r="O352" s="582"/>
      <c r="P352" s="343"/>
      <c r="Q352" s="94"/>
      <c r="R352" s="94"/>
      <c r="S352" s="94"/>
      <c r="T352" s="329"/>
      <c r="U352" s="491"/>
      <c r="V352" s="491"/>
      <c r="W352" s="491"/>
      <c r="X352" s="491"/>
      <c r="Y352" s="491"/>
      <c r="Z352" s="491"/>
      <c r="AA352" s="491"/>
      <c r="AB352" s="491"/>
      <c r="AC352" s="491"/>
      <c r="AD352" s="491"/>
      <c r="AE352" s="491"/>
      <c r="AF352" s="491"/>
      <c r="AG352" s="491"/>
      <c r="AH352" s="330"/>
    </row>
    <row r="353" spans="2:34" ht="39.75" customHeight="1" x14ac:dyDescent="0.25">
      <c r="B353" s="131"/>
      <c r="C353" s="602"/>
      <c r="D353" s="607"/>
      <c r="E353" s="591"/>
      <c r="F353" s="593"/>
      <c r="G353" s="493"/>
      <c r="H353" s="498"/>
      <c r="I353" s="496"/>
      <c r="J353" s="498"/>
      <c r="K353" s="405" t="s">
        <v>30</v>
      </c>
      <c r="L353" s="407" t="s">
        <v>810</v>
      </c>
      <c r="M353" s="493"/>
      <c r="N353" s="493"/>
      <c r="O353" s="582"/>
      <c r="P353" s="343"/>
      <c r="Q353" s="94"/>
      <c r="R353" s="94"/>
      <c r="S353" s="94"/>
      <c r="T353" s="329"/>
      <c r="U353" s="491"/>
      <c r="V353" s="491"/>
      <c r="W353" s="491"/>
      <c r="X353" s="491"/>
      <c r="Y353" s="491"/>
      <c r="Z353" s="491"/>
      <c r="AA353" s="491"/>
      <c r="AB353" s="491"/>
      <c r="AC353" s="491"/>
      <c r="AD353" s="491"/>
      <c r="AE353" s="491"/>
      <c r="AF353" s="491"/>
      <c r="AG353" s="491"/>
      <c r="AH353" s="330"/>
    </row>
    <row r="354" spans="2:34" ht="39.75" customHeight="1" x14ac:dyDescent="0.25">
      <c r="B354" s="131"/>
      <c r="C354" s="602"/>
      <c r="D354" s="607"/>
      <c r="E354" s="591"/>
      <c r="F354" s="593"/>
      <c r="G354" s="493"/>
      <c r="H354" s="498"/>
      <c r="I354" s="496"/>
      <c r="J354" s="498"/>
      <c r="K354" s="405" t="s">
        <v>32</v>
      </c>
      <c r="L354" s="407" t="s">
        <v>811</v>
      </c>
      <c r="M354" s="493"/>
      <c r="N354" s="493"/>
      <c r="O354" s="582"/>
      <c r="P354" s="343"/>
      <c r="Q354" s="94"/>
      <c r="R354" s="94"/>
      <c r="S354" s="94"/>
      <c r="T354" s="329"/>
      <c r="U354" s="491"/>
      <c r="V354" s="491"/>
      <c r="W354" s="491"/>
      <c r="X354" s="491"/>
      <c r="Y354" s="491"/>
      <c r="Z354" s="491"/>
      <c r="AA354" s="491"/>
      <c r="AB354" s="491"/>
      <c r="AC354" s="491"/>
      <c r="AD354" s="491"/>
      <c r="AE354" s="491"/>
      <c r="AF354" s="491"/>
      <c r="AG354" s="491"/>
      <c r="AH354" s="330"/>
    </row>
    <row r="355" spans="2:34" ht="39.75" customHeight="1" x14ac:dyDescent="0.25">
      <c r="B355" s="131"/>
      <c r="C355" s="602"/>
      <c r="D355" s="607"/>
      <c r="E355" s="591"/>
      <c r="F355" s="593"/>
      <c r="G355" s="493"/>
      <c r="H355" s="498"/>
      <c r="I355" s="496"/>
      <c r="J355" s="498"/>
      <c r="K355" s="405" t="s">
        <v>34</v>
      </c>
      <c r="L355" s="407" t="s">
        <v>812</v>
      </c>
      <c r="M355" s="493"/>
      <c r="N355" s="493"/>
      <c r="O355" s="582"/>
      <c r="P355" s="343"/>
      <c r="Q355" s="94"/>
      <c r="R355" s="94"/>
      <c r="S355" s="94"/>
      <c r="T355" s="329"/>
      <c r="U355" s="491"/>
      <c r="V355" s="491"/>
      <c r="W355" s="491"/>
      <c r="X355" s="491"/>
      <c r="Y355" s="491"/>
      <c r="Z355" s="491"/>
      <c r="AA355" s="491"/>
      <c r="AB355" s="491"/>
      <c r="AC355" s="491"/>
      <c r="AD355" s="491"/>
      <c r="AE355" s="491"/>
      <c r="AF355" s="491"/>
      <c r="AG355" s="491"/>
      <c r="AH355" s="330"/>
    </row>
    <row r="356" spans="2:34" ht="39.75" customHeight="1" x14ac:dyDescent="0.25">
      <c r="B356" s="131"/>
      <c r="C356" s="602"/>
      <c r="D356" s="607"/>
      <c r="E356" s="591"/>
      <c r="F356" s="593"/>
      <c r="G356" s="492"/>
      <c r="H356" s="497" t="s">
        <v>813</v>
      </c>
      <c r="I356" s="494" t="s">
        <v>814</v>
      </c>
      <c r="J356" s="497" t="s">
        <v>334</v>
      </c>
      <c r="K356" s="405" t="s">
        <v>26</v>
      </c>
      <c r="L356" s="253" t="s">
        <v>763</v>
      </c>
      <c r="M356" s="499" t="s">
        <v>384</v>
      </c>
      <c r="N356" s="500">
        <v>60</v>
      </c>
      <c r="O356" s="582" t="s">
        <v>815</v>
      </c>
      <c r="P356" s="343"/>
      <c r="Q356" s="94"/>
      <c r="R356" s="94"/>
      <c r="S356" s="94"/>
      <c r="T356" s="329"/>
      <c r="U356" s="490"/>
      <c r="V356" s="490">
        <f>IF($N$356="","",$N$356)</f>
        <v>60</v>
      </c>
      <c r="W356" s="490">
        <f>IF($N$356="","",$N$356)</f>
        <v>60</v>
      </c>
      <c r="X356" s="490"/>
      <c r="Y356" s="490"/>
      <c r="Z356" s="490"/>
      <c r="AA356" s="490"/>
      <c r="AB356" s="490"/>
      <c r="AC356" s="490"/>
      <c r="AD356" s="490"/>
      <c r="AE356" s="490"/>
      <c r="AF356" s="490"/>
      <c r="AG356" s="490"/>
      <c r="AH356" s="330"/>
    </row>
    <row r="357" spans="2:34" ht="39.75" customHeight="1" x14ac:dyDescent="0.25">
      <c r="B357" s="131"/>
      <c r="C357" s="602"/>
      <c r="D357" s="607"/>
      <c r="E357" s="591"/>
      <c r="F357" s="593"/>
      <c r="G357" s="493"/>
      <c r="H357" s="498"/>
      <c r="I357" s="496"/>
      <c r="J357" s="498"/>
      <c r="K357" s="405" t="s">
        <v>28</v>
      </c>
      <c r="L357" s="253" t="s">
        <v>809</v>
      </c>
      <c r="M357" s="493"/>
      <c r="N357" s="493"/>
      <c r="O357" s="582"/>
      <c r="P357" s="343"/>
      <c r="Q357" s="94"/>
      <c r="R357" s="94"/>
      <c r="S357" s="94"/>
      <c r="T357" s="329"/>
      <c r="U357" s="491"/>
      <c r="V357" s="491"/>
      <c r="W357" s="491"/>
      <c r="X357" s="491"/>
      <c r="Y357" s="491"/>
      <c r="Z357" s="491"/>
      <c r="AA357" s="491"/>
      <c r="AB357" s="491"/>
      <c r="AC357" s="491"/>
      <c r="AD357" s="491"/>
      <c r="AE357" s="491"/>
      <c r="AF357" s="491"/>
      <c r="AG357" s="491"/>
      <c r="AH357" s="330"/>
    </row>
    <row r="358" spans="2:34" ht="39.75" customHeight="1" x14ac:dyDescent="0.25">
      <c r="B358" s="131"/>
      <c r="C358" s="602"/>
      <c r="D358" s="607"/>
      <c r="E358" s="591"/>
      <c r="F358" s="593"/>
      <c r="G358" s="493"/>
      <c r="H358" s="498"/>
      <c r="I358" s="496"/>
      <c r="J358" s="498"/>
      <c r="K358" s="405" t="s">
        <v>30</v>
      </c>
      <c r="L358" s="407" t="s">
        <v>816</v>
      </c>
      <c r="M358" s="493"/>
      <c r="N358" s="493"/>
      <c r="O358" s="582"/>
      <c r="P358" s="343"/>
      <c r="Q358" s="94"/>
      <c r="R358" s="94"/>
      <c r="S358" s="94"/>
      <c r="T358" s="329"/>
      <c r="U358" s="491"/>
      <c r="V358" s="491"/>
      <c r="W358" s="491"/>
      <c r="X358" s="491"/>
      <c r="Y358" s="491"/>
      <c r="Z358" s="491"/>
      <c r="AA358" s="491"/>
      <c r="AB358" s="491"/>
      <c r="AC358" s="491"/>
      <c r="AD358" s="491"/>
      <c r="AE358" s="491"/>
      <c r="AF358" s="491"/>
      <c r="AG358" s="491"/>
      <c r="AH358" s="330"/>
    </row>
    <row r="359" spans="2:34" ht="39.75" customHeight="1" x14ac:dyDescent="0.25">
      <c r="B359" s="131"/>
      <c r="C359" s="602"/>
      <c r="D359" s="607"/>
      <c r="E359" s="591"/>
      <c r="F359" s="593"/>
      <c r="G359" s="493"/>
      <c r="H359" s="498"/>
      <c r="I359" s="496"/>
      <c r="J359" s="498"/>
      <c r="K359" s="405" t="s">
        <v>32</v>
      </c>
      <c r="L359" s="407" t="s">
        <v>817</v>
      </c>
      <c r="M359" s="493"/>
      <c r="N359" s="493"/>
      <c r="O359" s="582"/>
      <c r="P359" s="343"/>
      <c r="Q359" s="94"/>
      <c r="R359" s="94"/>
      <c r="S359" s="94"/>
      <c r="T359" s="329"/>
      <c r="U359" s="491"/>
      <c r="V359" s="491"/>
      <c r="W359" s="491"/>
      <c r="X359" s="491"/>
      <c r="Y359" s="491"/>
      <c r="Z359" s="491"/>
      <c r="AA359" s="491"/>
      <c r="AB359" s="491"/>
      <c r="AC359" s="491"/>
      <c r="AD359" s="491"/>
      <c r="AE359" s="491"/>
      <c r="AF359" s="491"/>
      <c r="AG359" s="491"/>
      <c r="AH359" s="330"/>
    </row>
    <row r="360" spans="2:34" ht="39.75" customHeight="1" x14ac:dyDescent="0.25">
      <c r="B360" s="131"/>
      <c r="C360" s="602"/>
      <c r="D360" s="607"/>
      <c r="E360" s="591"/>
      <c r="F360" s="593"/>
      <c r="G360" s="493"/>
      <c r="H360" s="498"/>
      <c r="I360" s="496"/>
      <c r="J360" s="498"/>
      <c r="K360" s="405" t="s">
        <v>34</v>
      </c>
      <c r="L360" s="407" t="s">
        <v>818</v>
      </c>
      <c r="M360" s="493"/>
      <c r="N360" s="493"/>
      <c r="O360" s="582"/>
      <c r="P360" s="343"/>
      <c r="Q360" s="94"/>
      <c r="R360" s="94"/>
      <c r="S360" s="94"/>
      <c r="T360" s="329"/>
      <c r="U360" s="491"/>
      <c r="V360" s="491"/>
      <c r="W360" s="491"/>
      <c r="X360" s="491"/>
      <c r="Y360" s="491"/>
      <c r="Z360" s="491"/>
      <c r="AA360" s="491"/>
      <c r="AB360" s="491"/>
      <c r="AC360" s="491"/>
      <c r="AD360" s="491"/>
      <c r="AE360" s="491"/>
      <c r="AF360" s="491"/>
      <c r="AG360" s="491"/>
      <c r="AH360" s="330"/>
    </row>
    <row r="361" spans="2:34" ht="39.75" customHeight="1" x14ac:dyDescent="0.25">
      <c r="B361" s="131"/>
      <c r="C361" s="602"/>
      <c r="D361" s="607"/>
      <c r="E361" s="591"/>
      <c r="F361" s="593"/>
      <c r="G361" s="492"/>
      <c r="H361" s="497" t="s">
        <v>819</v>
      </c>
      <c r="I361" s="494" t="s">
        <v>820</v>
      </c>
      <c r="J361" s="497" t="s">
        <v>334</v>
      </c>
      <c r="K361" s="405" t="s">
        <v>26</v>
      </c>
      <c r="L361" s="253" t="s">
        <v>763</v>
      </c>
      <c r="M361" s="499" t="s">
        <v>384</v>
      </c>
      <c r="N361" s="500">
        <v>60</v>
      </c>
      <c r="O361" s="582" t="s">
        <v>815</v>
      </c>
      <c r="P361" s="343"/>
      <c r="Q361" s="94"/>
      <c r="R361" s="94"/>
      <c r="S361" s="94"/>
      <c r="T361" s="329"/>
      <c r="U361" s="490">
        <f>IF($N$361="","",$N$361)</f>
        <v>60</v>
      </c>
      <c r="V361" s="490">
        <f>IF($N$361="","",$N$361)</f>
        <v>60</v>
      </c>
      <c r="W361" s="490">
        <f>IF($N$361="","",$N$361)</f>
        <v>60</v>
      </c>
      <c r="X361" s="490"/>
      <c r="Y361" s="490"/>
      <c r="Z361" s="490"/>
      <c r="AA361" s="490"/>
      <c r="AB361" s="490"/>
      <c r="AC361" s="490"/>
      <c r="AD361" s="490"/>
      <c r="AE361" s="490"/>
      <c r="AF361" s="490"/>
      <c r="AG361" s="490"/>
      <c r="AH361" s="330"/>
    </row>
    <row r="362" spans="2:34" ht="39.75" customHeight="1" x14ac:dyDescent="0.25">
      <c r="B362" s="131"/>
      <c r="C362" s="602"/>
      <c r="D362" s="607"/>
      <c r="E362" s="591"/>
      <c r="F362" s="593"/>
      <c r="G362" s="493"/>
      <c r="H362" s="498"/>
      <c r="I362" s="496"/>
      <c r="J362" s="498"/>
      <c r="K362" s="405" t="s">
        <v>28</v>
      </c>
      <c r="L362" s="253" t="s">
        <v>809</v>
      </c>
      <c r="M362" s="493"/>
      <c r="N362" s="493"/>
      <c r="O362" s="582"/>
      <c r="P362" s="343"/>
      <c r="Q362" s="94"/>
      <c r="R362" s="94"/>
      <c r="S362" s="94"/>
      <c r="T362" s="329"/>
      <c r="U362" s="491"/>
      <c r="V362" s="491"/>
      <c r="W362" s="491"/>
      <c r="X362" s="491"/>
      <c r="Y362" s="491"/>
      <c r="Z362" s="491"/>
      <c r="AA362" s="491"/>
      <c r="AB362" s="491"/>
      <c r="AC362" s="491"/>
      <c r="AD362" s="491"/>
      <c r="AE362" s="491"/>
      <c r="AF362" s="491"/>
      <c r="AG362" s="491"/>
      <c r="AH362" s="330"/>
    </row>
    <row r="363" spans="2:34" ht="39.75" customHeight="1" x14ac:dyDescent="0.25">
      <c r="B363" s="131"/>
      <c r="C363" s="602"/>
      <c r="D363" s="607"/>
      <c r="E363" s="591"/>
      <c r="F363" s="593"/>
      <c r="G363" s="493"/>
      <c r="H363" s="498"/>
      <c r="I363" s="496"/>
      <c r="J363" s="498"/>
      <c r="K363" s="405" t="s">
        <v>30</v>
      </c>
      <c r="L363" s="407" t="s">
        <v>821</v>
      </c>
      <c r="M363" s="493"/>
      <c r="N363" s="493"/>
      <c r="O363" s="582"/>
      <c r="P363" s="343"/>
      <c r="Q363" s="94"/>
      <c r="R363" s="94"/>
      <c r="S363" s="94"/>
      <c r="T363" s="329"/>
      <c r="U363" s="491"/>
      <c r="V363" s="491"/>
      <c r="W363" s="491"/>
      <c r="X363" s="491"/>
      <c r="Y363" s="491"/>
      <c r="Z363" s="491"/>
      <c r="AA363" s="491"/>
      <c r="AB363" s="491"/>
      <c r="AC363" s="491"/>
      <c r="AD363" s="491"/>
      <c r="AE363" s="491"/>
      <c r="AF363" s="491"/>
      <c r="AG363" s="491"/>
      <c r="AH363" s="330"/>
    </row>
    <row r="364" spans="2:34" ht="39.75" customHeight="1" x14ac:dyDescent="0.25">
      <c r="B364" s="131"/>
      <c r="C364" s="602"/>
      <c r="D364" s="607"/>
      <c r="E364" s="591"/>
      <c r="F364" s="593"/>
      <c r="G364" s="493"/>
      <c r="H364" s="498"/>
      <c r="I364" s="496"/>
      <c r="J364" s="498"/>
      <c r="K364" s="405" t="s">
        <v>32</v>
      </c>
      <c r="L364" s="407" t="s">
        <v>822</v>
      </c>
      <c r="M364" s="493"/>
      <c r="N364" s="493"/>
      <c r="O364" s="582"/>
      <c r="P364" s="343"/>
      <c r="Q364" s="94"/>
      <c r="R364" s="94"/>
      <c r="S364" s="94"/>
      <c r="T364" s="329"/>
      <c r="U364" s="491"/>
      <c r="V364" s="491"/>
      <c r="W364" s="491"/>
      <c r="X364" s="491"/>
      <c r="Y364" s="491"/>
      <c r="Z364" s="491"/>
      <c r="AA364" s="491"/>
      <c r="AB364" s="491"/>
      <c r="AC364" s="491"/>
      <c r="AD364" s="491"/>
      <c r="AE364" s="491"/>
      <c r="AF364" s="491"/>
      <c r="AG364" s="491"/>
      <c r="AH364" s="330"/>
    </row>
    <row r="365" spans="2:34" ht="39.75" customHeight="1" x14ac:dyDescent="0.25">
      <c r="B365" s="131"/>
      <c r="C365" s="602"/>
      <c r="D365" s="607"/>
      <c r="E365" s="591"/>
      <c r="F365" s="593"/>
      <c r="G365" s="493"/>
      <c r="H365" s="498"/>
      <c r="I365" s="496"/>
      <c r="J365" s="498"/>
      <c r="K365" s="405" t="s">
        <v>34</v>
      </c>
      <c r="L365" s="407" t="s">
        <v>823</v>
      </c>
      <c r="M365" s="493"/>
      <c r="N365" s="493"/>
      <c r="O365" s="582"/>
      <c r="P365" s="343"/>
      <c r="Q365" s="94"/>
      <c r="R365" s="94"/>
      <c r="S365" s="94"/>
      <c r="T365" s="329"/>
      <c r="U365" s="491"/>
      <c r="V365" s="491"/>
      <c r="W365" s="491"/>
      <c r="X365" s="491"/>
      <c r="Y365" s="491"/>
      <c r="Z365" s="491"/>
      <c r="AA365" s="491"/>
      <c r="AB365" s="491"/>
      <c r="AC365" s="491"/>
      <c r="AD365" s="491"/>
      <c r="AE365" s="491"/>
      <c r="AF365" s="491"/>
      <c r="AG365" s="491"/>
      <c r="AH365" s="330"/>
    </row>
    <row r="366" spans="2:34" ht="39.75" customHeight="1" x14ac:dyDescent="0.25">
      <c r="B366" s="131"/>
      <c r="C366" s="602"/>
      <c r="D366" s="607"/>
      <c r="E366" s="591"/>
      <c r="F366" s="593"/>
      <c r="G366" s="492"/>
      <c r="H366" s="497" t="s">
        <v>824</v>
      </c>
      <c r="I366" s="494" t="s">
        <v>825</v>
      </c>
      <c r="J366" s="497" t="s">
        <v>334</v>
      </c>
      <c r="K366" s="405" t="s">
        <v>26</v>
      </c>
      <c r="L366" s="253" t="s">
        <v>763</v>
      </c>
      <c r="M366" s="499" t="s">
        <v>384</v>
      </c>
      <c r="N366" s="500">
        <v>60</v>
      </c>
      <c r="O366" s="582" t="s">
        <v>815</v>
      </c>
      <c r="P366" s="343"/>
      <c r="Q366" s="94"/>
      <c r="R366" s="94"/>
      <c r="S366" s="94"/>
      <c r="T366" s="329"/>
      <c r="U366" s="490"/>
      <c r="V366" s="490">
        <f>IF($N$366="","",$N$366)</f>
        <v>60</v>
      </c>
      <c r="W366" s="490">
        <f>IF($N$366="","",$N$366)</f>
        <v>60</v>
      </c>
      <c r="X366" s="490"/>
      <c r="Y366" s="490"/>
      <c r="Z366" s="490"/>
      <c r="AA366" s="490"/>
      <c r="AB366" s="490"/>
      <c r="AC366" s="490"/>
      <c r="AD366" s="490"/>
      <c r="AE366" s="490"/>
      <c r="AF366" s="490"/>
      <c r="AG366" s="490"/>
      <c r="AH366" s="330"/>
    </row>
    <row r="367" spans="2:34" ht="39.75" customHeight="1" x14ac:dyDescent="0.25">
      <c r="B367" s="131"/>
      <c r="C367" s="602"/>
      <c r="D367" s="607"/>
      <c r="E367" s="591"/>
      <c r="F367" s="593"/>
      <c r="G367" s="493"/>
      <c r="H367" s="498"/>
      <c r="I367" s="496"/>
      <c r="J367" s="498"/>
      <c r="K367" s="405" t="s">
        <v>28</v>
      </c>
      <c r="L367" s="253" t="s">
        <v>809</v>
      </c>
      <c r="M367" s="493"/>
      <c r="N367" s="493"/>
      <c r="O367" s="582"/>
      <c r="P367" s="343"/>
      <c r="Q367" s="94"/>
      <c r="R367" s="94"/>
      <c r="S367" s="94"/>
      <c r="T367" s="329"/>
      <c r="U367" s="491"/>
      <c r="V367" s="491"/>
      <c r="W367" s="491"/>
      <c r="X367" s="491"/>
      <c r="Y367" s="491"/>
      <c r="Z367" s="491"/>
      <c r="AA367" s="491"/>
      <c r="AB367" s="491"/>
      <c r="AC367" s="491"/>
      <c r="AD367" s="491"/>
      <c r="AE367" s="491"/>
      <c r="AF367" s="491"/>
      <c r="AG367" s="491"/>
      <c r="AH367" s="330"/>
    </row>
    <row r="368" spans="2:34" ht="39.75" customHeight="1" x14ac:dyDescent="0.25">
      <c r="B368" s="131"/>
      <c r="C368" s="602"/>
      <c r="D368" s="607"/>
      <c r="E368" s="591"/>
      <c r="F368" s="593"/>
      <c r="G368" s="493"/>
      <c r="H368" s="498"/>
      <c r="I368" s="496"/>
      <c r="J368" s="498"/>
      <c r="K368" s="405" t="s">
        <v>30</v>
      </c>
      <c r="L368" s="407" t="s">
        <v>826</v>
      </c>
      <c r="M368" s="493"/>
      <c r="N368" s="493"/>
      <c r="O368" s="582"/>
      <c r="P368" s="343"/>
      <c r="Q368" s="94"/>
      <c r="R368" s="94"/>
      <c r="S368" s="94"/>
      <c r="T368" s="329"/>
      <c r="U368" s="491"/>
      <c r="V368" s="491"/>
      <c r="W368" s="491"/>
      <c r="X368" s="491"/>
      <c r="Y368" s="491"/>
      <c r="Z368" s="491"/>
      <c r="AA368" s="491"/>
      <c r="AB368" s="491"/>
      <c r="AC368" s="491"/>
      <c r="AD368" s="491"/>
      <c r="AE368" s="491"/>
      <c r="AF368" s="491"/>
      <c r="AG368" s="491"/>
      <c r="AH368" s="330"/>
    </row>
    <row r="369" spans="2:34" ht="39.75" customHeight="1" x14ac:dyDescent="0.25">
      <c r="B369" s="131"/>
      <c r="C369" s="602"/>
      <c r="D369" s="607"/>
      <c r="E369" s="591"/>
      <c r="F369" s="593"/>
      <c r="G369" s="493"/>
      <c r="H369" s="498"/>
      <c r="I369" s="496"/>
      <c r="J369" s="498"/>
      <c r="K369" s="405" t="s">
        <v>32</v>
      </c>
      <c r="L369" s="407" t="s">
        <v>827</v>
      </c>
      <c r="M369" s="493"/>
      <c r="N369" s="493"/>
      <c r="O369" s="582"/>
      <c r="P369" s="343"/>
      <c r="Q369" s="94"/>
      <c r="R369" s="94"/>
      <c r="S369" s="94"/>
      <c r="T369" s="329"/>
      <c r="U369" s="491"/>
      <c r="V369" s="491"/>
      <c r="W369" s="491"/>
      <c r="X369" s="491"/>
      <c r="Y369" s="491"/>
      <c r="Z369" s="491"/>
      <c r="AA369" s="491"/>
      <c r="AB369" s="491"/>
      <c r="AC369" s="491"/>
      <c r="AD369" s="491"/>
      <c r="AE369" s="491"/>
      <c r="AF369" s="491"/>
      <c r="AG369" s="491"/>
      <c r="AH369" s="330"/>
    </row>
    <row r="370" spans="2:34" ht="39.75" customHeight="1" x14ac:dyDescent="0.25">
      <c r="B370" s="131"/>
      <c r="C370" s="602"/>
      <c r="D370" s="607"/>
      <c r="E370" s="591"/>
      <c r="F370" s="593"/>
      <c r="G370" s="493"/>
      <c r="H370" s="498"/>
      <c r="I370" s="496"/>
      <c r="J370" s="498"/>
      <c r="K370" s="405" t="s">
        <v>34</v>
      </c>
      <c r="L370" s="407" t="s">
        <v>828</v>
      </c>
      <c r="M370" s="493"/>
      <c r="N370" s="493"/>
      <c r="O370" s="582"/>
      <c r="P370" s="343"/>
      <c r="Q370" s="94"/>
      <c r="R370" s="94"/>
      <c r="S370" s="94"/>
      <c r="T370" s="329"/>
      <c r="U370" s="491"/>
      <c r="V370" s="491"/>
      <c r="W370" s="491"/>
      <c r="X370" s="491"/>
      <c r="Y370" s="491"/>
      <c r="Z370" s="491"/>
      <c r="AA370" s="491"/>
      <c r="AB370" s="491"/>
      <c r="AC370" s="491"/>
      <c r="AD370" s="491"/>
      <c r="AE370" s="491"/>
      <c r="AF370" s="491"/>
      <c r="AG370" s="491"/>
      <c r="AH370" s="330"/>
    </row>
    <row r="371" spans="2:34" ht="39.75" customHeight="1" x14ac:dyDescent="0.25">
      <c r="B371" s="131"/>
      <c r="C371" s="602"/>
      <c r="D371" s="607"/>
      <c r="E371" s="591"/>
      <c r="F371" s="593"/>
      <c r="G371" s="492"/>
      <c r="H371" s="497" t="s">
        <v>829</v>
      </c>
      <c r="I371" s="494" t="s">
        <v>830</v>
      </c>
      <c r="J371" s="497" t="s">
        <v>334</v>
      </c>
      <c r="K371" s="405" t="s">
        <v>26</v>
      </c>
      <c r="L371" s="253" t="s">
        <v>763</v>
      </c>
      <c r="M371" s="499" t="s">
        <v>384</v>
      </c>
      <c r="N371" s="500">
        <v>60</v>
      </c>
      <c r="O371" s="582" t="s">
        <v>815</v>
      </c>
      <c r="P371" s="343"/>
      <c r="Q371" s="94"/>
      <c r="R371" s="94"/>
      <c r="S371" s="94"/>
      <c r="T371" s="329"/>
      <c r="U371" s="490"/>
      <c r="V371" s="490">
        <f>IF($N$371="","",$N$371)</f>
        <v>60</v>
      </c>
      <c r="W371" s="490">
        <f>IF($N$371="","",$N$371)</f>
        <v>60</v>
      </c>
      <c r="X371" s="490"/>
      <c r="Y371" s="490"/>
      <c r="Z371" s="490"/>
      <c r="AA371" s="490"/>
      <c r="AB371" s="490"/>
      <c r="AC371" s="490"/>
      <c r="AD371" s="490"/>
      <c r="AE371" s="490"/>
      <c r="AF371" s="490"/>
      <c r="AG371" s="490"/>
      <c r="AH371" s="330"/>
    </row>
    <row r="372" spans="2:34" ht="39.75" customHeight="1" x14ac:dyDescent="0.25">
      <c r="B372" s="131"/>
      <c r="C372" s="602"/>
      <c r="D372" s="607"/>
      <c r="E372" s="591"/>
      <c r="F372" s="593"/>
      <c r="G372" s="493"/>
      <c r="H372" s="498"/>
      <c r="I372" s="496"/>
      <c r="J372" s="498"/>
      <c r="K372" s="405" t="s">
        <v>28</v>
      </c>
      <c r="L372" s="253" t="s">
        <v>809</v>
      </c>
      <c r="M372" s="493"/>
      <c r="N372" s="493"/>
      <c r="O372" s="582"/>
      <c r="P372" s="343"/>
      <c r="Q372" s="94"/>
      <c r="R372" s="94"/>
      <c r="S372" s="94"/>
      <c r="T372" s="329"/>
      <c r="U372" s="491"/>
      <c r="V372" s="491"/>
      <c r="W372" s="491"/>
      <c r="X372" s="491"/>
      <c r="Y372" s="491"/>
      <c r="Z372" s="491"/>
      <c r="AA372" s="491"/>
      <c r="AB372" s="491"/>
      <c r="AC372" s="491"/>
      <c r="AD372" s="491"/>
      <c r="AE372" s="491"/>
      <c r="AF372" s="491"/>
      <c r="AG372" s="491"/>
      <c r="AH372" s="330"/>
    </row>
    <row r="373" spans="2:34" ht="39.75" customHeight="1" x14ac:dyDescent="0.25">
      <c r="B373" s="131"/>
      <c r="C373" s="602"/>
      <c r="D373" s="607"/>
      <c r="E373" s="591"/>
      <c r="F373" s="593"/>
      <c r="G373" s="493"/>
      <c r="H373" s="498"/>
      <c r="I373" s="496"/>
      <c r="J373" s="498"/>
      <c r="K373" s="405" t="s">
        <v>30</v>
      </c>
      <c r="L373" s="407" t="s">
        <v>831</v>
      </c>
      <c r="M373" s="493"/>
      <c r="N373" s="493"/>
      <c r="O373" s="582"/>
      <c r="P373" s="343"/>
      <c r="Q373" s="94"/>
      <c r="R373" s="94"/>
      <c r="S373" s="94"/>
      <c r="T373" s="329"/>
      <c r="U373" s="491"/>
      <c r="V373" s="491"/>
      <c r="W373" s="491"/>
      <c r="X373" s="491"/>
      <c r="Y373" s="491"/>
      <c r="Z373" s="491"/>
      <c r="AA373" s="491"/>
      <c r="AB373" s="491"/>
      <c r="AC373" s="491"/>
      <c r="AD373" s="491"/>
      <c r="AE373" s="491"/>
      <c r="AF373" s="491"/>
      <c r="AG373" s="491"/>
      <c r="AH373" s="330"/>
    </row>
    <row r="374" spans="2:34" ht="39.75" customHeight="1" x14ac:dyDescent="0.25">
      <c r="B374" s="131"/>
      <c r="C374" s="602"/>
      <c r="D374" s="607"/>
      <c r="E374" s="591"/>
      <c r="F374" s="593"/>
      <c r="G374" s="493"/>
      <c r="H374" s="498"/>
      <c r="I374" s="496"/>
      <c r="J374" s="498"/>
      <c r="K374" s="405" t="s">
        <v>32</v>
      </c>
      <c r="L374" s="407" t="s">
        <v>832</v>
      </c>
      <c r="M374" s="493"/>
      <c r="N374" s="493"/>
      <c r="O374" s="582"/>
      <c r="P374" s="343"/>
      <c r="Q374" s="94"/>
      <c r="R374" s="94"/>
      <c r="S374" s="94"/>
      <c r="T374" s="329"/>
      <c r="U374" s="491"/>
      <c r="V374" s="491"/>
      <c r="W374" s="491"/>
      <c r="X374" s="491"/>
      <c r="Y374" s="491"/>
      <c r="Z374" s="491"/>
      <c r="AA374" s="491"/>
      <c r="AB374" s="491"/>
      <c r="AC374" s="491"/>
      <c r="AD374" s="491"/>
      <c r="AE374" s="491"/>
      <c r="AF374" s="491"/>
      <c r="AG374" s="491"/>
      <c r="AH374" s="330"/>
    </row>
    <row r="375" spans="2:34" ht="39.75" customHeight="1" x14ac:dyDescent="0.25">
      <c r="B375" s="131"/>
      <c r="C375" s="602"/>
      <c r="D375" s="607"/>
      <c r="E375" s="591"/>
      <c r="F375" s="593"/>
      <c r="G375" s="493"/>
      <c r="H375" s="498"/>
      <c r="I375" s="496"/>
      <c r="J375" s="498"/>
      <c r="K375" s="405" t="s">
        <v>34</v>
      </c>
      <c r="L375" s="407" t="s">
        <v>833</v>
      </c>
      <c r="M375" s="493"/>
      <c r="N375" s="493"/>
      <c r="O375" s="582"/>
      <c r="P375" s="343"/>
      <c r="Q375" s="94"/>
      <c r="R375" s="94"/>
      <c r="S375" s="94"/>
      <c r="T375" s="329"/>
      <c r="U375" s="491"/>
      <c r="V375" s="491"/>
      <c r="W375" s="491"/>
      <c r="X375" s="491"/>
      <c r="Y375" s="491"/>
      <c r="Z375" s="491"/>
      <c r="AA375" s="491"/>
      <c r="AB375" s="491"/>
      <c r="AC375" s="491"/>
      <c r="AD375" s="491"/>
      <c r="AE375" s="491"/>
      <c r="AF375" s="491"/>
      <c r="AG375" s="491"/>
      <c r="AH375" s="330"/>
    </row>
    <row r="376" spans="2:34" ht="39.75" customHeight="1" x14ac:dyDescent="0.25">
      <c r="B376" s="131"/>
      <c r="C376" s="602"/>
      <c r="D376" s="607"/>
      <c r="E376" s="591"/>
      <c r="F376" s="593"/>
      <c r="G376" s="492"/>
      <c r="H376" s="497" t="s">
        <v>834</v>
      </c>
      <c r="I376" s="494" t="s">
        <v>835</v>
      </c>
      <c r="J376" s="497" t="s">
        <v>334</v>
      </c>
      <c r="K376" s="405" t="s">
        <v>26</v>
      </c>
      <c r="L376" s="253" t="s">
        <v>763</v>
      </c>
      <c r="M376" s="499" t="s">
        <v>384</v>
      </c>
      <c r="N376" s="500">
        <v>60</v>
      </c>
      <c r="O376" s="582" t="s">
        <v>815</v>
      </c>
      <c r="P376" s="343"/>
      <c r="Q376" s="94"/>
      <c r="R376" s="94"/>
      <c r="S376" s="94"/>
      <c r="T376" s="329"/>
      <c r="U376" s="490"/>
      <c r="V376" s="490">
        <f>IF($N$376="","",$N$376)</f>
        <v>60</v>
      </c>
      <c r="W376" s="490">
        <f>IF($N$376="","",$N$376)</f>
        <v>60</v>
      </c>
      <c r="X376" s="490">
        <f>IF($N$376="","",$N$376)</f>
        <v>60</v>
      </c>
      <c r="Y376" s="490"/>
      <c r="Z376" s="490"/>
      <c r="AA376" s="490">
        <f>IF($N$376="","",$N$376)</f>
        <v>60</v>
      </c>
      <c r="AB376" s="490"/>
      <c r="AC376" s="490"/>
      <c r="AD376" s="490"/>
      <c r="AE376" s="490">
        <f>IF($N$376="","",$N$376)</f>
        <v>60</v>
      </c>
      <c r="AF376" s="490">
        <f>IF($N$376="","",$N$376)</f>
        <v>60</v>
      </c>
      <c r="AG376" s="490"/>
      <c r="AH376" s="330"/>
    </row>
    <row r="377" spans="2:34" ht="39.75" customHeight="1" x14ac:dyDescent="0.25">
      <c r="B377" s="131"/>
      <c r="C377" s="602"/>
      <c r="D377" s="607"/>
      <c r="E377" s="591"/>
      <c r="F377" s="593"/>
      <c r="G377" s="493"/>
      <c r="H377" s="498"/>
      <c r="I377" s="496"/>
      <c r="J377" s="498"/>
      <c r="K377" s="405" t="s">
        <v>28</v>
      </c>
      <c r="L377" s="253" t="s">
        <v>809</v>
      </c>
      <c r="M377" s="493"/>
      <c r="N377" s="493"/>
      <c r="O377" s="582"/>
      <c r="P377" s="343"/>
      <c r="Q377" s="94"/>
      <c r="R377" s="94"/>
      <c r="S377" s="94"/>
      <c r="T377" s="329"/>
      <c r="U377" s="491"/>
      <c r="V377" s="491"/>
      <c r="W377" s="491"/>
      <c r="X377" s="491"/>
      <c r="Y377" s="491"/>
      <c r="Z377" s="491"/>
      <c r="AA377" s="491"/>
      <c r="AB377" s="491"/>
      <c r="AC377" s="491"/>
      <c r="AD377" s="491"/>
      <c r="AE377" s="491"/>
      <c r="AF377" s="491"/>
      <c r="AG377" s="491"/>
      <c r="AH377" s="330"/>
    </row>
    <row r="378" spans="2:34" ht="39.75" customHeight="1" x14ac:dyDescent="0.25">
      <c r="B378" s="131"/>
      <c r="C378" s="602"/>
      <c r="D378" s="607"/>
      <c r="E378" s="591"/>
      <c r="F378" s="593"/>
      <c r="G378" s="493"/>
      <c r="H378" s="498"/>
      <c r="I378" s="496"/>
      <c r="J378" s="498"/>
      <c r="K378" s="405" t="s">
        <v>30</v>
      </c>
      <c r="L378" s="407" t="s">
        <v>836</v>
      </c>
      <c r="M378" s="493"/>
      <c r="N378" s="493"/>
      <c r="O378" s="582"/>
      <c r="P378" s="343"/>
      <c r="Q378" s="94"/>
      <c r="R378" s="94"/>
      <c r="S378" s="94"/>
      <c r="T378" s="329"/>
      <c r="U378" s="491"/>
      <c r="V378" s="491"/>
      <c r="W378" s="491"/>
      <c r="X378" s="491"/>
      <c r="Y378" s="491"/>
      <c r="Z378" s="491"/>
      <c r="AA378" s="491"/>
      <c r="AB378" s="491"/>
      <c r="AC378" s="491"/>
      <c r="AD378" s="491"/>
      <c r="AE378" s="491"/>
      <c r="AF378" s="491"/>
      <c r="AG378" s="491"/>
      <c r="AH378" s="330"/>
    </row>
    <row r="379" spans="2:34" ht="39.75" customHeight="1" x14ac:dyDescent="0.25">
      <c r="B379" s="131"/>
      <c r="C379" s="602"/>
      <c r="D379" s="607"/>
      <c r="E379" s="591"/>
      <c r="F379" s="593"/>
      <c r="G379" s="493"/>
      <c r="H379" s="498"/>
      <c r="I379" s="496"/>
      <c r="J379" s="498"/>
      <c r="K379" s="405" t="s">
        <v>32</v>
      </c>
      <c r="L379" s="407" t="s">
        <v>837</v>
      </c>
      <c r="M379" s="493"/>
      <c r="N379" s="493"/>
      <c r="O379" s="582"/>
      <c r="P379" s="343"/>
      <c r="Q379" s="94"/>
      <c r="R379" s="94"/>
      <c r="S379" s="94"/>
      <c r="T379" s="329"/>
      <c r="U379" s="491"/>
      <c r="V379" s="491"/>
      <c r="W379" s="491"/>
      <c r="X379" s="491"/>
      <c r="Y379" s="491"/>
      <c r="Z379" s="491"/>
      <c r="AA379" s="491"/>
      <c r="AB379" s="491"/>
      <c r="AC379" s="491"/>
      <c r="AD379" s="491"/>
      <c r="AE379" s="491"/>
      <c r="AF379" s="491"/>
      <c r="AG379" s="491"/>
      <c r="AH379" s="330"/>
    </row>
    <row r="380" spans="2:34" ht="39.75" customHeight="1" x14ac:dyDescent="0.25">
      <c r="B380" s="131"/>
      <c r="C380" s="602"/>
      <c r="D380" s="607"/>
      <c r="E380" s="591"/>
      <c r="F380" s="593"/>
      <c r="G380" s="493"/>
      <c r="H380" s="498"/>
      <c r="I380" s="496"/>
      <c r="J380" s="498"/>
      <c r="K380" s="405" t="s">
        <v>34</v>
      </c>
      <c r="L380" s="407" t="s">
        <v>838</v>
      </c>
      <c r="M380" s="493"/>
      <c r="N380" s="493"/>
      <c r="O380" s="582"/>
      <c r="P380" s="343"/>
      <c r="Q380" s="94"/>
      <c r="R380" s="94"/>
      <c r="S380" s="94"/>
      <c r="T380" s="329"/>
      <c r="U380" s="491"/>
      <c r="V380" s="491"/>
      <c r="W380" s="491"/>
      <c r="X380" s="491"/>
      <c r="Y380" s="491"/>
      <c r="Z380" s="491"/>
      <c r="AA380" s="491"/>
      <c r="AB380" s="491"/>
      <c r="AC380" s="491"/>
      <c r="AD380" s="491"/>
      <c r="AE380" s="491"/>
      <c r="AF380" s="491"/>
      <c r="AG380" s="491"/>
      <c r="AH380" s="330"/>
    </row>
    <row r="381" spans="2:34" ht="39.75" customHeight="1" x14ac:dyDescent="0.25">
      <c r="B381" s="131"/>
      <c r="C381" s="602"/>
      <c r="D381" s="607"/>
      <c r="E381" s="591"/>
      <c r="F381" s="593"/>
      <c r="G381" s="492"/>
      <c r="H381" s="497" t="s">
        <v>839</v>
      </c>
      <c r="I381" s="494" t="s">
        <v>840</v>
      </c>
      <c r="J381" s="497" t="s">
        <v>334</v>
      </c>
      <c r="K381" s="405" t="s">
        <v>26</v>
      </c>
      <c r="L381" s="253" t="s">
        <v>763</v>
      </c>
      <c r="M381" s="499" t="s">
        <v>384</v>
      </c>
      <c r="N381" s="500">
        <v>60</v>
      </c>
      <c r="O381" s="582" t="s">
        <v>841</v>
      </c>
      <c r="P381" s="343"/>
      <c r="Q381" s="94"/>
      <c r="R381" s="94"/>
      <c r="S381" s="94"/>
      <c r="T381" s="329"/>
      <c r="U381" s="490"/>
      <c r="V381" s="490">
        <f>IF($N$381="","",$N$381)</f>
        <v>60</v>
      </c>
      <c r="W381" s="490">
        <f>IF($N$381="","",$N$381)</f>
        <v>60</v>
      </c>
      <c r="X381" s="490"/>
      <c r="Y381" s="490"/>
      <c r="Z381" s="490"/>
      <c r="AA381" s="490"/>
      <c r="AB381" s="490"/>
      <c r="AC381" s="490"/>
      <c r="AD381" s="490"/>
      <c r="AE381" s="490"/>
      <c r="AF381" s="490"/>
      <c r="AG381" s="490"/>
      <c r="AH381" s="330"/>
    </row>
    <row r="382" spans="2:34" ht="39.75" customHeight="1" x14ac:dyDescent="0.25">
      <c r="B382" s="131"/>
      <c r="C382" s="602"/>
      <c r="D382" s="607"/>
      <c r="E382" s="591"/>
      <c r="F382" s="593"/>
      <c r="G382" s="493"/>
      <c r="H382" s="498"/>
      <c r="I382" s="496"/>
      <c r="J382" s="498"/>
      <c r="K382" s="405" t="s">
        <v>28</v>
      </c>
      <c r="L382" s="253" t="s">
        <v>809</v>
      </c>
      <c r="M382" s="493"/>
      <c r="N382" s="493"/>
      <c r="O382" s="582"/>
      <c r="P382" s="343"/>
      <c r="Q382" s="94"/>
      <c r="R382" s="94"/>
      <c r="S382" s="94"/>
      <c r="T382" s="329"/>
      <c r="U382" s="491"/>
      <c r="V382" s="491"/>
      <c r="W382" s="491"/>
      <c r="X382" s="491"/>
      <c r="Y382" s="491"/>
      <c r="Z382" s="491"/>
      <c r="AA382" s="491"/>
      <c r="AB382" s="491"/>
      <c r="AC382" s="491"/>
      <c r="AD382" s="491"/>
      <c r="AE382" s="491"/>
      <c r="AF382" s="491"/>
      <c r="AG382" s="491"/>
      <c r="AH382" s="330"/>
    </row>
    <row r="383" spans="2:34" ht="39.75" customHeight="1" x14ac:dyDescent="0.25">
      <c r="B383" s="131"/>
      <c r="C383" s="602"/>
      <c r="D383" s="607"/>
      <c r="E383" s="591"/>
      <c r="F383" s="593"/>
      <c r="G383" s="493"/>
      <c r="H383" s="498"/>
      <c r="I383" s="496"/>
      <c r="J383" s="498"/>
      <c r="K383" s="405" t="s">
        <v>30</v>
      </c>
      <c r="L383" s="407" t="s">
        <v>842</v>
      </c>
      <c r="M383" s="493"/>
      <c r="N383" s="493"/>
      <c r="O383" s="582"/>
      <c r="P383" s="343"/>
      <c r="Q383" s="94"/>
      <c r="R383" s="94"/>
      <c r="S383" s="94"/>
      <c r="T383" s="329"/>
      <c r="U383" s="491"/>
      <c r="V383" s="491"/>
      <c r="W383" s="491"/>
      <c r="X383" s="491"/>
      <c r="Y383" s="491"/>
      <c r="Z383" s="491"/>
      <c r="AA383" s="491"/>
      <c r="AB383" s="491"/>
      <c r="AC383" s="491"/>
      <c r="AD383" s="491"/>
      <c r="AE383" s="491"/>
      <c r="AF383" s="491"/>
      <c r="AG383" s="491"/>
      <c r="AH383" s="330"/>
    </row>
    <row r="384" spans="2:34" ht="39.75" customHeight="1" x14ac:dyDescent="0.25">
      <c r="B384" s="131"/>
      <c r="C384" s="602"/>
      <c r="D384" s="607"/>
      <c r="E384" s="591"/>
      <c r="F384" s="593"/>
      <c r="G384" s="493"/>
      <c r="H384" s="498"/>
      <c r="I384" s="496"/>
      <c r="J384" s="498"/>
      <c r="K384" s="405" t="s">
        <v>32</v>
      </c>
      <c r="L384" s="407" t="s">
        <v>843</v>
      </c>
      <c r="M384" s="493"/>
      <c r="N384" s="493"/>
      <c r="O384" s="582"/>
      <c r="P384" s="343"/>
      <c r="Q384" s="94"/>
      <c r="R384" s="94"/>
      <c r="S384" s="94"/>
      <c r="T384" s="329"/>
      <c r="U384" s="491"/>
      <c r="V384" s="491"/>
      <c r="W384" s="491"/>
      <c r="X384" s="491"/>
      <c r="Y384" s="491"/>
      <c r="Z384" s="491"/>
      <c r="AA384" s="491"/>
      <c r="AB384" s="491"/>
      <c r="AC384" s="491"/>
      <c r="AD384" s="491"/>
      <c r="AE384" s="491"/>
      <c r="AF384" s="491"/>
      <c r="AG384" s="491"/>
      <c r="AH384" s="330"/>
    </row>
    <row r="385" spans="2:34" ht="39.75" customHeight="1" x14ac:dyDescent="0.25">
      <c r="B385" s="131"/>
      <c r="C385" s="602"/>
      <c r="D385" s="607"/>
      <c r="E385" s="591"/>
      <c r="F385" s="593"/>
      <c r="G385" s="493"/>
      <c r="H385" s="498"/>
      <c r="I385" s="496"/>
      <c r="J385" s="498"/>
      <c r="K385" s="405" t="s">
        <v>34</v>
      </c>
      <c r="L385" s="407" t="s">
        <v>844</v>
      </c>
      <c r="M385" s="493"/>
      <c r="N385" s="493"/>
      <c r="O385" s="582"/>
      <c r="P385" s="343"/>
      <c r="Q385" s="94"/>
      <c r="R385" s="94"/>
      <c r="S385" s="94"/>
      <c r="T385" s="329"/>
      <c r="U385" s="491"/>
      <c r="V385" s="491"/>
      <c r="W385" s="491"/>
      <c r="X385" s="491"/>
      <c r="Y385" s="491"/>
      <c r="Z385" s="491"/>
      <c r="AA385" s="491"/>
      <c r="AB385" s="491"/>
      <c r="AC385" s="491"/>
      <c r="AD385" s="491"/>
      <c r="AE385" s="491"/>
      <c r="AF385" s="491"/>
      <c r="AG385" s="491"/>
      <c r="AH385" s="330"/>
    </row>
    <row r="386" spans="2:34" ht="39.75" customHeight="1" x14ac:dyDescent="0.25">
      <c r="B386" s="131"/>
      <c r="C386" s="602"/>
      <c r="D386" s="607"/>
      <c r="E386" s="591"/>
      <c r="F386" s="593"/>
      <c r="G386" s="492"/>
      <c r="H386" s="497" t="s">
        <v>845</v>
      </c>
      <c r="I386" s="494" t="s">
        <v>846</v>
      </c>
      <c r="J386" s="497" t="s">
        <v>334</v>
      </c>
      <c r="K386" s="405" t="s">
        <v>26</v>
      </c>
      <c r="L386" s="253" t="s">
        <v>763</v>
      </c>
      <c r="M386" s="499" t="s">
        <v>384</v>
      </c>
      <c r="N386" s="500">
        <v>60</v>
      </c>
      <c r="O386" s="582" t="s">
        <v>815</v>
      </c>
      <c r="P386" s="343"/>
      <c r="Q386" s="94"/>
      <c r="R386" s="94"/>
      <c r="S386" s="94"/>
      <c r="T386" s="329"/>
      <c r="U386" s="490"/>
      <c r="V386" s="490">
        <f>IF($N$386="","",$N$386)</f>
        <v>60</v>
      </c>
      <c r="W386" s="490">
        <f>IF($N$386="","",$N$386)</f>
        <v>60</v>
      </c>
      <c r="X386" s="490"/>
      <c r="Y386" s="490"/>
      <c r="Z386" s="490"/>
      <c r="AA386" s="490"/>
      <c r="AB386" s="490"/>
      <c r="AC386" s="490"/>
      <c r="AD386" s="490"/>
      <c r="AE386" s="490"/>
      <c r="AF386" s="490"/>
      <c r="AG386" s="490"/>
      <c r="AH386" s="330"/>
    </row>
    <row r="387" spans="2:34" ht="39.75" customHeight="1" x14ac:dyDescent="0.25">
      <c r="B387" s="131"/>
      <c r="C387" s="602"/>
      <c r="D387" s="607"/>
      <c r="E387" s="591"/>
      <c r="F387" s="593"/>
      <c r="G387" s="493"/>
      <c r="H387" s="498"/>
      <c r="I387" s="496"/>
      <c r="J387" s="498"/>
      <c r="K387" s="405" t="s">
        <v>28</v>
      </c>
      <c r="L387" s="253" t="s">
        <v>809</v>
      </c>
      <c r="M387" s="493"/>
      <c r="N387" s="493"/>
      <c r="O387" s="582"/>
      <c r="P387" s="343"/>
      <c r="Q387" s="94"/>
      <c r="R387" s="94"/>
      <c r="S387" s="94"/>
      <c r="T387" s="329"/>
      <c r="U387" s="491"/>
      <c r="V387" s="491"/>
      <c r="W387" s="491"/>
      <c r="X387" s="491"/>
      <c r="Y387" s="491"/>
      <c r="Z387" s="491"/>
      <c r="AA387" s="491"/>
      <c r="AB387" s="491"/>
      <c r="AC387" s="491"/>
      <c r="AD387" s="491"/>
      <c r="AE387" s="491"/>
      <c r="AF387" s="491"/>
      <c r="AG387" s="491"/>
      <c r="AH387" s="330"/>
    </row>
    <row r="388" spans="2:34" ht="39.75" customHeight="1" x14ac:dyDescent="0.25">
      <c r="B388" s="131"/>
      <c r="C388" s="602"/>
      <c r="D388" s="607"/>
      <c r="E388" s="591"/>
      <c r="F388" s="593"/>
      <c r="G388" s="493"/>
      <c r="H388" s="498"/>
      <c r="I388" s="496"/>
      <c r="J388" s="498"/>
      <c r="K388" s="405" t="s">
        <v>30</v>
      </c>
      <c r="L388" s="407" t="s">
        <v>847</v>
      </c>
      <c r="M388" s="493"/>
      <c r="N388" s="493"/>
      <c r="O388" s="582"/>
      <c r="P388" s="343"/>
      <c r="Q388" s="94"/>
      <c r="R388" s="94"/>
      <c r="S388" s="94"/>
      <c r="T388" s="329"/>
      <c r="U388" s="491"/>
      <c r="V388" s="491"/>
      <c r="W388" s="491"/>
      <c r="X388" s="491"/>
      <c r="Y388" s="491"/>
      <c r="Z388" s="491"/>
      <c r="AA388" s="491"/>
      <c r="AB388" s="491"/>
      <c r="AC388" s="491"/>
      <c r="AD388" s="491"/>
      <c r="AE388" s="491"/>
      <c r="AF388" s="491"/>
      <c r="AG388" s="491"/>
      <c r="AH388" s="330"/>
    </row>
    <row r="389" spans="2:34" ht="39.75" customHeight="1" x14ac:dyDescent="0.25">
      <c r="B389" s="131"/>
      <c r="C389" s="602"/>
      <c r="D389" s="607"/>
      <c r="E389" s="591"/>
      <c r="F389" s="593"/>
      <c r="G389" s="493"/>
      <c r="H389" s="498"/>
      <c r="I389" s="496"/>
      <c r="J389" s="498"/>
      <c r="K389" s="405" t="s">
        <v>32</v>
      </c>
      <c r="L389" s="407" t="s">
        <v>848</v>
      </c>
      <c r="M389" s="493"/>
      <c r="N389" s="493"/>
      <c r="O389" s="582"/>
      <c r="P389" s="343"/>
      <c r="Q389" s="94"/>
      <c r="R389" s="94"/>
      <c r="S389" s="94"/>
      <c r="T389" s="329"/>
      <c r="U389" s="491"/>
      <c r="V389" s="491"/>
      <c r="W389" s="491"/>
      <c r="X389" s="491"/>
      <c r="Y389" s="491"/>
      <c r="Z389" s="491"/>
      <c r="AA389" s="491"/>
      <c r="AB389" s="491"/>
      <c r="AC389" s="491"/>
      <c r="AD389" s="491"/>
      <c r="AE389" s="491"/>
      <c r="AF389" s="491"/>
      <c r="AG389" s="491"/>
      <c r="AH389" s="330"/>
    </row>
    <row r="390" spans="2:34" ht="39.75" customHeight="1" x14ac:dyDescent="0.25">
      <c r="B390" s="131"/>
      <c r="C390" s="602"/>
      <c r="D390" s="607"/>
      <c r="E390" s="591"/>
      <c r="F390" s="593"/>
      <c r="G390" s="493"/>
      <c r="H390" s="498"/>
      <c r="I390" s="496"/>
      <c r="J390" s="498"/>
      <c r="K390" s="405" t="s">
        <v>34</v>
      </c>
      <c r="L390" s="407" t="s">
        <v>849</v>
      </c>
      <c r="M390" s="493"/>
      <c r="N390" s="493"/>
      <c r="O390" s="582"/>
      <c r="P390" s="343"/>
      <c r="Q390" s="94"/>
      <c r="R390" s="94"/>
      <c r="S390" s="94"/>
      <c r="T390" s="329"/>
      <c r="U390" s="491"/>
      <c r="V390" s="491"/>
      <c r="W390" s="491"/>
      <c r="X390" s="491"/>
      <c r="Y390" s="491"/>
      <c r="Z390" s="491"/>
      <c r="AA390" s="491"/>
      <c r="AB390" s="491"/>
      <c r="AC390" s="491"/>
      <c r="AD390" s="491"/>
      <c r="AE390" s="491"/>
      <c r="AF390" s="491"/>
      <c r="AG390" s="491"/>
      <c r="AH390" s="330"/>
    </row>
    <row r="391" spans="2:34" ht="39.75" customHeight="1" x14ac:dyDescent="0.25">
      <c r="B391" s="131"/>
      <c r="C391" s="602"/>
      <c r="D391" s="607"/>
      <c r="E391" s="591"/>
      <c r="F391" s="593"/>
      <c r="G391" s="492"/>
      <c r="H391" s="497" t="s">
        <v>850</v>
      </c>
      <c r="I391" s="494" t="s">
        <v>851</v>
      </c>
      <c r="J391" s="497" t="s">
        <v>334</v>
      </c>
      <c r="K391" s="405" t="s">
        <v>26</v>
      </c>
      <c r="L391" s="253" t="s">
        <v>763</v>
      </c>
      <c r="M391" s="499" t="s">
        <v>384</v>
      </c>
      <c r="N391" s="500">
        <v>60</v>
      </c>
      <c r="O391" s="582" t="s">
        <v>815</v>
      </c>
      <c r="P391" s="343"/>
      <c r="Q391" s="94"/>
      <c r="R391" s="94"/>
      <c r="S391" s="94"/>
      <c r="T391" s="329"/>
      <c r="U391" s="490"/>
      <c r="V391" s="490">
        <f>IF($N$391="","",$N$391)</f>
        <v>60</v>
      </c>
      <c r="W391" s="490">
        <f>IF($N$391="","",$N$391)</f>
        <v>60</v>
      </c>
      <c r="X391" s="490"/>
      <c r="Y391" s="490"/>
      <c r="Z391" s="490"/>
      <c r="AA391" s="490">
        <f>IF($N$391="","",$N$391)</f>
        <v>60</v>
      </c>
      <c r="AB391" s="490"/>
      <c r="AC391" s="490">
        <f t="shared" ref="AC391:AF391" si="4">IF($N$391="","",$N$391)</f>
        <v>60</v>
      </c>
      <c r="AD391" s="490">
        <f t="shared" si="4"/>
        <v>60</v>
      </c>
      <c r="AE391" s="490">
        <f t="shared" si="4"/>
        <v>60</v>
      </c>
      <c r="AF391" s="490">
        <f t="shared" si="4"/>
        <v>60</v>
      </c>
      <c r="AG391" s="490"/>
      <c r="AH391" s="330"/>
    </row>
    <row r="392" spans="2:34" ht="39.75" customHeight="1" x14ac:dyDescent="0.25">
      <c r="B392" s="131"/>
      <c r="C392" s="602"/>
      <c r="D392" s="607"/>
      <c r="E392" s="591"/>
      <c r="F392" s="593"/>
      <c r="G392" s="493"/>
      <c r="H392" s="498"/>
      <c r="I392" s="496"/>
      <c r="J392" s="498"/>
      <c r="K392" s="405" t="s">
        <v>28</v>
      </c>
      <c r="L392" s="253" t="s">
        <v>809</v>
      </c>
      <c r="M392" s="493"/>
      <c r="N392" s="493"/>
      <c r="O392" s="582"/>
      <c r="P392" s="343"/>
      <c r="Q392" s="94"/>
      <c r="R392" s="94"/>
      <c r="S392" s="94"/>
      <c r="T392" s="329"/>
      <c r="U392" s="491"/>
      <c r="V392" s="491"/>
      <c r="W392" s="491"/>
      <c r="X392" s="491"/>
      <c r="Y392" s="491"/>
      <c r="Z392" s="491"/>
      <c r="AA392" s="491"/>
      <c r="AB392" s="491"/>
      <c r="AC392" s="491"/>
      <c r="AD392" s="491"/>
      <c r="AE392" s="491"/>
      <c r="AF392" s="491"/>
      <c r="AG392" s="491"/>
      <c r="AH392" s="330"/>
    </row>
    <row r="393" spans="2:34" ht="39.75" customHeight="1" x14ac:dyDescent="0.25">
      <c r="B393" s="131"/>
      <c r="C393" s="602"/>
      <c r="D393" s="607"/>
      <c r="E393" s="591"/>
      <c r="F393" s="593"/>
      <c r="G393" s="493"/>
      <c r="H393" s="498"/>
      <c r="I393" s="496"/>
      <c r="J393" s="498"/>
      <c r="K393" s="405" t="s">
        <v>30</v>
      </c>
      <c r="L393" s="407" t="s">
        <v>852</v>
      </c>
      <c r="M393" s="493"/>
      <c r="N393" s="493"/>
      <c r="O393" s="582"/>
      <c r="P393" s="343"/>
      <c r="Q393" s="94"/>
      <c r="R393" s="94"/>
      <c r="S393" s="94"/>
      <c r="T393" s="329"/>
      <c r="U393" s="491"/>
      <c r="V393" s="491"/>
      <c r="W393" s="491"/>
      <c r="X393" s="491"/>
      <c r="Y393" s="491"/>
      <c r="Z393" s="491"/>
      <c r="AA393" s="491"/>
      <c r="AB393" s="491"/>
      <c r="AC393" s="491"/>
      <c r="AD393" s="491"/>
      <c r="AE393" s="491"/>
      <c r="AF393" s="491"/>
      <c r="AG393" s="491"/>
      <c r="AH393" s="330"/>
    </row>
    <row r="394" spans="2:34" ht="39.75" customHeight="1" x14ac:dyDescent="0.25">
      <c r="B394" s="131"/>
      <c r="C394" s="602"/>
      <c r="D394" s="607"/>
      <c r="E394" s="591"/>
      <c r="F394" s="593"/>
      <c r="G394" s="493"/>
      <c r="H394" s="498"/>
      <c r="I394" s="496"/>
      <c r="J394" s="498"/>
      <c r="K394" s="405" t="s">
        <v>32</v>
      </c>
      <c r="L394" s="407" t="s">
        <v>853</v>
      </c>
      <c r="M394" s="493"/>
      <c r="N394" s="493"/>
      <c r="O394" s="582"/>
      <c r="P394" s="343"/>
      <c r="Q394" s="94"/>
      <c r="R394" s="94"/>
      <c r="S394" s="94"/>
      <c r="T394" s="329"/>
      <c r="U394" s="491"/>
      <c r="V394" s="491"/>
      <c r="W394" s="491"/>
      <c r="X394" s="491"/>
      <c r="Y394" s="491"/>
      <c r="Z394" s="491"/>
      <c r="AA394" s="491"/>
      <c r="AB394" s="491"/>
      <c r="AC394" s="491"/>
      <c r="AD394" s="491"/>
      <c r="AE394" s="491"/>
      <c r="AF394" s="491"/>
      <c r="AG394" s="491"/>
      <c r="AH394" s="330"/>
    </row>
    <row r="395" spans="2:34" ht="39.75" customHeight="1" x14ac:dyDescent="0.25">
      <c r="B395" s="131"/>
      <c r="C395" s="602"/>
      <c r="D395" s="607"/>
      <c r="E395" s="591"/>
      <c r="F395" s="593"/>
      <c r="G395" s="493"/>
      <c r="H395" s="498"/>
      <c r="I395" s="496"/>
      <c r="J395" s="498"/>
      <c r="K395" s="405" t="s">
        <v>34</v>
      </c>
      <c r="L395" s="407" t="s">
        <v>854</v>
      </c>
      <c r="M395" s="493"/>
      <c r="N395" s="493"/>
      <c r="O395" s="582"/>
      <c r="P395" s="343"/>
      <c r="Q395" s="94"/>
      <c r="R395" s="94"/>
      <c r="S395" s="94"/>
      <c r="T395" s="329"/>
      <c r="U395" s="491"/>
      <c r="V395" s="491"/>
      <c r="W395" s="491"/>
      <c r="X395" s="491"/>
      <c r="Y395" s="491"/>
      <c r="Z395" s="491"/>
      <c r="AA395" s="491"/>
      <c r="AB395" s="491"/>
      <c r="AC395" s="491"/>
      <c r="AD395" s="491"/>
      <c r="AE395" s="491"/>
      <c r="AF395" s="491"/>
      <c r="AG395" s="491"/>
      <c r="AH395" s="330"/>
    </row>
    <row r="396" spans="2:34" ht="39.75" customHeight="1" x14ac:dyDescent="0.25">
      <c r="B396" s="131"/>
      <c r="C396" s="602"/>
      <c r="D396" s="607"/>
      <c r="E396" s="591"/>
      <c r="F396" s="593"/>
      <c r="G396" s="492"/>
      <c r="H396" s="497" t="s">
        <v>855</v>
      </c>
      <c r="I396" s="494" t="s">
        <v>856</v>
      </c>
      <c r="J396" s="497" t="s">
        <v>334</v>
      </c>
      <c r="K396" s="405" t="s">
        <v>26</v>
      </c>
      <c r="L396" s="253" t="s">
        <v>763</v>
      </c>
      <c r="M396" s="499" t="s">
        <v>384</v>
      </c>
      <c r="N396" s="500">
        <v>60</v>
      </c>
      <c r="O396" s="582" t="s">
        <v>815</v>
      </c>
      <c r="P396" s="343"/>
      <c r="Q396" s="94"/>
      <c r="R396" s="94"/>
      <c r="S396" s="94"/>
      <c r="T396" s="329"/>
      <c r="U396" s="490"/>
      <c r="V396" s="490">
        <f>IF($N$396="","",$N$396)</f>
        <v>60</v>
      </c>
      <c r="W396" s="490">
        <f>IF($N$396="","",$N$396)</f>
        <v>60</v>
      </c>
      <c r="X396" s="490"/>
      <c r="Y396" s="490"/>
      <c r="Z396" s="490"/>
      <c r="AA396" s="490"/>
      <c r="AB396" s="490"/>
      <c r="AC396" s="490">
        <f>IF($N$396="","",$N$396)</f>
        <v>60</v>
      </c>
      <c r="AD396" s="490">
        <f>IF($N$396="","",$N$396)</f>
        <v>60</v>
      </c>
      <c r="AE396" s="490"/>
      <c r="AF396" s="490"/>
      <c r="AG396" s="490"/>
      <c r="AH396" s="330"/>
    </row>
    <row r="397" spans="2:34" ht="39.75" customHeight="1" x14ac:dyDescent="0.25">
      <c r="B397" s="131"/>
      <c r="C397" s="602"/>
      <c r="D397" s="607"/>
      <c r="E397" s="591"/>
      <c r="F397" s="593"/>
      <c r="G397" s="493"/>
      <c r="H397" s="498"/>
      <c r="I397" s="496"/>
      <c r="J397" s="498"/>
      <c r="K397" s="405" t="s">
        <v>28</v>
      </c>
      <c r="L397" s="253" t="s">
        <v>809</v>
      </c>
      <c r="M397" s="493"/>
      <c r="N397" s="493"/>
      <c r="O397" s="582"/>
      <c r="P397" s="343"/>
      <c r="Q397" s="94"/>
      <c r="R397" s="94"/>
      <c r="S397" s="94"/>
      <c r="T397" s="329"/>
      <c r="U397" s="491"/>
      <c r="V397" s="491"/>
      <c r="W397" s="491"/>
      <c r="X397" s="491"/>
      <c r="Y397" s="491"/>
      <c r="Z397" s="491"/>
      <c r="AA397" s="491"/>
      <c r="AB397" s="491"/>
      <c r="AC397" s="491"/>
      <c r="AD397" s="491"/>
      <c r="AE397" s="491"/>
      <c r="AF397" s="491"/>
      <c r="AG397" s="491"/>
      <c r="AH397" s="330"/>
    </row>
    <row r="398" spans="2:34" ht="39.75" customHeight="1" x14ac:dyDescent="0.25">
      <c r="B398" s="131"/>
      <c r="C398" s="602"/>
      <c r="D398" s="607"/>
      <c r="E398" s="591"/>
      <c r="F398" s="593"/>
      <c r="G398" s="493"/>
      <c r="H398" s="498"/>
      <c r="I398" s="496"/>
      <c r="J398" s="498"/>
      <c r="K398" s="405" t="s">
        <v>30</v>
      </c>
      <c r="L398" s="407" t="s">
        <v>857</v>
      </c>
      <c r="M398" s="493"/>
      <c r="N398" s="493"/>
      <c r="O398" s="582"/>
      <c r="P398" s="343"/>
      <c r="Q398" s="94"/>
      <c r="R398" s="94"/>
      <c r="S398" s="94"/>
      <c r="T398" s="329"/>
      <c r="U398" s="491"/>
      <c r="V398" s="491"/>
      <c r="W398" s="491"/>
      <c r="X398" s="491"/>
      <c r="Y398" s="491"/>
      <c r="Z398" s="491"/>
      <c r="AA398" s="491"/>
      <c r="AB398" s="491"/>
      <c r="AC398" s="491"/>
      <c r="AD398" s="491"/>
      <c r="AE398" s="491"/>
      <c r="AF398" s="491"/>
      <c r="AG398" s="491"/>
      <c r="AH398" s="330"/>
    </row>
    <row r="399" spans="2:34" ht="39.75" customHeight="1" x14ac:dyDescent="0.25">
      <c r="B399" s="131"/>
      <c r="C399" s="602"/>
      <c r="D399" s="607"/>
      <c r="E399" s="591"/>
      <c r="F399" s="593"/>
      <c r="G399" s="493"/>
      <c r="H399" s="498"/>
      <c r="I399" s="496"/>
      <c r="J399" s="498"/>
      <c r="K399" s="405" t="s">
        <v>32</v>
      </c>
      <c r="L399" s="407" t="s">
        <v>858</v>
      </c>
      <c r="M399" s="493"/>
      <c r="N399" s="493"/>
      <c r="O399" s="582"/>
      <c r="P399" s="343"/>
      <c r="Q399" s="94"/>
      <c r="R399" s="94"/>
      <c r="S399" s="94"/>
      <c r="T399" s="329"/>
      <c r="U399" s="491"/>
      <c r="V399" s="491"/>
      <c r="W399" s="491"/>
      <c r="X399" s="491"/>
      <c r="Y399" s="491"/>
      <c r="Z399" s="491"/>
      <c r="AA399" s="491"/>
      <c r="AB399" s="491"/>
      <c r="AC399" s="491"/>
      <c r="AD399" s="491"/>
      <c r="AE399" s="491"/>
      <c r="AF399" s="491"/>
      <c r="AG399" s="491"/>
      <c r="AH399" s="330"/>
    </row>
    <row r="400" spans="2:34" ht="39.75" customHeight="1" x14ac:dyDescent="0.25">
      <c r="B400" s="131"/>
      <c r="C400" s="602"/>
      <c r="D400" s="607"/>
      <c r="E400" s="591"/>
      <c r="F400" s="593"/>
      <c r="G400" s="493"/>
      <c r="H400" s="498"/>
      <c r="I400" s="496"/>
      <c r="J400" s="498"/>
      <c r="K400" s="405" t="s">
        <v>34</v>
      </c>
      <c r="L400" s="407" t="s">
        <v>859</v>
      </c>
      <c r="M400" s="493"/>
      <c r="N400" s="493"/>
      <c r="O400" s="582"/>
      <c r="P400" s="343"/>
      <c r="Q400" s="94"/>
      <c r="R400" s="94"/>
      <c r="S400" s="94"/>
      <c r="T400" s="329"/>
      <c r="U400" s="491"/>
      <c r="V400" s="491"/>
      <c r="W400" s="491"/>
      <c r="X400" s="491"/>
      <c r="Y400" s="491"/>
      <c r="Z400" s="491"/>
      <c r="AA400" s="491"/>
      <c r="AB400" s="491"/>
      <c r="AC400" s="491"/>
      <c r="AD400" s="491"/>
      <c r="AE400" s="491"/>
      <c r="AF400" s="491"/>
      <c r="AG400" s="491"/>
      <c r="AH400" s="330"/>
    </row>
    <row r="401" spans="2:34" ht="39.75" customHeight="1" x14ac:dyDescent="0.25">
      <c r="B401" s="131"/>
      <c r="C401" s="602"/>
      <c r="D401" s="607"/>
      <c r="E401" s="591"/>
      <c r="F401" s="593"/>
      <c r="G401" s="492"/>
      <c r="H401" s="497" t="s">
        <v>860</v>
      </c>
      <c r="I401" s="494" t="s">
        <v>861</v>
      </c>
      <c r="J401" s="497" t="s">
        <v>334</v>
      </c>
      <c r="K401" s="405" t="s">
        <v>26</v>
      </c>
      <c r="L401" s="407" t="s">
        <v>763</v>
      </c>
      <c r="M401" s="499" t="s">
        <v>384</v>
      </c>
      <c r="N401" s="500">
        <v>60</v>
      </c>
      <c r="O401" s="582" t="s">
        <v>815</v>
      </c>
      <c r="P401" s="343"/>
      <c r="Q401" s="94"/>
      <c r="R401" s="94"/>
      <c r="S401" s="94"/>
      <c r="T401" s="329"/>
      <c r="U401" s="490"/>
      <c r="V401" s="490">
        <f>IF($N$401="","",$N$401)</f>
        <v>60</v>
      </c>
      <c r="W401" s="490">
        <f>IF($N$401="","",$N$401)</f>
        <v>60</v>
      </c>
      <c r="X401" s="490"/>
      <c r="Y401" s="490">
        <f t="shared" ref="Y401:AA401" si="5">IF($N$401="","",$N$401)</f>
        <v>60</v>
      </c>
      <c r="Z401" s="490">
        <f t="shared" si="5"/>
        <v>60</v>
      </c>
      <c r="AA401" s="490">
        <f t="shared" si="5"/>
        <v>60</v>
      </c>
      <c r="AB401" s="490"/>
      <c r="AC401" s="490"/>
      <c r="AD401" s="490"/>
      <c r="AE401" s="490"/>
      <c r="AF401" s="490"/>
      <c r="AG401" s="490"/>
      <c r="AH401" s="330"/>
    </row>
    <row r="402" spans="2:34" ht="39.75" customHeight="1" x14ac:dyDescent="0.25">
      <c r="B402" s="131"/>
      <c r="C402" s="602"/>
      <c r="D402" s="607"/>
      <c r="E402" s="591"/>
      <c r="F402" s="593"/>
      <c r="G402" s="493"/>
      <c r="H402" s="498"/>
      <c r="I402" s="496"/>
      <c r="J402" s="498"/>
      <c r="K402" s="405" t="s">
        <v>28</v>
      </c>
      <c r="L402" s="407" t="s">
        <v>809</v>
      </c>
      <c r="M402" s="493"/>
      <c r="N402" s="493"/>
      <c r="O402" s="582"/>
      <c r="P402" s="343"/>
      <c r="Q402" s="94"/>
      <c r="R402" s="94"/>
      <c r="S402" s="94"/>
      <c r="T402" s="329"/>
      <c r="U402" s="491"/>
      <c r="V402" s="491"/>
      <c r="W402" s="491"/>
      <c r="X402" s="491"/>
      <c r="Y402" s="491"/>
      <c r="Z402" s="491"/>
      <c r="AA402" s="491"/>
      <c r="AB402" s="491"/>
      <c r="AC402" s="491"/>
      <c r="AD402" s="491"/>
      <c r="AE402" s="491"/>
      <c r="AF402" s="491"/>
      <c r="AG402" s="491"/>
      <c r="AH402" s="330"/>
    </row>
    <row r="403" spans="2:34" ht="39.75" customHeight="1" x14ac:dyDescent="0.25">
      <c r="B403" s="131"/>
      <c r="C403" s="602"/>
      <c r="D403" s="607"/>
      <c r="E403" s="591"/>
      <c r="F403" s="593"/>
      <c r="G403" s="493"/>
      <c r="H403" s="498"/>
      <c r="I403" s="496"/>
      <c r="J403" s="498"/>
      <c r="K403" s="405" t="s">
        <v>30</v>
      </c>
      <c r="L403" s="407" t="s">
        <v>862</v>
      </c>
      <c r="M403" s="493"/>
      <c r="N403" s="493"/>
      <c r="O403" s="582"/>
      <c r="P403" s="343"/>
      <c r="Q403" s="94"/>
      <c r="R403" s="94"/>
      <c r="S403" s="94"/>
      <c r="T403" s="329"/>
      <c r="U403" s="491"/>
      <c r="V403" s="491"/>
      <c r="W403" s="491"/>
      <c r="X403" s="491"/>
      <c r="Y403" s="491"/>
      <c r="Z403" s="491"/>
      <c r="AA403" s="491"/>
      <c r="AB403" s="491"/>
      <c r="AC403" s="491"/>
      <c r="AD403" s="491"/>
      <c r="AE403" s="491"/>
      <c r="AF403" s="491"/>
      <c r="AG403" s="491"/>
      <c r="AH403" s="330"/>
    </row>
    <row r="404" spans="2:34" ht="39.75" customHeight="1" x14ac:dyDescent="0.25">
      <c r="B404" s="131"/>
      <c r="C404" s="602"/>
      <c r="D404" s="607"/>
      <c r="E404" s="591"/>
      <c r="F404" s="593"/>
      <c r="G404" s="493"/>
      <c r="H404" s="498"/>
      <c r="I404" s="496"/>
      <c r="J404" s="498"/>
      <c r="K404" s="405" t="s">
        <v>32</v>
      </c>
      <c r="L404" s="407" t="s">
        <v>863</v>
      </c>
      <c r="M404" s="493"/>
      <c r="N404" s="493"/>
      <c r="O404" s="582"/>
      <c r="P404" s="343"/>
      <c r="Q404" s="94"/>
      <c r="R404" s="94"/>
      <c r="S404" s="94"/>
      <c r="T404" s="329"/>
      <c r="U404" s="491"/>
      <c r="V404" s="491"/>
      <c r="W404" s="491"/>
      <c r="X404" s="491"/>
      <c r="Y404" s="491"/>
      <c r="Z404" s="491"/>
      <c r="AA404" s="491"/>
      <c r="AB404" s="491"/>
      <c r="AC404" s="491"/>
      <c r="AD404" s="491"/>
      <c r="AE404" s="491"/>
      <c r="AF404" s="491"/>
      <c r="AG404" s="491"/>
      <c r="AH404" s="330"/>
    </row>
    <row r="405" spans="2:34" ht="39.75" customHeight="1" x14ac:dyDescent="0.25">
      <c r="B405" s="131"/>
      <c r="C405" s="602"/>
      <c r="D405" s="607"/>
      <c r="E405" s="591"/>
      <c r="F405" s="593"/>
      <c r="G405" s="493"/>
      <c r="H405" s="498"/>
      <c r="I405" s="496"/>
      <c r="J405" s="498"/>
      <c r="K405" s="405" t="s">
        <v>34</v>
      </c>
      <c r="L405" s="407" t="s">
        <v>864</v>
      </c>
      <c r="M405" s="493"/>
      <c r="N405" s="493"/>
      <c r="O405" s="582"/>
      <c r="P405" s="343"/>
      <c r="Q405" s="94"/>
      <c r="R405" s="94"/>
      <c r="S405" s="94"/>
      <c r="T405" s="329"/>
      <c r="U405" s="491"/>
      <c r="V405" s="491"/>
      <c r="W405" s="491"/>
      <c r="X405" s="491"/>
      <c r="Y405" s="491"/>
      <c r="Z405" s="491"/>
      <c r="AA405" s="491"/>
      <c r="AB405" s="491"/>
      <c r="AC405" s="491"/>
      <c r="AD405" s="491"/>
      <c r="AE405" s="491"/>
      <c r="AF405" s="491"/>
      <c r="AG405" s="491"/>
      <c r="AH405" s="330"/>
    </row>
    <row r="406" spans="2:34" ht="39.75" customHeight="1" x14ac:dyDescent="0.25">
      <c r="B406" s="131"/>
      <c r="C406" s="602"/>
      <c r="D406" s="607"/>
      <c r="E406" s="591"/>
      <c r="F406" s="593"/>
      <c r="G406" s="492"/>
      <c r="H406" s="497" t="s">
        <v>865</v>
      </c>
      <c r="I406" s="494" t="s">
        <v>866</v>
      </c>
      <c r="J406" s="497" t="s">
        <v>334</v>
      </c>
      <c r="K406" s="405" t="s">
        <v>26</v>
      </c>
      <c r="L406" s="253" t="s">
        <v>763</v>
      </c>
      <c r="M406" s="499" t="s">
        <v>384</v>
      </c>
      <c r="N406" s="500">
        <v>60</v>
      </c>
      <c r="O406" s="582" t="s">
        <v>867</v>
      </c>
      <c r="P406" s="343"/>
      <c r="Q406" s="94"/>
      <c r="R406" s="94"/>
      <c r="S406" s="94"/>
      <c r="T406" s="329"/>
      <c r="U406" s="490"/>
      <c r="V406" s="490">
        <f>IF($N$406="","",$N$406)</f>
        <v>60</v>
      </c>
      <c r="W406" s="490">
        <f>IF($N$406="","",$N$406)</f>
        <v>60</v>
      </c>
      <c r="X406" s="490"/>
      <c r="Y406" s="490"/>
      <c r="Z406" s="490"/>
      <c r="AA406" s="490"/>
      <c r="AB406" s="490">
        <f>IF($N$406="","",$N$406)</f>
        <v>60</v>
      </c>
      <c r="AC406" s="490"/>
      <c r="AD406" s="490"/>
      <c r="AE406" s="490"/>
      <c r="AF406" s="490"/>
      <c r="AG406" s="490"/>
      <c r="AH406" s="330"/>
    </row>
    <row r="407" spans="2:34" ht="39.75" customHeight="1" x14ac:dyDescent="0.25">
      <c r="B407" s="131"/>
      <c r="C407" s="602"/>
      <c r="D407" s="607"/>
      <c r="E407" s="591"/>
      <c r="F407" s="593"/>
      <c r="G407" s="493"/>
      <c r="H407" s="498"/>
      <c r="I407" s="496"/>
      <c r="J407" s="498"/>
      <c r="K407" s="405" t="s">
        <v>28</v>
      </c>
      <c r="L407" s="253" t="s">
        <v>809</v>
      </c>
      <c r="M407" s="493"/>
      <c r="N407" s="493"/>
      <c r="O407" s="582"/>
      <c r="P407" s="343"/>
      <c r="Q407" s="94"/>
      <c r="R407" s="94"/>
      <c r="S407" s="94"/>
      <c r="T407" s="329"/>
      <c r="U407" s="491"/>
      <c r="V407" s="491"/>
      <c r="W407" s="491"/>
      <c r="X407" s="491"/>
      <c r="Y407" s="491"/>
      <c r="Z407" s="491"/>
      <c r="AA407" s="491"/>
      <c r="AB407" s="491"/>
      <c r="AC407" s="491"/>
      <c r="AD407" s="491"/>
      <c r="AE407" s="491"/>
      <c r="AF407" s="491"/>
      <c r="AG407" s="491"/>
      <c r="AH407" s="330"/>
    </row>
    <row r="408" spans="2:34" ht="39.75" customHeight="1" x14ac:dyDescent="0.25">
      <c r="B408" s="131"/>
      <c r="C408" s="602"/>
      <c r="D408" s="607"/>
      <c r="E408" s="591"/>
      <c r="F408" s="593"/>
      <c r="G408" s="493"/>
      <c r="H408" s="498"/>
      <c r="I408" s="496"/>
      <c r="J408" s="498"/>
      <c r="K408" s="405" t="s">
        <v>30</v>
      </c>
      <c r="L408" s="407" t="s">
        <v>868</v>
      </c>
      <c r="M408" s="493"/>
      <c r="N408" s="493"/>
      <c r="O408" s="582"/>
      <c r="P408" s="343"/>
      <c r="Q408" s="94"/>
      <c r="R408" s="94"/>
      <c r="S408" s="94"/>
      <c r="T408" s="329"/>
      <c r="U408" s="491"/>
      <c r="V408" s="491"/>
      <c r="W408" s="491"/>
      <c r="X408" s="491"/>
      <c r="Y408" s="491"/>
      <c r="Z408" s="491"/>
      <c r="AA408" s="491"/>
      <c r="AB408" s="491"/>
      <c r="AC408" s="491"/>
      <c r="AD408" s="491"/>
      <c r="AE408" s="491"/>
      <c r="AF408" s="491"/>
      <c r="AG408" s="491"/>
      <c r="AH408" s="330"/>
    </row>
    <row r="409" spans="2:34" ht="39.75" customHeight="1" x14ac:dyDescent="0.25">
      <c r="B409" s="131"/>
      <c r="C409" s="602"/>
      <c r="D409" s="607"/>
      <c r="E409" s="591"/>
      <c r="F409" s="593"/>
      <c r="G409" s="493"/>
      <c r="H409" s="498"/>
      <c r="I409" s="496"/>
      <c r="J409" s="498"/>
      <c r="K409" s="405" t="s">
        <v>32</v>
      </c>
      <c r="L409" s="407" t="s">
        <v>869</v>
      </c>
      <c r="M409" s="493"/>
      <c r="N409" s="493"/>
      <c r="O409" s="582"/>
      <c r="P409" s="343"/>
      <c r="Q409" s="94"/>
      <c r="R409" s="94"/>
      <c r="S409" s="94"/>
      <c r="T409" s="329"/>
      <c r="U409" s="491"/>
      <c r="V409" s="491"/>
      <c r="W409" s="491"/>
      <c r="X409" s="491"/>
      <c r="Y409" s="491"/>
      <c r="Z409" s="491"/>
      <c r="AA409" s="491"/>
      <c r="AB409" s="491"/>
      <c r="AC409" s="491"/>
      <c r="AD409" s="491"/>
      <c r="AE409" s="491"/>
      <c r="AF409" s="491"/>
      <c r="AG409" s="491"/>
      <c r="AH409" s="330"/>
    </row>
    <row r="410" spans="2:34" ht="39.75" customHeight="1" x14ac:dyDescent="0.25">
      <c r="B410" s="131"/>
      <c r="C410" s="602"/>
      <c r="D410" s="607"/>
      <c r="E410" s="591"/>
      <c r="F410" s="593"/>
      <c r="G410" s="493"/>
      <c r="H410" s="498"/>
      <c r="I410" s="496"/>
      <c r="J410" s="498"/>
      <c r="K410" s="405" t="s">
        <v>34</v>
      </c>
      <c r="L410" s="407" t="s">
        <v>870</v>
      </c>
      <c r="M410" s="493"/>
      <c r="N410" s="493"/>
      <c r="O410" s="582"/>
      <c r="P410" s="343"/>
      <c r="Q410" s="94"/>
      <c r="R410" s="94"/>
      <c r="S410" s="94"/>
      <c r="T410" s="329"/>
      <c r="U410" s="491"/>
      <c r="V410" s="491"/>
      <c r="W410" s="491"/>
      <c r="X410" s="491"/>
      <c r="Y410" s="491"/>
      <c r="Z410" s="491"/>
      <c r="AA410" s="491"/>
      <c r="AB410" s="491"/>
      <c r="AC410" s="491"/>
      <c r="AD410" s="491"/>
      <c r="AE410" s="491"/>
      <c r="AF410" s="491"/>
      <c r="AG410" s="491"/>
      <c r="AH410" s="330"/>
    </row>
    <row r="411" spans="2:34" ht="39.75" customHeight="1" x14ac:dyDescent="0.25">
      <c r="B411" s="131"/>
      <c r="C411" s="602"/>
      <c r="D411" s="607"/>
      <c r="E411" s="591"/>
      <c r="F411" s="593"/>
      <c r="G411" s="492">
        <v>41</v>
      </c>
      <c r="H411" s="494" t="s">
        <v>871</v>
      </c>
      <c r="I411" s="495"/>
      <c r="J411" s="497" t="s">
        <v>872</v>
      </c>
      <c r="K411" s="405" t="s">
        <v>26</v>
      </c>
      <c r="L411" s="253" t="s">
        <v>873</v>
      </c>
      <c r="M411" s="499" t="s">
        <v>384</v>
      </c>
      <c r="N411" s="500">
        <v>60</v>
      </c>
      <c r="O411" s="582" t="s">
        <v>874</v>
      </c>
      <c r="P411" s="343"/>
      <c r="Q411" s="94"/>
      <c r="R411" s="94"/>
      <c r="S411" s="94"/>
      <c r="T411" s="329"/>
      <c r="U411" s="490">
        <f>IF($N$411="","",$N$411)</f>
        <v>60</v>
      </c>
      <c r="V411" s="490"/>
      <c r="W411" s="490">
        <f>IF($N$411="","",$N$411)</f>
        <v>60</v>
      </c>
      <c r="X411" s="490"/>
      <c r="Y411" s="490"/>
      <c r="Z411" s="490"/>
      <c r="AA411" s="490"/>
      <c r="AB411" s="490"/>
      <c r="AC411" s="490"/>
      <c r="AD411" s="490"/>
      <c r="AE411" s="490"/>
      <c r="AF411" s="490"/>
      <c r="AG411" s="490"/>
      <c r="AH411" s="330"/>
    </row>
    <row r="412" spans="2:34" ht="39.75" customHeight="1" x14ac:dyDescent="0.25">
      <c r="B412" s="131"/>
      <c r="C412" s="602"/>
      <c r="D412" s="607"/>
      <c r="E412" s="591"/>
      <c r="F412" s="593"/>
      <c r="G412" s="493"/>
      <c r="H412" s="496"/>
      <c r="I412" s="495"/>
      <c r="J412" s="498"/>
      <c r="K412" s="405" t="s">
        <v>28</v>
      </c>
      <c r="L412" s="407" t="s">
        <v>875</v>
      </c>
      <c r="M412" s="493"/>
      <c r="N412" s="493"/>
      <c r="O412" s="502"/>
      <c r="P412" s="343"/>
      <c r="Q412" s="94"/>
      <c r="R412" s="94"/>
      <c r="S412" s="94"/>
      <c r="T412" s="329"/>
      <c r="U412" s="491"/>
      <c r="V412" s="491"/>
      <c r="W412" s="491"/>
      <c r="X412" s="491"/>
      <c r="Y412" s="491"/>
      <c r="Z412" s="491"/>
      <c r="AA412" s="491"/>
      <c r="AB412" s="491"/>
      <c r="AC412" s="491"/>
      <c r="AD412" s="491"/>
      <c r="AE412" s="491"/>
      <c r="AF412" s="491"/>
      <c r="AG412" s="491"/>
      <c r="AH412" s="330"/>
    </row>
    <row r="413" spans="2:34" ht="39.75" customHeight="1" x14ac:dyDescent="0.25">
      <c r="B413" s="131"/>
      <c r="C413" s="602"/>
      <c r="D413" s="607"/>
      <c r="E413" s="591"/>
      <c r="F413" s="593"/>
      <c r="G413" s="493"/>
      <c r="H413" s="496"/>
      <c r="I413" s="495"/>
      <c r="J413" s="498"/>
      <c r="K413" s="405" t="s">
        <v>30</v>
      </c>
      <c r="L413" s="407" t="s">
        <v>876</v>
      </c>
      <c r="M413" s="493"/>
      <c r="N413" s="493"/>
      <c r="O413" s="502"/>
      <c r="P413" s="343"/>
      <c r="Q413" s="94"/>
      <c r="R413" s="94"/>
      <c r="S413" s="94"/>
      <c r="T413" s="329"/>
      <c r="U413" s="491"/>
      <c r="V413" s="491"/>
      <c r="W413" s="491"/>
      <c r="X413" s="491"/>
      <c r="Y413" s="491"/>
      <c r="Z413" s="491"/>
      <c r="AA413" s="491"/>
      <c r="AB413" s="491"/>
      <c r="AC413" s="491"/>
      <c r="AD413" s="491"/>
      <c r="AE413" s="491"/>
      <c r="AF413" s="491"/>
      <c r="AG413" s="491"/>
      <c r="AH413" s="330"/>
    </row>
    <row r="414" spans="2:34" ht="39.75" customHeight="1" x14ac:dyDescent="0.25">
      <c r="B414" s="131"/>
      <c r="C414" s="602"/>
      <c r="D414" s="607"/>
      <c r="E414" s="591"/>
      <c r="F414" s="593"/>
      <c r="G414" s="493"/>
      <c r="H414" s="496"/>
      <c r="I414" s="495"/>
      <c r="J414" s="498"/>
      <c r="K414" s="405" t="s">
        <v>32</v>
      </c>
      <c r="L414" s="407" t="s">
        <v>877</v>
      </c>
      <c r="M414" s="493"/>
      <c r="N414" s="493"/>
      <c r="O414" s="502"/>
      <c r="P414" s="343"/>
      <c r="Q414" s="94"/>
      <c r="R414" s="94"/>
      <c r="S414" s="94"/>
      <c r="T414" s="329"/>
      <c r="U414" s="491"/>
      <c r="V414" s="491"/>
      <c r="W414" s="491"/>
      <c r="X414" s="491"/>
      <c r="Y414" s="491"/>
      <c r="Z414" s="491"/>
      <c r="AA414" s="491"/>
      <c r="AB414" s="491"/>
      <c r="AC414" s="491"/>
      <c r="AD414" s="491"/>
      <c r="AE414" s="491"/>
      <c r="AF414" s="491"/>
      <c r="AG414" s="491"/>
      <c r="AH414" s="330"/>
    </row>
    <row r="415" spans="2:34" ht="39.75" customHeight="1" x14ac:dyDescent="0.25">
      <c r="B415" s="131"/>
      <c r="C415" s="602"/>
      <c r="D415" s="607"/>
      <c r="E415" s="591"/>
      <c r="F415" s="593"/>
      <c r="G415" s="493"/>
      <c r="H415" s="496"/>
      <c r="I415" s="495"/>
      <c r="J415" s="498"/>
      <c r="K415" s="405" t="s">
        <v>34</v>
      </c>
      <c r="L415" s="407" t="s">
        <v>878</v>
      </c>
      <c r="M415" s="493"/>
      <c r="N415" s="493"/>
      <c r="O415" s="502"/>
      <c r="P415" s="343"/>
      <c r="Q415" s="94"/>
      <c r="R415" s="94"/>
      <c r="S415" s="94"/>
      <c r="T415" s="329"/>
      <c r="U415" s="491"/>
      <c r="V415" s="491"/>
      <c r="W415" s="491"/>
      <c r="X415" s="491"/>
      <c r="Y415" s="491"/>
      <c r="Z415" s="491"/>
      <c r="AA415" s="491"/>
      <c r="AB415" s="491"/>
      <c r="AC415" s="491"/>
      <c r="AD415" s="491"/>
      <c r="AE415" s="491"/>
      <c r="AF415" s="491"/>
      <c r="AG415" s="491"/>
      <c r="AH415" s="330"/>
    </row>
    <row r="416" spans="2:34" ht="39.75" customHeight="1" x14ac:dyDescent="0.25">
      <c r="B416" s="131"/>
      <c r="C416" s="602"/>
      <c r="D416" s="607"/>
      <c r="E416" s="591"/>
      <c r="F416" s="593"/>
      <c r="G416" s="492">
        <v>42</v>
      </c>
      <c r="H416" s="494" t="s">
        <v>879</v>
      </c>
      <c r="I416" s="495"/>
      <c r="J416" s="497" t="s">
        <v>880</v>
      </c>
      <c r="K416" s="405" t="s">
        <v>26</v>
      </c>
      <c r="L416" s="407" t="s">
        <v>881</v>
      </c>
      <c r="M416" s="499" t="s">
        <v>384</v>
      </c>
      <c r="N416" s="500">
        <v>20</v>
      </c>
      <c r="O416" s="644" t="s">
        <v>882</v>
      </c>
      <c r="P416" s="343"/>
      <c r="Q416" s="94"/>
      <c r="R416" s="94"/>
      <c r="S416" s="94"/>
      <c r="T416" s="329"/>
      <c r="U416" s="490"/>
      <c r="V416" s="490"/>
      <c r="W416" s="490">
        <f>IF($N$416="","",$N$416)</f>
        <v>20</v>
      </c>
      <c r="X416" s="490"/>
      <c r="Y416" s="490"/>
      <c r="Z416" s="490">
        <f>IF($N$416="","",$N$416)</f>
        <v>20</v>
      </c>
      <c r="AA416" s="490"/>
      <c r="AB416" s="490"/>
      <c r="AC416" s="490"/>
      <c r="AD416" s="490">
        <f>IF($N$416="","",$N$416)</f>
        <v>20</v>
      </c>
      <c r="AE416" s="490"/>
      <c r="AF416" s="490"/>
      <c r="AG416" s="490"/>
      <c r="AH416" s="330"/>
    </row>
    <row r="417" spans="2:34" ht="39.75" customHeight="1" x14ac:dyDescent="0.25">
      <c r="B417" s="131"/>
      <c r="C417" s="602"/>
      <c r="D417" s="607"/>
      <c r="E417" s="591"/>
      <c r="F417" s="593"/>
      <c r="G417" s="493"/>
      <c r="H417" s="496"/>
      <c r="I417" s="495"/>
      <c r="J417" s="498"/>
      <c r="K417" s="405" t="s">
        <v>28</v>
      </c>
      <c r="L417" s="407" t="s">
        <v>883</v>
      </c>
      <c r="M417" s="493"/>
      <c r="N417" s="493"/>
      <c r="O417" s="645"/>
      <c r="P417" s="343"/>
      <c r="Q417" s="94"/>
      <c r="R417" s="94"/>
      <c r="S417" s="94"/>
      <c r="T417" s="329"/>
      <c r="U417" s="491"/>
      <c r="V417" s="491"/>
      <c r="W417" s="491"/>
      <c r="X417" s="491"/>
      <c r="Y417" s="491"/>
      <c r="Z417" s="491"/>
      <c r="AA417" s="491"/>
      <c r="AB417" s="491"/>
      <c r="AC417" s="491"/>
      <c r="AD417" s="491"/>
      <c r="AE417" s="491"/>
      <c r="AF417" s="491"/>
      <c r="AG417" s="491"/>
      <c r="AH417" s="330"/>
    </row>
    <row r="418" spans="2:34" ht="39.75" customHeight="1" x14ac:dyDescent="0.25">
      <c r="B418" s="131"/>
      <c r="C418" s="602"/>
      <c r="D418" s="607"/>
      <c r="E418" s="591"/>
      <c r="F418" s="593"/>
      <c r="G418" s="493"/>
      <c r="H418" s="496"/>
      <c r="I418" s="495"/>
      <c r="J418" s="498"/>
      <c r="K418" s="405" t="s">
        <v>30</v>
      </c>
      <c r="L418" s="407" t="s">
        <v>884</v>
      </c>
      <c r="M418" s="493"/>
      <c r="N418" s="493"/>
      <c r="O418" s="645"/>
      <c r="P418" s="343"/>
      <c r="Q418" s="94"/>
      <c r="R418" s="94"/>
      <c r="S418" s="94"/>
      <c r="T418" s="329"/>
      <c r="U418" s="491"/>
      <c r="V418" s="491"/>
      <c r="W418" s="491"/>
      <c r="X418" s="491"/>
      <c r="Y418" s="491"/>
      <c r="Z418" s="491"/>
      <c r="AA418" s="491"/>
      <c r="AB418" s="491"/>
      <c r="AC418" s="491"/>
      <c r="AD418" s="491"/>
      <c r="AE418" s="491"/>
      <c r="AF418" s="491"/>
      <c r="AG418" s="491"/>
      <c r="AH418" s="330"/>
    </row>
    <row r="419" spans="2:34" ht="39.75" customHeight="1" x14ac:dyDescent="0.25">
      <c r="B419" s="131"/>
      <c r="C419" s="602"/>
      <c r="D419" s="607"/>
      <c r="E419" s="591"/>
      <c r="F419" s="593"/>
      <c r="G419" s="493"/>
      <c r="H419" s="496"/>
      <c r="I419" s="495"/>
      <c r="J419" s="498"/>
      <c r="K419" s="405" t="s">
        <v>32</v>
      </c>
      <c r="L419" s="407" t="s">
        <v>885</v>
      </c>
      <c r="M419" s="493"/>
      <c r="N419" s="493"/>
      <c r="O419" s="645"/>
      <c r="P419" s="343"/>
      <c r="Q419" s="94"/>
      <c r="R419" s="94"/>
      <c r="S419" s="94"/>
      <c r="T419" s="329"/>
      <c r="U419" s="491"/>
      <c r="V419" s="491"/>
      <c r="W419" s="491"/>
      <c r="X419" s="491"/>
      <c r="Y419" s="491"/>
      <c r="Z419" s="491"/>
      <c r="AA419" s="491"/>
      <c r="AB419" s="491"/>
      <c r="AC419" s="491"/>
      <c r="AD419" s="491"/>
      <c r="AE419" s="491"/>
      <c r="AF419" s="491"/>
      <c r="AG419" s="491"/>
      <c r="AH419" s="330"/>
    </row>
    <row r="420" spans="2:34" ht="39.75" customHeight="1" x14ac:dyDescent="0.25">
      <c r="B420" s="131"/>
      <c r="C420" s="602"/>
      <c r="D420" s="607"/>
      <c r="E420" s="591"/>
      <c r="F420" s="593"/>
      <c r="G420" s="493"/>
      <c r="H420" s="496"/>
      <c r="I420" s="495"/>
      <c r="J420" s="498"/>
      <c r="K420" s="405" t="s">
        <v>34</v>
      </c>
      <c r="L420" s="407" t="s">
        <v>886</v>
      </c>
      <c r="M420" s="493"/>
      <c r="N420" s="493"/>
      <c r="O420" s="645"/>
      <c r="P420" s="343"/>
      <c r="Q420" s="94"/>
      <c r="R420" s="94"/>
      <c r="S420" s="94"/>
      <c r="T420" s="329"/>
      <c r="U420" s="491"/>
      <c r="V420" s="491"/>
      <c r="W420" s="491"/>
      <c r="X420" s="491"/>
      <c r="Y420" s="491"/>
      <c r="Z420" s="491"/>
      <c r="AA420" s="491"/>
      <c r="AB420" s="491"/>
      <c r="AC420" s="491"/>
      <c r="AD420" s="491"/>
      <c r="AE420" s="491"/>
      <c r="AF420" s="491"/>
      <c r="AG420" s="491"/>
      <c r="AH420" s="330"/>
    </row>
    <row r="421" spans="2:34" ht="39.75" customHeight="1" x14ac:dyDescent="0.25">
      <c r="B421" s="131"/>
      <c r="C421" s="602"/>
      <c r="D421" s="607"/>
      <c r="E421" s="591"/>
      <c r="F421" s="593"/>
      <c r="G421" s="492">
        <v>43</v>
      </c>
      <c r="H421" s="494" t="s">
        <v>887</v>
      </c>
      <c r="I421" s="495"/>
      <c r="J421" s="497" t="s">
        <v>888</v>
      </c>
      <c r="K421" s="405" t="s">
        <v>26</v>
      </c>
      <c r="L421" s="407" t="s">
        <v>889</v>
      </c>
      <c r="M421" s="499" t="s">
        <v>384</v>
      </c>
      <c r="N421" s="500">
        <v>80</v>
      </c>
      <c r="O421" s="501" t="s">
        <v>890</v>
      </c>
      <c r="P421" s="343"/>
      <c r="Q421" s="94"/>
      <c r="R421" s="94"/>
      <c r="S421" s="94"/>
      <c r="T421" s="329"/>
      <c r="U421" s="490"/>
      <c r="V421" s="490">
        <f>IF($N$421="","",$N$421)</f>
        <v>80</v>
      </c>
      <c r="W421" s="490">
        <f>IF($N$421="","",$N$421)</f>
        <v>80</v>
      </c>
      <c r="X421" s="490"/>
      <c r="Y421" s="490"/>
      <c r="Z421" s="490">
        <f>IF($N$421="","",$N$421)</f>
        <v>80</v>
      </c>
      <c r="AA421" s="490"/>
      <c r="AB421" s="490"/>
      <c r="AC421" s="490"/>
      <c r="AD421" s="490"/>
      <c r="AE421" s="490"/>
      <c r="AF421" s="490"/>
      <c r="AG421" s="490"/>
      <c r="AH421" s="330"/>
    </row>
    <row r="422" spans="2:34" ht="39.75" customHeight="1" x14ac:dyDescent="0.25">
      <c r="B422" s="131"/>
      <c r="C422" s="602"/>
      <c r="D422" s="607"/>
      <c r="E422" s="493"/>
      <c r="F422" s="594"/>
      <c r="G422" s="493"/>
      <c r="H422" s="496"/>
      <c r="I422" s="495"/>
      <c r="J422" s="498"/>
      <c r="K422" s="405" t="s">
        <v>28</v>
      </c>
      <c r="L422" s="407" t="s">
        <v>891</v>
      </c>
      <c r="M422" s="493"/>
      <c r="N422" s="493"/>
      <c r="O422" s="502"/>
      <c r="P422" s="343"/>
      <c r="Q422" s="94"/>
      <c r="R422" s="94"/>
      <c r="S422" s="94"/>
      <c r="T422" s="329"/>
      <c r="U422" s="491"/>
      <c r="V422" s="491"/>
      <c r="W422" s="491"/>
      <c r="X422" s="491"/>
      <c r="Y422" s="491"/>
      <c r="Z422" s="491"/>
      <c r="AA422" s="491"/>
      <c r="AB422" s="491"/>
      <c r="AC422" s="491"/>
      <c r="AD422" s="491"/>
      <c r="AE422" s="491"/>
      <c r="AF422" s="491"/>
      <c r="AG422" s="491"/>
      <c r="AH422" s="330"/>
    </row>
    <row r="423" spans="2:34" ht="39.75" customHeight="1" x14ac:dyDescent="0.25">
      <c r="B423" s="131"/>
      <c r="C423" s="602"/>
      <c r="D423" s="607"/>
      <c r="E423" s="493"/>
      <c r="F423" s="594"/>
      <c r="G423" s="493"/>
      <c r="H423" s="496"/>
      <c r="I423" s="495"/>
      <c r="J423" s="498"/>
      <c r="K423" s="405" t="s">
        <v>30</v>
      </c>
      <c r="L423" s="407" t="s">
        <v>892</v>
      </c>
      <c r="M423" s="493"/>
      <c r="N423" s="493"/>
      <c r="O423" s="502"/>
      <c r="P423" s="343"/>
      <c r="Q423" s="94"/>
      <c r="R423" s="94"/>
      <c r="S423" s="94"/>
      <c r="T423" s="329"/>
      <c r="U423" s="491"/>
      <c r="V423" s="491"/>
      <c r="W423" s="491"/>
      <c r="X423" s="491"/>
      <c r="Y423" s="491"/>
      <c r="Z423" s="491"/>
      <c r="AA423" s="491"/>
      <c r="AB423" s="491"/>
      <c r="AC423" s="491"/>
      <c r="AD423" s="491"/>
      <c r="AE423" s="491"/>
      <c r="AF423" s="491"/>
      <c r="AG423" s="491"/>
      <c r="AH423" s="330"/>
    </row>
    <row r="424" spans="2:34" ht="39.75" customHeight="1" x14ac:dyDescent="0.25">
      <c r="B424" s="131"/>
      <c r="C424" s="602"/>
      <c r="D424" s="607"/>
      <c r="E424" s="493"/>
      <c r="F424" s="594"/>
      <c r="G424" s="493"/>
      <c r="H424" s="496"/>
      <c r="I424" s="495"/>
      <c r="J424" s="498"/>
      <c r="K424" s="405" t="s">
        <v>32</v>
      </c>
      <c r="L424" s="407" t="s">
        <v>893</v>
      </c>
      <c r="M424" s="493"/>
      <c r="N424" s="493"/>
      <c r="O424" s="502"/>
      <c r="P424" s="343"/>
      <c r="Q424" s="94"/>
      <c r="R424" s="94"/>
      <c r="S424" s="94"/>
      <c r="T424" s="329"/>
      <c r="U424" s="491"/>
      <c r="V424" s="491"/>
      <c r="W424" s="491"/>
      <c r="X424" s="491"/>
      <c r="Y424" s="491"/>
      <c r="Z424" s="491"/>
      <c r="AA424" s="491"/>
      <c r="AB424" s="491"/>
      <c r="AC424" s="491"/>
      <c r="AD424" s="491"/>
      <c r="AE424" s="491"/>
      <c r="AF424" s="491"/>
      <c r="AG424" s="491"/>
      <c r="AH424" s="330"/>
    </row>
    <row r="425" spans="2:34" ht="39.75" customHeight="1" x14ac:dyDescent="0.25">
      <c r="B425" s="131"/>
      <c r="C425" s="602"/>
      <c r="D425" s="607"/>
      <c r="E425" s="493"/>
      <c r="F425" s="594"/>
      <c r="G425" s="493"/>
      <c r="H425" s="496"/>
      <c r="I425" s="495"/>
      <c r="J425" s="498"/>
      <c r="K425" s="405" t="s">
        <v>34</v>
      </c>
      <c r="L425" s="407" t="s">
        <v>894</v>
      </c>
      <c r="M425" s="493"/>
      <c r="N425" s="493"/>
      <c r="O425" s="502"/>
      <c r="P425" s="343"/>
      <c r="Q425" s="94"/>
      <c r="R425" s="94"/>
      <c r="S425" s="94"/>
      <c r="T425" s="329"/>
      <c r="U425" s="491"/>
      <c r="V425" s="491"/>
      <c r="W425" s="491"/>
      <c r="X425" s="491"/>
      <c r="Y425" s="491"/>
      <c r="Z425" s="491"/>
      <c r="AA425" s="491"/>
      <c r="AB425" s="491"/>
      <c r="AC425" s="491"/>
      <c r="AD425" s="491"/>
      <c r="AE425" s="491"/>
      <c r="AF425" s="491"/>
      <c r="AG425" s="491"/>
      <c r="AH425" s="330"/>
    </row>
    <row r="426" spans="2:34" ht="39.75" customHeight="1" x14ac:dyDescent="0.25">
      <c r="B426" s="131"/>
      <c r="C426" s="602"/>
      <c r="D426" s="607"/>
      <c r="E426" s="591" t="s">
        <v>895</v>
      </c>
      <c r="F426" s="592">
        <f>IF(SUM(N426:N465)=0,"",AVERAGE(N426:N465))</f>
        <v>50.375</v>
      </c>
      <c r="G426" s="492">
        <v>44</v>
      </c>
      <c r="H426" s="494" t="s">
        <v>896</v>
      </c>
      <c r="I426" s="495"/>
      <c r="J426" s="497" t="s">
        <v>897</v>
      </c>
      <c r="K426" s="405" t="s">
        <v>26</v>
      </c>
      <c r="L426" s="407" t="s">
        <v>898</v>
      </c>
      <c r="M426" s="499" t="s">
        <v>384</v>
      </c>
      <c r="N426" s="500">
        <v>80</v>
      </c>
      <c r="O426" s="501" t="s">
        <v>899</v>
      </c>
      <c r="P426" s="343"/>
      <c r="Q426" s="94"/>
      <c r="R426" s="94"/>
      <c r="S426" s="94"/>
      <c r="T426" s="329"/>
      <c r="U426" s="490"/>
      <c r="V426" s="490"/>
      <c r="W426" s="490"/>
      <c r="X426" s="490">
        <f>IF(N426="","",N426)</f>
        <v>80</v>
      </c>
      <c r="Y426" s="490"/>
      <c r="Z426" s="490"/>
      <c r="AA426" s="490"/>
      <c r="AB426" s="490"/>
      <c r="AC426" s="490"/>
      <c r="AD426" s="490"/>
      <c r="AE426" s="490">
        <f>IF(N426="","",N426)</f>
        <v>80</v>
      </c>
      <c r="AF426" s="490"/>
      <c r="AG426" s="490"/>
      <c r="AH426" s="330"/>
    </row>
    <row r="427" spans="2:34" ht="39.75" customHeight="1" x14ac:dyDescent="0.25">
      <c r="B427" s="131"/>
      <c r="C427" s="602"/>
      <c r="D427" s="607"/>
      <c r="E427" s="591"/>
      <c r="F427" s="592"/>
      <c r="G427" s="493"/>
      <c r="H427" s="496"/>
      <c r="I427" s="495"/>
      <c r="J427" s="498"/>
      <c r="K427" s="405" t="s">
        <v>28</v>
      </c>
      <c r="L427" s="407" t="s">
        <v>900</v>
      </c>
      <c r="M427" s="493"/>
      <c r="N427" s="493"/>
      <c r="O427" s="502"/>
      <c r="P427" s="343"/>
      <c r="Q427" s="94"/>
      <c r="R427" s="94"/>
      <c r="S427" s="94"/>
      <c r="T427" s="329"/>
      <c r="U427" s="491"/>
      <c r="V427" s="491"/>
      <c r="W427" s="491"/>
      <c r="X427" s="491"/>
      <c r="Y427" s="491"/>
      <c r="Z427" s="491"/>
      <c r="AA427" s="491"/>
      <c r="AB427" s="491"/>
      <c r="AC427" s="491"/>
      <c r="AD427" s="491"/>
      <c r="AE427" s="491"/>
      <c r="AF427" s="491"/>
      <c r="AG427" s="491"/>
      <c r="AH427" s="330"/>
    </row>
    <row r="428" spans="2:34" ht="39.75" customHeight="1" x14ac:dyDescent="0.25">
      <c r="B428" s="131"/>
      <c r="C428" s="602"/>
      <c r="D428" s="607"/>
      <c r="E428" s="591"/>
      <c r="F428" s="592"/>
      <c r="G428" s="493"/>
      <c r="H428" s="496"/>
      <c r="I428" s="495"/>
      <c r="J428" s="498"/>
      <c r="K428" s="405" t="s">
        <v>30</v>
      </c>
      <c r="L428" s="407" t="s">
        <v>901</v>
      </c>
      <c r="M428" s="493"/>
      <c r="N428" s="493"/>
      <c r="O428" s="502"/>
      <c r="P428" s="343"/>
      <c r="Q428" s="94"/>
      <c r="R428" s="94"/>
      <c r="S428" s="94"/>
      <c r="T428" s="329"/>
      <c r="U428" s="491"/>
      <c r="V428" s="491"/>
      <c r="W428" s="491"/>
      <c r="X428" s="491"/>
      <c r="Y428" s="491"/>
      <c r="Z428" s="491"/>
      <c r="AA428" s="491"/>
      <c r="AB428" s="491"/>
      <c r="AC428" s="491"/>
      <c r="AD428" s="491"/>
      <c r="AE428" s="491"/>
      <c r="AF428" s="491"/>
      <c r="AG428" s="491"/>
      <c r="AH428" s="330"/>
    </row>
    <row r="429" spans="2:34" ht="39.75" customHeight="1" x14ac:dyDescent="0.25">
      <c r="B429" s="131"/>
      <c r="C429" s="602"/>
      <c r="D429" s="607"/>
      <c r="E429" s="591"/>
      <c r="F429" s="592"/>
      <c r="G429" s="493"/>
      <c r="H429" s="496"/>
      <c r="I429" s="495"/>
      <c r="J429" s="498"/>
      <c r="K429" s="405" t="s">
        <v>32</v>
      </c>
      <c r="L429" s="407" t="s">
        <v>902</v>
      </c>
      <c r="M429" s="493"/>
      <c r="N429" s="493"/>
      <c r="O429" s="502"/>
      <c r="P429" s="343"/>
      <c r="Q429" s="94"/>
      <c r="R429" s="94"/>
      <c r="S429" s="94"/>
      <c r="T429" s="329"/>
      <c r="U429" s="491"/>
      <c r="V429" s="491"/>
      <c r="W429" s="491"/>
      <c r="X429" s="491"/>
      <c r="Y429" s="491"/>
      <c r="Z429" s="491"/>
      <c r="AA429" s="491"/>
      <c r="AB429" s="491"/>
      <c r="AC429" s="491"/>
      <c r="AD429" s="491"/>
      <c r="AE429" s="491"/>
      <c r="AF429" s="491"/>
      <c r="AG429" s="491"/>
      <c r="AH429" s="330"/>
    </row>
    <row r="430" spans="2:34" ht="39.75" customHeight="1" x14ac:dyDescent="0.25">
      <c r="B430" s="131"/>
      <c r="C430" s="602"/>
      <c r="D430" s="607"/>
      <c r="E430" s="591"/>
      <c r="F430" s="592"/>
      <c r="G430" s="493"/>
      <c r="H430" s="496"/>
      <c r="I430" s="495"/>
      <c r="J430" s="498"/>
      <c r="K430" s="405" t="s">
        <v>34</v>
      </c>
      <c r="L430" s="407" t="s">
        <v>903</v>
      </c>
      <c r="M430" s="493"/>
      <c r="N430" s="493"/>
      <c r="O430" s="502"/>
      <c r="P430" s="343"/>
      <c r="Q430" s="94"/>
      <c r="R430" s="94"/>
      <c r="S430" s="94"/>
      <c r="T430" s="329"/>
      <c r="U430" s="491"/>
      <c r="V430" s="491"/>
      <c r="W430" s="491"/>
      <c r="X430" s="491"/>
      <c r="Y430" s="491"/>
      <c r="Z430" s="491"/>
      <c r="AA430" s="491"/>
      <c r="AB430" s="491"/>
      <c r="AC430" s="491"/>
      <c r="AD430" s="491"/>
      <c r="AE430" s="491"/>
      <c r="AF430" s="491"/>
      <c r="AG430" s="491"/>
      <c r="AH430" s="330"/>
    </row>
    <row r="431" spans="2:34" ht="39.75" customHeight="1" x14ac:dyDescent="0.25">
      <c r="B431" s="131"/>
      <c r="C431" s="602"/>
      <c r="D431" s="607"/>
      <c r="E431" s="591"/>
      <c r="F431" s="593"/>
      <c r="G431" s="492">
        <v>45</v>
      </c>
      <c r="H431" s="494" t="s">
        <v>904</v>
      </c>
      <c r="I431" s="495"/>
      <c r="J431" s="497" t="s">
        <v>905</v>
      </c>
      <c r="K431" s="405" t="s">
        <v>26</v>
      </c>
      <c r="L431" s="253" t="s">
        <v>906</v>
      </c>
      <c r="M431" s="499" t="s">
        <v>384</v>
      </c>
      <c r="N431" s="500">
        <v>1</v>
      </c>
      <c r="O431" s="501"/>
      <c r="P431" s="343"/>
      <c r="Q431" s="94"/>
      <c r="R431" s="94"/>
      <c r="S431" s="94"/>
      <c r="T431" s="329"/>
      <c r="U431" s="490"/>
      <c r="V431" s="490">
        <f>IF($N$431="","",$N$431)</f>
        <v>1</v>
      </c>
      <c r="W431" s="490">
        <f>IF($N$431="","",$N$431)</f>
        <v>1</v>
      </c>
      <c r="X431" s="490"/>
      <c r="Y431" s="490"/>
      <c r="Z431" s="490"/>
      <c r="AA431" s="490"/>
      <c r="AB431" s="490"/>
      <c r="AC431" s="490"/>
      <c r="AD431" s="490"/>
      <c r="AE431" s="490"/>
      <c r="AF431" s="490"/>
      <c r="AG431" s="490"/>
      <c r="AH431" s="330"/>
    </row>
    <row r="432" spans="2:34" ht="39.75" customHeight="1" x14ac:dyDescent="0.25">
      <c r="B432" s="131"/>
      <c r="C432" s="602"/>
      <c r="D432" s="607"/>
      <c r="E432" s="591"/>
      <c r="F432" s="593"/>
      <c r="G432" s="493"/>
      <c r="H432" s="496"/>
      <c r="I432" s="495"/>
      <c r="J432" s="498"/>
      <c r="K432" s="405" t="s">
        <v>28</v>
      </c>
      <c r="L432" s="407" t="s">
        <v>907</v>
      </c>
      <c r="M432" s="493"/>
      <c r="N432" s="493"/>
      <c r="O432" s="502"/>
      <c r="P432" s="343"/>
      <c r="Q432" s="94"/>
      <c r="R432" s="94"/>
      <c r="S432" s="94"/>
      <c r="T432" s="329"/>
      <c r="U432" s="491"/>
      <c r="V432" s="491"/>
      <c r="W432" s="491"/>
      <c r="X432" s="491"/>
      <c r="Y432" s="491"/>
      <c r="Z432" s="491"/>
      <c r="AA432" s="491"/>
      <c r="AB432" s="491"/>
      <c r="AC432" s="491"/>
      <c r="AD432" s="491"/>
      <c r="AE432" s="491"/>
      <c r="AF432" s="491"/>
      <c r="AG432" s="491"/>
      <c r="AH432" s="330"/>
    </row>
    <row r="433" spans="2:34" ht="39.75" customHeight="1" x14ac:dyDescent="0.25">
      <c r="B433" s="131"/>
      <c r="C433" s="602"/>
      <c r="D433" s="607"/>
      <c r="E433" s="591"/>
      <c r="F433" s="593"/>
      <c r="G433" s="493"/>
      <c r="H433" s="496"/>
      <c r="I433" s="495"/>
      <c r="J433" s="498"/>
      <c r="K433" s="405" t="s">
        <v>30</v>
      </c>
      <c r="L433" s="407" t="s">
        <v>908</v>
      </c>
      <c r="M433" s="493"/>
      <c r="N433" s="493"/>
      <c r="O433" s="502"/>
      <c r="P433" s="343"/>
      <c r="Q433" s="94"/>
      <c r="R433" s="94"/>
      <c r="S433" s="94"/>
      <c r="T433" s="329"/>
      <c r="U433" s="491"/>
      <c r="V433" s="491"/>
      <c r="W433" s="491"/>
      <c r="X433" s="491"/>
      <c r="Y433" s="491"/>
      <c r="Z433" s="491"/>
      <c r="AA433" s="491"/>
      <c r="AB433" s="491"/>
      <c r="AC433" s="491"/>
      <c r="AD433" s="491"/>
      <c r="AE433" s="491"/>
      <c r="AF433" s="491"/>
      <c r="AG433" s="491"/>
      <c r="AH433" s="330"/>
    </row>
    <row r="434" spans="2:34" ht="39.75" customHeight="1" x14ac:dyDescent="0.25">
      <c r="B434" s="131"/>
      <c r="C434" s="602"/>
      <c r="D434" s="607"/>
      <c r="E434" s="591"/>
      <c r="F434" s="593"/>
      <c r="G434" s="493"/>
      <c r="H434" s="496"/>
      <c r="I434" s="495"/>
      <c r="J434" s="498"/>
      <c r="K434" s="405" t="s">
        <v>32</v>
      </c>
      <c r="L434" s="407" t="s">
        <v>909</v>
      </c>
      <c r="M434" s="493"/>
      <c r="N434" s="493"/>
      <c r="O434" s="502"/>
      <c r="P434" s="343"/>
      <c r="Q434" s="94"/>
      <c r="R434" s="94"/>
      <c r="S434" s="94"/>
      <c r="T434" s="329"/>
      <c r="U434" s="491"/>
      <c r="V434" s="491"/>
      <c r="W434" s="491"/>
      <c r="X434" s="491"/>
      <c r="Y434" s="491"/>
      <c r="Z434" s="491"/>
      <c r="AA434" s="491"/>
      <c r="AB434" s="491"/>
      <c r="AC434" s="491"/>
      <c r="AD434" s="491"/>
      <c r="AE434" s="491"/>
      <c r="AF434" s="491"/>
      <c r="AG434" s="491"/>
      <c r="AH434" s="330"/>
    </row>
    <row r="435" spans="2:34" ht="39.75" customHeight="1" x14ac:dyDescent="0.25">
      <c r="B435" s="131"/>
      <c r="C435" s="602"/>
      <c r="D435" s="607"/>
      <c r="E435" s="591"/>
      <c r="F435" s="593"/>
      <c r="G435" s="493"/>
      <c r="H435" s="496"/>
      <c r="I435" s="495"/>
      <c r="J435" s="498"/>
      <c r="K435" s="405" t="s">
        <v>34</v>
      </c>
      <c r="L435" s="407" t="s">
        <v>910</v>
      </c>
      <c r="M435" s="493"/>
      <c r="N435" s="493"/>
      <c r="O435" s="502"/>
      <c r="P435" s="343"/>
      <c r="Q435" s="94"/>
      <c r="R435" s="94"/>
      <c r="S435" s="94"/>
      <c r="T435" s="329"/>
      <c r="U435" s="491"/>
      <c r="V435" s="491"/>
      <c r="W435" s="491"/>
      <c r="X435" s="491"/>
      <c r="Y435" s="491"/>
      <c r="Z435" s="491"/>
      <c r="AA435" s="491"/>
      <c r="AB435" s="491"/>
      <c r="AC435" s="491"/>
      <c r="AD435" s="491"/>
      <c r="AE435" s="491"/>
      <c r="AF435" s="491"/>
      <c r="AG435" s="491"/>
      <c r="AH435" s="330"/>
    </row>
    <row r="436" spans="2:34" ht="39.75" customHeight="1" x14ac:dyDescent="0.25">
      <c r="B436" s="131"/>
      <c r="C436" s="602"/>
      <c r="D436" s="607"/>
      <c r="E436" s="591"/>
      <c r="F436" s="593"/>
      <c r="G436" s="492">
        <v>46</v>
      </c>
      <c r="H436" s="494" t="s">
        <v>911</v>
      </c>
      <c r="I436" s="495"/>
      <c r="J436" s="497" t="s">
        <v>912</v>
      </c>
      <c r="K436" s="405" t="s">
        <v>26</v>
      </c>
      <c r="L436" s="407" t="s">
        <v>913</v>
      </c>
      <c r="M436" s="499" t="s">
        <v>384</v>
      </c>
      <c r="N436" s="500">
        <v>80</v>
      </c>
      <c r="O436" s="501" t="s">
        <v>914</v>
      </c>
      <c r="P436" s="343"/>
      <c r="Q436" s="94"/>
      <c r="R436" s="94"/>
      <c r="S436" s="94"/>
      <c r="T436" s="329"/>
      <c r="U436" s="490">
        <f>IF($N$436="","",$N$436)</f>
        <v>80</v>
      </c>
      <c r="V436" s="490">
        <f>IF($N$436="","",$N$436)</f>
        <v>80</v>
      </c>
      <c r="W436" s="490">
        <f>IF($N$436="","",$N$436)</f>
        <v>80</v>
      </c>
      <c r="X436" s="490"/>
      <c r="Y436" s="490"/>
      <c r="Z436" s="490"/>
      <c r="AA436" s="490"/>
      <c r="AB436" s="490"/>
      <c r="AC436" s="490"/>
      <c r="AD436" s="490"/>
      <c r="AE436" s="490"/>
      <c r="AF436" s="490"/>
      <c r="AG436" s="490"/>
      <c r="AH436" s="330"/>
    </row>
    <row r="437" spans="2:34" ht="39.75" customHeight="1" x14ac:dyDescent="0.25">
      <c r="B437" s="131"/>
      <c r="C437" s="602"/>
      <c r="D437" s="607"/>
      <c r="E437" s="591"/>
      <c r="F437" s="593"/>
      <c r="G437" s="493"/>
      <c r="H437" s="496"/>
      <c r="I437" s="495"/>
      <c r="J437" s="498"/>
      <c r="K437" s="405" t="s">
        <v>28</v>
      </c>
      <c r="L437" s="407" t="s">
        <v>915</v>
      </c>
      <c r="M437" s="493"/>
      <c r="N437" s="493"/>
      <c r="O437" s="502"/>
      <c r="P437" s="343"/>
      <c r="Q437" s="94"/>
      <c r="R437" s="94"/>
      <c r="S437" s="94"/>
      <c r="T437" s="329"/>
      <c r="U437" s="491"/>
      <c r="V437" s="491"/>
      <c r="W437" s="491"/>
      <c r="X437" s="491"/>
      <c r="Y437" s="491"/>
      <c r="Z437" s="491"/>
      <c r="AA437" s="491"/>
      <c r="AB437" s="491"/>
      <c r="AC437" s="491"/>
      <c r="AD437" s="491"/>
      <c r="AE437" s="491"/>
      <c r="AF437" s="491"/>
      <c r="AG437" s="491"/>
      <c r="AH437" s="330"/>
    </row>
    <row r="438" spans="2:34" ht="39.75" customHeight="1" x14ac:dyDescent="0.25">
      <c r="B438" s="131"/>
      <c r="C438" s="602"/>
      <c r="D438" s="607"/>
      <c r="E438" s="591"/>
      <c r="F438" s="593"/>
      <c r="G438" s="493"/>
      <c r="H438" s="496"/>
      <c r="I438" s="495"/>
      <c r="J438" s="498"/>
      <c r="K438" s="405" t="s">
        <v>30</v>
      </c>
      <c r="L438" s="407" t="s">
        <v>916</v>
      </c>
      <c r="M438" s="493"/>
      <c r="N438" s="493"/>
      <c r="O438" s="502"/>
      <c r="P438" s="343"/>
      <c r="Q438" s="94"/>
      <c r="R438" s="94"/>
      <c r="S438" s="94"/>
      <c r="T438" s="329"/>
      <c r="U438" s="491"/>
      <c r="V438" s="491"/>
      <c r="W438" s="491"/>
      <c r="X438" s="491"/>
      <c r="Y438" s="491"/>
      <c r="Z438" s="491"/>
      <c r="AA438" s="491"/>
      <c r="AB438" s="491"/>
      <c r="AC438" s="491"/>
      <c r="AD438" s="491"/>
      <c r="AE438" s="491"/>
      <c r="AF438" s="491"/>
      <c r="AG438" s="491"/>
      <c r="AH438" s="330"/>
    </row>
    <row r="439" spans="2:34" ht="39.75" customHeight="1" x14ac:dyDescent="0.25">
      <c r="B439" s="131"/>
      <c r="C439" s="602"/>
      <c r="D439" s="607"/>
      <c r="E439" s="591"/>
      <c r="F439" s="593"/>
      <c r="G439" s="493"/>
      <c r="H439" s="496"/>
      <c r="I439" s="495"/>
      <c r="J439" s="498"/>
      <c r="K439" s="405" t="s">
        <v>32</v>
      </c>
      <c r="L439" s="407" t="s">
        <v>917</v>
      </c>
      <c r="M439" s="493"/>
      <c r="N439" s="493"/>
      <c r="O439" s="502"/>
      <c r="P439" s="343"/>
      <c r="Q439" s="94"/>
      <c r="R439" s="94"/>
      <c r="S439" s="94"/>
      <c r="T439" s="329"/>
      <c r="U439" s="491"/>
      <c r="V439" s="491"/>
      <c r="W439" s="491"/>
      <c r="X439" s="491"/>
      <c r="Y439" s="491"/>
      <c r="Z439" s="491"/>
      <c r="AA439" s="491"/>
      <c r="AB439" s="491"/>
      <c r="AC439" s="491"/>
      <c r="AD439" s="491"/>
      <c r="AE439" s="491"/>
      <c r="AF439" s="491"/>
      <c r="AG439" s="491"/>
      <c r="AH439" s="330"/>
    </row>
    <row r="440" spans="2:34" ht="39.75" customHeight="1" x14ac:dyDescent="0.25">
      <c r="B440" s="131"/>
      <c r="C440" s="602"/>
      <c r="D440" s="607"/>
      <c r="E440" s="591"/>
      <c r="F440" s="593"/>
      <c r="G440" s="493"/>
      <c r="H440" s="496"/>
      <c r="I440" s="495"/>
      <c r="J440" s="498"/>
      <c r="K440" s="405" t="s">
        <v>34</v>
      </c>
      <c r="L440" s="407" t="s">
        <v>918</v>
      </c>
      <c r="M440" s="493"/>
      <c r="N440" s="493"/>
      <c r="O440" s="502"/>
      <c r="P440" s="343"/>
      <c r="Q440" s="94"/>
      <c r="R440" s="94"/>
      <c r="S440" s="94"/>
      <c r="T440" s="329"/>
      <c r="U440" s="491"/>
      <c r="V440" s="491"/>
      <c r="W440" s="491"/>
      <c r="X440" s="491"/>
      <c r="Y440" s="491"/>
      <c r="Z440" s="491"/>
      <c r="AA440" s="491"/>
      <c r="AB440" s="491"/>
      <c r="AC440" s="491"/>
      <c r="AD440" s="491"/>
      <c r="AE440" s="491"/>
      <c r="AF440" s="491"/>
      <c r="AG440" s="491"/>
      <c r="AH440" s="330"/>
    </row>
    <row r="441" spans="2:34" ht="39.75" customHeight="1" x14ac:dyDescent="0.25">
      <c r="B441" s="131"/>
      <c r="C441" s="602"/>
      <c r="D441" s="607"/>
      <c r="E441" s="591"/>
      <c r="F441" s="593"/>
      <c r="G441" s="492">
        <v>47</v>
      </c>
      <c r="H441" s="494" t="s">
        <v>919</v>
      </c>
      <c r="I441" s="495"/>
      <c r="J441" s="497" t="s">
        <v>920</v>
      </c>
      <c r="K441" s="405" t="s">
        <v>26</v>
      </c>
      <c r="L441" s="407" t="s">
        <v>921</v>
      </c>
      <c r="M441" s="499" t="s">
        <v>384</v>
      </c>
      <c r="N441" s="500">
        <v>1</v>
      </c>
      <c r="O441" s="501"/>
      <c r="P441" s="351"/>
      <c r="Q441" s="94"/>
      <c r="R441" s="94"/>
      <c r="S441" s="94"/>
      <c r="T441" s="329"/>
      <c r="U441" s="490"/>
      <c r="V441" s="490"/>
      <c r="W441" s="490"/>
      <c r="X441" s="490"/>
      <c r="Y441" s="490"/>
      <c r="Z441" s="490"/>
      <c r="AA441" s="490"/>
      <c r="AB441" s="490"/>
      <c r="AC441" s="490"/>
      <c r="AD441" s="490"/>
      <c r="AE441" s="490">
        <f>IF(N441="","",N441)</f>
        <v>1</v>
      </c>
      <c r="AF441" s="490"/>
      <c r="AG441" s="490"/>
      <c r="AH441" s="330"/>
    </row>
    <row r="442" spans="2:34" ht="39.75" customHeight="1" x14ac:dyDescent="0.25">
      <c r="B442" s="131"/>
      <c r="C442" s="602"/>
      <c r="D442" s="607"/>
      <c r="E442" s="591"/>
      <c r="F442" s="593"/>
      <c r="G442" s="493"/>
      <c r="H442" s="496"/>
      <c r="I442" s="495"/>
      <c r="J442" s="498"/>
      <c r="K442" s="405" t="s">
        <v>28</v>
      </c>
      <c r="L442" s="407" t="s">
        <v>922</v>
      </c>
      <c r="M442" s="493"/>
      <c r="N442" s="500"/>
      <c r="O442" s="502"/>
      <c r="P442" s="351"/>
      <c r="Q442" s="94"/>
      <c r="R442" s="94"/>
      <c r="S442" s="94"/>
      <c r="T442" s="329"/>
      <c r="U442" s="491"/>
      <c r="V442" s="491"/>
      <c r="W442" s="491"/>
      <c r="X442" s="491"/>
      <c r="Y442" s="491"/>
      <c r="Z442" s="491"/>
      <c r="AA442" s="491"/>
      <c r="AB442" s="491"/>
      <c r="AC442" s="491"/>
      <c r="AD442" s="491"/>
      <c r="AE442" s="491"/>
      <c r="AF442" s="491"/>
      <c r="AG442" s="491"/>
      <c r="AH442" s="330"/>
    </row>
    <row r="443" spans="2:34" ht="39.75" customHeight="1" x14ac:dyDescent="0.25">
      <c r="B443" s="131"/>
      <c r="C443" s="602"/>
      <c r="D443" s="607"/>
      <c r="E443" s="591"/>
      <c r="F443" s="593"/>
      <c r="G443" s="493"/>
      <c r="H443" s="496"/>
      <c r="I443" s="495"/>
      <c r="J443" s="498"/>
      <c r="K443" s="405" t="s">
        <v>30</v>
      </c>
      <c r="L443" s="407" t="s">
        <v>923</v>
      </c>
      <c r="M443" s="493"/>
      <c r="N443" s="500"/>
      <c r="O443" s="502"/>
      <c r="P443" s="351"/>
      <c r="Q443" s="94"/>
      <c r="R443" s="94"/>
      <c r="S443" s="94"/>
      <c r="T443" s="329"/>
      <c r="U443" s="491"/>
      <c r="V443" s="491"/>
      <c r="W443" s="491"/>
      <c r="X443" s="491"/>
      <c r="Y443" s="491"/>
      <c r="Z443" s="491"/>
      <c r="AA443" s="491"/>
      <c r="AB443" s="491"/>
      <c r="AC443" s="491"/>
      <c r="AD443" s="491"/>
      <c r="AE443" s="491"/>
      <c r="AF443" s="491"/>
      <c r="AG443" s="491"/>
      <c r="AH443" s="330"/>
    </row>
    <row r="444" spans="2:34" ht="39.75" customHeight="1" x14ac:dyDescent="0.25">
      <c r="B444" s="131"/>
      <c r="C444" s="602"/>
      <c r="D444" s="607"/>
      <c r="E444" s="591"/>
      <c r="F444" s="593"/>
      <c r="G444" s="493"/>
      <c r="H444" s="496"/>
      <c r="I444" s="495"/>
      <c r="J444" s="498"/>
      <c r="K444" s="405" t="s">
        <v>32</v>
      </c>
      <c r="L444" s="407" t="s">
        <v>924</v>
      </c>
      <c r="M444" s="493"/>
      <c r="N444" s="500"/>
      <c r="O444" s="502"/>
      <c r="P444" s="351"/>
      <c r="Q444" s="94"/>
      <c r="R444" s="94"/>
      <c r="S444" s="94"/>
      <c r="T444" s="329"/>
      <c r="U444" s="491"/>
      <c r="V444" s="491"/>
      <c r="W444" s="491"/>
      <c r="X444" s="491"/>
      <c r="Y444" s="491"/>
      <c r="Z444" s="491"/>
      <c r="AA444" s="491"/>
      <c r="AB444" s="491"/>
      <c r="AC444" s="491"/>
      <c r="AD444" s="491"/>
      <c r="AE444" s="491"/>
      <c r="AF444" s="491"/>
      <c r="AG444" s="491"/>
      <c r="AH444" s="330"/>
    </row>
    <row r="445" spans="2:34" ht="39.75" customHeight="1" x14ac:dyDescent="0.25">
      <c r="B445" s="131"/>
      <c r="C445" s="602"/>
      <c r="D445" s="607"/>
      <c r="E445" s="591"/>
      <c r="F445" s="593"/>
      <c r="G445" s="493"/>
      <c r="H445" s="496"/>
      <c r="I445" s="495"/>
      <c r="J445" s="498"/>
      <c r="K445" s="405" t="s">
        <v>34</v>
      </c>
      <c r="L445" s="407" t="s">
        <v>925</v>
      </c>
      <c r="M445" s="493"/>
      <c r="N445" s="500"/>
      <c r="O445" s="502"/>
      <c r="P445" s="351"/>
      <c r="Q445" s="94"/>
      <c r="R445" s="94"/>
      <c r="S445" s="94"/>
      <c r="T445" s="329"/>
      <c r="U445" s="491"/>
      <c r="V445" s="491"/>
      <c r="W445" s="491"/>
      <c r="X445" s="491"/>
      <c r="Y445" s="491"/>
      <c r="Z445" s="491"/>
      <c r="AA445" s="491"/>
      <c r="AB445" s="491"/>
      <c r="AC445" s="491"/>
      <c r="AD445" s="491"/>
      <c r="AE445" s="491"/>
      <c r="AF445" s="491"/>
      <c r="AG445" s="491"/>
      <c r="AH445" s="330"/>
    </row>
    <row r="446" spans="2:34" ht="39.75" customHeight="1" x14ac:dyDescent="0.25">
      <c r="B446" s="131"/>
      <c r="C446" s="602"/>
      <c r="D446" s="607"/>
      <c r="E446" s="591"/>
      <c r="F446" s="593"/>
      <c r="G446" s="492">
        <v>48</v>
      </c>
      <c r="H446" s="494" t="s">
        <v>926</v>
      </c>
      <c r="I446" s="495"/>
      <c r="J446" s="497" t="s">
        <v>927</v>
      </c>
      <c r="K446" s="405" t="s">
        <v>26</v>
      </c>
      <c r="L446" s="407" t="s">
        <v>928</v>
      </c>
      <c r="M446" s="499" t="s">
        <v>384</v>
      </c>
      <c r="N446" s="500">
        <v>80</v>
      </c>
      <c r="O446" s="501" t="s">
        <v>929</v>
      </c>
      <c r="P446" s="343"/>
      <c r="Q446" s="94"/>
      <c r="R446" s="94"/>
      <c r="S446" s="94"/>
      <c r="T446" s="329"/>
      <c r="U446" s="490"/>
      <c r="V446" s="490">
        <f>IF($N$446="","",$N$446)</f>
        <v>80</v>
      </c>
      <c r="W446" s="490">
        <f>IF($N$446="","",$N$446)</f>
        <v>80</v>
      </c>
      <c r="X446" s="490"/>
      <c r="Y446" s="490"/>
      <c r="Z446" s="490"/>
      <c r="AA446" s="490"/>
      <c r="AB446" s="490"/>
      <c r="AC446" s="490"/>
      <c r="AD446" s="490"/>
      <c r="AE446" s="490"/>
      <c r="AF446" s="490"/>
      <c r="AG446" s="490"/>
      <c r="AH446" s="330"/>
    </row>
    <row r="447" spans="2:34" ht="39.75" customHeight="1" x14ac:dyDescent="0.25">
      <c r="B447" s="131"/>
      <c r="C447" s="602"/>
      <c r="D447" s="607"/>
      <c r="E447" s="591"/>
      <c r="F447" s="593"/>
      <c r="G447" s="493"/>
      <c r="H447" s="496"/>
      <c r="I447" s="495"/>
      <c r="J447" s="498"/>
      <c r="K447" s="405" t="s">
        <v>28</v>
      </c>
      <c r="L447" s="407" t="s">
        <v>930</v>
      </c>
      <c r="M447" s="493"/>
      <c r="N447" s="493"/>
      <c r="O447" s="502"/>
      <c r="P447" s="343"/>
      <c r="Q447" s="94"/>
      <c r="R447" s="94"/>
      <c r="S447" s="94"/>
      <c r="T447" s="329"/>
      <c r="U447" s="491"/>
      <c r="V447" s="491"/>
      <c r="W447" s="491"/>
      <c r="X447" s="491"/>
      <c r="Y447" s="491"/>
      <c r="Z447" s="491"/>
      <c r="AA447" s="491"/>
      <c r="AB447" s="491"/>
      <c r="AC447" s="491"/>
      <c r="AD447" s="491"/>
      <c r="AE447" s="491"/>
      <c r="AF447" s="491"/>
      <c r="AG447" s="491"/>
      <c r="AH447" s="330"/>
    </row>
    <row r="448" spans="2:34" ht="39.75" customHeight="1" x14ac:dyDescent="0.25">
      <c r="B448" s="131"/>
      <c r="C448" s="602"/>
      <c r="D448" s="607"/>
      <c r="E448" s="591"/>
      <c r="F448" s="593"/>
      <c r="G448" s="493"/>
      <c r="H448" s="496"/>
      <c r="I448" s="495"/>
      <c r="J448" s="498"/>
      <c r="K448" s="405" t="s">
        <v>30</v>
      </c>
      <c r="L448" s="407" t="s">
        <v>931</v>
      </c>
      <c r="M448" s="493"/>
      <c r="N448" s="493"/>
      <c r="O448" s="502"/>
      <c r="P448" s="343"/>
      <c r="Q448" s="94"/>
      <c r="R448" s="94"/>
      <c r="S448" s="94"/>
      <c r="T448" s="329"/>
      <c r="U448" s="491"/>
      <c r="V448" s="491"/>
      <c r="W448" s="491"/>
      <c r="X448" s="491"/>
      <c r="Y448" s="491"/>
      <c r="Z448" s="491"/>
      <c r="AA448" s="491"/>
      <c r="AB448" s="491"/>
      <c r="AC448" s="491"/>
      <c r="AD448" s="491"/>
      <c r="AE448" s="491"/>
      <c r="AF448" s="491"/>
      <c r="AG448" s="491"/>
      <c r="AH448" s="330"/>
    </row>
    <row r="449" spans="2:34" ht="39.75" customHeight="1" x14ac:dyDescent="0.25">
      <c r="B449" s="131"/>
      <c r="C449" s="602"/>
      <c r="D449" s="607"/>
      <c r="E449" s="591"/>
      <c r="F449" s="593"/>
      <c r="G449" s="493"/>
      <c r="H449" s="496"/>
      <c r="I449" s="495"/>
      <c r="J449" s="498"/>
      <c r="K449" s="405" t="s">
        <v>32</v>
      </c>
      <c r="L449" s="407" t="s">
        <v>932</v>
      </c>
      <c r="M449" s="493"/>
      <c r="N449" s="493"/>
      <c r="O449" s="502"/>
      <c r="P449" s="343"/>
      <c r="Q449" s="94"/>
      <c r="R449" s="94"/>
      <c r="S449" s="94"/>
      <c r="T449" s="329"/>
      <c r="U449" s="491"/>
      <c r="V449" s="491"/>
      <c r="W449" s="491"/>
      <c r="X449" s="491"/>
      <c r="Y449" s="491"/>
      <c r="Z449" s="491"/>
      <c r="AA449" s="491"/>
      <c r="AB449" s="491"/>
      <c r="AC449" s="491"/>
      <c r="AD449" s="491"/>
      <c r="AE449" s="491"/>
      <c r="AF449" s="491"/>
      <c r="AG449" s="491"/>
      <c r="AH449" s="330"/>
    </row>
    <row r="450" spans="2:34" ht="39.75" customHeight="1" x14ac:dyDescent="0.25">
      <c r="B450" s="131"/>
      <c r="C450" s="602"/>
      <c r="D450" s="607"/>
      <c r="E450" s="591"/>
      <c r="F450" s="593"/>
      <c r="G450" s="493"/>
      <c r="H450" s="496"/>
      <c r="I450" s="495"/>
      <c r="J450" s="498"/>
      <c r="K450" s="405" t="s">
        <v>34</v>
      </c>
      <c r="L450" s="407" t="s">
        <v>933</v>
      </c>
      <c r="M450" s="493"/>
      <c r="N450" s="493"/>
      <c r="O450" s="502"/>
      <c r="P450" s="343"/>
      <c r="Q450" s="94"/>
      <c r="R450" s="94"/>
      <c r="S450" s="94"/>
      <c r="T450" s="329"/>
      <c r="U450" s="491"/>
      <c r="V450" s="491"/>
      <c r="W450" s="491"/>
      <c r="X450" s="491"/>
      <c r="Y450" s="491"/>
      <c r="Z450" s="491"/>
      <c r="AA450" s="491"/>
      <c r="AB450" s="491"/>
      <c r="AC450" s="491"/>
      <c r="AD450" s="491"/>
      <c r="AE450" s="491"/>
      <c r="AF450" s="491"/>
      <c r="AG450" s="491"/>
      <c r="AH450" s="330"/>
    </row>
    <row r="451" spans="2:34" ht="39.75" customHeight="1" x14ac:dyDescent="0.25">
      <c r="B451" s="131"/>
      <c r="C451" s="602"/>
      <c r="D451" s="607"/>
      <c r="E451" s="591"/>
      <c r="F451" s="593"/>
      <c r="G451" s="492">
        <v>49</v>
      </c>
      <c r="H451" s="494" t="s">
        <v>934</v>
      </c>
      <c r="I451" s="495"/>
      <c r="J451" s="497" t="s">
        <v>935</v>
      </c>
      <c r="K451" s="405" t="s">
        <v>26</v>
      </c>
      <c r="L451" s="362" t="s">
        <v>936</v>
      </c>
      <c r="M451" s="499" t="s">
        <v>384</v>
      </c>
      <c r="N451" s="500">
        <v>1</v>
      </c>
      <c r="O451" s="501" t="s">
        <v>937</v>
      </c>
      <c r="P451" s="343"/>
      <c r="Q451" s="623" t="s">
        <v>938</v>
      </c>
      <c r="R451" s="629"/>
      <c r="S451" s="625"/>
      <c r="T451" s="329"/>
      <c r="U451" s="490"/>
      <c r="V451" s="490"/>
      <c r="W451" s="490"/>
      <c r="X451" s="490"/>
      <c r="Y451" s="490"/>
      <c r="Z451" s="490"/>
      <c r="AA451" s="490"/>
      <c r="AB451" s="490"/>
      <c r="AC451" s="490"/>
      <c r="AD451" s="490"/>
      <c r="AE451" s="490"/>
      <c r="AF451" s="490"/>
      <c r="AG451" s="490">
        <f>IF($N$451="","",$N$451)</f>
        <v>1</v>
      </c>
      <c r="AH451" s="330"/>
    </row>
    <row r="452" spans="2:34" ht="39.75" customHeight="1" x14ac:dyDescent="0.25">
      <c r="B452" s="131"/>
      <c r="C452" s="602"/>
      <c r="D452" s="607"/>
      <c r="E452" s="591"/>
      <c r="F452" s="593"/>
      <c r="G452" s="493"/>
      <c r="H452" s="496"/>
      <c r="I452" s="495"/>
      <c r="J452" s="498"/>
      <c r="K452" s="405" t="s">
        <v>28</v>
      </c>
      <c r="L452" s="362" t="s">
        <v>939</v>
      </c>
      <c r="M452" s="493"/>
      <c r="N452" s="493"/>
      <c r="O452" s="502"/>
      <c r="P452" s="343"/>
      <c r="Q452" s="623"/>
      <c r="R452" s="629"/>
      <c r="S452" s="625"/>
      <c r="T452" s="329"/>
      <c r="U452" s="491"/>
      <c r="V452" s="491"/>
      <c r="W452" s="491"/>
      <c r="X452" s="491"/>
      <c r="Y452" s="491"/>
      <c r="Z452" s="491"/>
      <c r="AA452" s="491"/>
      <c r="AB452" s="491"/>
      <c r="AC452" s="491"/>
      <c r="AD452" s="491"/>
      <c r="AE452" s="491"/>
      <c r="AF452" s="491"/>
      <c r="AG452" s="491"/>
      <c r="AH452" s="330"/>
    </row>
    <row r="453" spans="2:34" ht="39.75" customHeight="1" x14ac:dyDescent="0.25">
      <c r="B453" s="131"/>
      <c r="C453" s="602"/>
      <c r="D453" s="607"/>
      <c r="E453" s="591"/>
      <c r="F453" s="593"/>
      <c r="G453" s="493"/>
      <c r="H453" s="496"/>
      <c r="I453" s="495"/>
      <c r="J453" s="498"/>
      <c r="K453" s="405" t="s">
        <v>30</v>
      </c>
      <c r="L453" s="362" t="s">
        <v>940</v>
      </c>
      <c r="M453" s="493"/>
      <c r="N453" s="493"/>
      <c r="O453" s="502"/>
      <c r="P453" s="343"/>
      <c r="Q453" s="623"/>
      <c r="R453" s="629"/>
      <c r="S453" s="625"/>
      <c r="T453" s="329"/>
      <c r="U453" s="491"/>
      <c r="V453" s="491"/>
      <c r="W453" s="491"/>
      <c r="X453" s="491"/>
      <c r="Y453" s="491"/>
      <c r="Z453" s="491"/>
      <c r="AA453" s="491"/>
      <c r="AB453" s="491"/>
      <c r="AC453" s="491"/>
      <c r="AD453" s="491"/>
      <c r="AE453" s="491"/>
      <c r="AF453" s="491"/>
      <c r="AG453" s="491"/>
      <c r="AH453" s="330"/>
    </row>
    <row r="454" spans="2:34" ht="39.75" customHeight="1" x14ac:dyDescent="0.25">
      <c r="B454" s="131"/>
      <c r="C454" s="602"/>
      <c r="D454" s="607"/>
      <c r="E454" s="591"/>
      <c r="F454" s="593"/>
      <c r="G454" s="493"/>
      <c r="H454" s="496"/>
      <c r="I454" s="495"/>
      <c r="J454" s="498"/>
      <c r="K454" s="405" t="s">
        <v>32</v>
      </c>
      <c r="L454" s="362" t="s">
        <v>941</v>
      </c>
      <c r="M454" s="493"/>
      <c r="N454" s="493"/>
      <c r="O454" s="502"/>
      <c r="P454" s="343"/>
      <c r="Q454" s="623"/>
      <c r="R454" s="629"/>
      <c r="S454" s="625"/>
      <c r="T454" s="329"/>
      <c r="U454" s="491"/>
      <c r="V454" s="491"/>
      <c r="W454" s="491"/>
      <c r="X454" s="491"/>
      <c r="Y454" s="491"/>
      <c r="Z454" s="491"/>
      <c r="AA454" s="491"/>
      <c r="AB454" s="491"/>
      <c r="AC454" s="491"/>
      <c r="AD454" s="491"/>
      <c r="AE454" s="491"/>
      <c r="AF454" s="491"/>
      <c r="AG454" s="491"/>
      <c r="AH454" s="330"/>
    </row>
    <row r="455" spans="2:34" ht="39.75" customHeight="1" x14ac:dyDescent="0.25">
      <c r="B455" s="131"/>
      <c r="C455" s="602"/>
      <c r="D455" s="607"/>
      <c r="E455" s="591"/>
      <c r="F455" s="593"/>
      <c r="G455" s="493"/>
      <c r="H455" s="496"/>
      <c r="I455" s="495"/>
      <c r="J455" s="498"/>
      <c r="K455" s="405" t="s">
        <v>34</v>
      </c>
      <c r="L455" s="362" t="s">
        <v>942</v>
      </c>
      <c r="M455" s="493"/>
      <c r="N455" s="493"/>
      <c r="O455" s="722"/>
      <c r="P455" s="343"/>
      <c r="Q455" s="623"/>
      <c r="R455" s="629"/>
      <c r="S455" s="625"/>
      <c r="T455" s="329"/>
      <c r="U455" s="491"/>
      <c r="V455" s="491"/>
      <c r="W455" s="491"/>
      <c r="X455" s="491"/>
      <c r="Y455" s="491"/>
      <c r="Z455" s="491"/>
      <c r="AA455" s="491"/>
      <c r="AB455" s="491"/>
      <c r="AC455" s="491"/>
      <c r="AD455" s="491"/>
      <c r="AE455" s="491"/>
      <c r="AF455" s="491"/>
      <c r="AG455" s="491"/>
      <c r="AH455" s="330"/>
    </row>
    <row r="456" spans="2:34" ht="39.75" customHeight="1" x14ac:dyDescent="0.25">
      <c r="B456" s="131"/>
      <c r="C456" s="602"/>
      <c r="D456" s="607"/>
      <c r="E456" s="591"/>
      <c r="F456" s="593"/>
      <c r="G456" s="492">
        <v>50</v>
      </c>
      <c r="H456" s="494" t="s">
        <v>943</v>
      </c>
      <c r="I456" s="495"/>
      <c r="J456" s="497" t="s">
        <v>944</v>
      </c>
      <c r="K456" s="405" t="s">
        <v>26</v>
      </c>
      <c r="L456" s="362" t="s">
        <v>945</v>
      </c>
      <c r="M456" s="499" t="s">
        <v>384</v>
      </c>
      <c r="N456" s="586">
        <v>80</v>
      </c>
      <c r="O456" s="613" t="s">
        <v>946</v>
      </c>
      <c r="P456" s="343"/>
      <c r="Q456" s="623" t="s">
        <v>947</v>
      </c>
      <c r="R456" s="629"/>
      <c r="S456" s="625"/>
      <c r="T456" s="329"/>
      <c r="U456" s="490"/>
      <c r="V456" s="490"/>
      <c r="W456" s="490"/>
      <c r="X456" s="490"/>
      <c r="Y456" s="490"/>
      <c r="Z456" s="490"/>
      <c r="AA456" s="490"/>
      <c r="AB456" s="490"/>
      <c r="AC456" s="490"/>
      <c r="AD456" s="490"/>
      <c r="AE456" s="490">
        <f>IF($N$456="","",$N$456)</f>
        <v>80</v>
      </c>
      <c r="AF456" s="490">
        <f>IF($N$456="","",$N$456)</f>
        <v>80</v>
      </c>
      <c r="AG456" s="490"/>
      <c r="AH456" s="330"/>
    </row>
    <row r="457" spans="2:34" ht="39.75" customHeight="1" x14ac:dyDescent="0.25">
      <c r="B457" s="131"/>
      <c r="C457" s="602"/>
      <c r="D457" s="607"/>
      <c r="E457" s="591"/>
      <c r="F457" s="593"/>
      <c r="G457" s="493"/>
      <c r="H457" s="496"/>
      <c r="I457" s="495"/>
      <c r="J457" s="498"/>
      <c r="K457" s="405" t="s">
        <v>28</v>
      </c>
      <c r="L457" s="362" t="s">
        <v>948</v>
      </c>
      <c r="M457" s="493"/>
      <c r="N457" s="587"/>
      <c r="O457" s="614"/>
      <c r="P457" s="343"/>
      <c r="Q457" s="623"/>
      <c r="R457" s="629"/>
      <c r="S457" s="625"/>
      <c r="T457" s="329"/>
      <c r="U457" s="491"/>
      <c r="V457" s="491"/>
      <c r="W457" s="491"/>
      <c r="X457" s="491"/>
      <c r="Y457" s="491"/>
      <c r="Z457" s="491"/>
      <c r="AA457" s="491"/>
      <c r="AB457" s="491"/>
      <c r="AC457" s="491"/>
      <c r="AD457" s="491"/>
      <c r="AE457" s="491"/>
      <c r="AF457" s="491"/>
      <c r="AG457" s="491"/>
      <c r="AH457" s="330"/>
    </row>
    <row r="458" spans="2:34" ht="39.75" customHeight="1" x14ac:dyDescent="0.25">
      <c r="B458" s="131"/>
      <c r="C458" s="602"/>
      <c r="D458" s="607"/>
      <c r="E458" s="591"/>
      <c r="F458" s="593"/>
      <c r="G458" s="493"/>
      <c r="H458" s="496"/>
      <c r="I458" s="495"/>
      <c r="J458" s="498"/>
      <c r="K458" s="405" t="s">
        <v>30</v>
      </c>
      <c r="L458" s="362" t="s">
        <v>949</v>
      </c>
      <c r="M458" s="493"/>
      <c r="N458" s="587"/>
      <c r="O458" s="614"/>
      <c r="P458" s="343"/>
      <c r="Q458" s="623"/>
      <c r="R458" s="629"/>
      <c r="S458" s="625"/>
      <c r="T458" s="329"/>
      <c r="U458" s="491"/>
      <c r="V458" s="491"/>
      <c r="W458" s="491"/>
      <c r="X458" s="491"/>
      <c r="Y458" s="491"/>
      <c r="Z458" s="491"/>
      <c r="AA458" s="491"/>
      <c r="AB458" s="491"/>
      <c r="AC458" s="491"/>
      <c r="AD458" s="491"/>
      <c r="AE458" s="491"/>
      <c r="AF458" s="491"/>
      <c r="AG458" s="491"/>
      <c r="AH458" s="330"/>
    </row>
    <row r="459" spans="2:34" ht="39.75" customHeight="1" x14ac:dyDescent="0.25">
      <c r="B459" s="131"/>
      <c r="C459" s="602"/>
      <c r="D459" s="607"/>
      <c r="E459" s="591"/>
      <c r="F459" s="593"/>
      <c r="G459" s="493"/>
      <c r="H459" s="496"/>
      <c r="I459" s="495"/>
      <c r="J459" s="498"/>
      <c r="K459" s="405" t="s">
        <v>32</v>
      </c>
      <c r="L459" s="362" t="s">
        <v>950</v>
      </c>
      <c r="M459" s="493"/>
      <c r="N459" s="587"/>
      <c r="O459" s="614"/>
      <c r="P459" s="343"/>
      <c r="Q459" s="623"/>
      <c r="R459" s="629"/>
      <c r="S459" s="625"/>
      <c r="T459" s="329"/>
      <c r="U459" s="491"/>
      <c r="V459" s="491"/>
      <c r="W459" s="491"/>
      <c r="X459" s="491"/>
      <c r="Y459" s="491"/>
      <c r="Z459" s="491"/>
      <c r="AA459" s="491"/>
      <c r="AB459" s="491"/>
      <c r="AC459" s="491"/>
      <c r="AD459" s="491"/>
      <c r="AE459" s="491"/>
      <c r="AF459" s="491"/>
      <c r="AG459" s="491"/>
      <c r="AH459" s="330"/>
    </row>
    <row r="460" spans="2:34" ht="39.75" customHeight="1" x14ac:dyDescent="0.25">
      <c r="B460" s="131"/>
      <c r="C460" s="602"/>
      <c r="D460" s="607"/>
      <c r="E460" s="591"/>
      <c r="F460" s="593"/>
      <c r="G460" s="493"/>
      <c r="H460" s="496"/>
      <c r="I460" s="495"/>
      <c r="J460" s="498"/>
      <c r="K460" s="405" t="s">
        <v>34</v>
      </c>
      <c r="L460" s="362" t="s">
        <v>951</v>
      </c>
      <c r="M460" s="493"/>
      <c r="N460" s="587"/>
      <c r="O460" s="615"/>
      <c r="P460" s="343"/>
      <c r="Q460" s="623"/>
      <c r="R460" s="629"/>
      <c r="S460" s="625"/>
      <c r="T460" s="329"/>
      <c r="U460" s="491"/>
      <c r="V460" s="491"/>
      <c r="W460" s="491"/>
      <c r="X460" s="491"/>
      <c r="Y460" s="491"/>
      <c r="Z460" s="491"/>
      <c r="AA460" s="491"/>
      <c r="AB460" s="491"/>
      <c r="AC460" s="491"/>
      <c r="AD460" s="491"/>
      <c r="AE460" s="491"/>
      <c r="AF460" s="491"/>
      <c r="AG460" s="491"/>
      <c r="AH460" s="330"/>
    </row>
    <row r="461" spans="2:34" ht="39.75" customHeight="1" x14ac:dyDescent="0.25">
      <c r="B461" s="131"/>
      <c r="C461" s="602"/>
      <c r="D461" s="607"/>
      <c r="E461" s="591"/>
      <c r="F461" s="593"/>
      <c r="G461" s="492">
        <v>51</v>
      </c>
      <c r="H461" s="494" t="s">
        <v>952</v>
      </c>
      <c r="I461" s="495"/>
      <c r="J461" s="497" t="s">
        <v>953</v>
      </c>
      <c r="K461" s="405" t="s">
        <v>26</v>
      </c>
      <c r="L461" s="253" t="s">
        <v>954</v>
      </c>
      <c r="M461" s="499" t="s">
        <v>384</v>
      </c>
      <c r="N461" s="500">
        <v>80</v>
      </c>
      <c r="O461" s="588" t="s">
        <v>955</v>
      </c>
      <c r="P461" s="343"/>
      <c r="Q461" s="689"/>
      <c r="R461" s="690"/>
      <c r="S461" s="691"/>
      <c r="T461" s="329"/>
      <c r="U461" s="490"/>
      <c r="V461" s="490"/>
      <c r="W461" s="490"/>
      <c r="X461" s="490"/>
      <c r="Y461" s="490"/>
      <c r="Z461" s="490"/>
      <c r="AA461" s="490"/>
      <c r="AB461" s="490"/>
      <c r="AC461" s="490"/>
      <c r="AD461" s="490"/>
      <c r="AE461" s="490">
        <f>IF($N$461="","",$N$461)</f>
        <v>80</v>
      </c>
      <c r="AF461" s="490"/>
      <c r="AG461" s="490">
        <f>IF($N$461="","",$N$461)</f>
        <v>80</v>
      </c>
      <c r="AH461" s="330"/>
    </row>
    <row r="462" spans="2:34" ht="39.75" customHeight="1" x14ac:dyDescent="0.25">
      <c r="B462" s="131"/>
      <c r="C462" s="602"/>
      <c r="D462" s="607"/>
      <c r="E462" s="493"/>
      <c r="F462" s="594"/>
      <c r="G462" s="493"/>
      <c r="H462" s="496"/>
      <c r="I462" s="495"/>
      <c r="J462" s="498"/>
      <c r="K462" s="405" t="s">
        <v>28</v>
      </c>
      <c r="L462" s="407" t="s">
        <v>956</v>
      </c>
      <c r="M462" s="493"/>
      <c r="N462" s="493"/>
      <c r="O462" s="502"/>
      <c r="P462" s="343"/>
      <c r="Q462" s="689"/>
      <c r="R462" s="690"/>
      <c r="S462" s="691"/>
      <c r="T462" s="329"/>
      <c r="U462" s="491"/>
      <c r="V462" s="491"/>
      <c r="W462" s="491"/>
      <c r="X462" s="491"/>
      <c r="Y462" s="491"/>
      <c r="Z462" s="491"/>
      <c r="AA462" s="491"/>
      <c r="AB462" s="491"/>
      <c r="AC462" s="491"/>
      <c r="AD462" s="491"/>
      <c r="AE462" s="491"/>
      <c r="AF462" s="491"/>
      <c r="AG462" s="491"/>
      <c r="AH462" s="330"/>
    </row>
    <row r="463" spans="2:34" ht="39.75" customHeight="1" x14ac:dyDescent="0.25">
      <c r="B463" s="131"/>
      <c r="C463" s="602"/>
      <c r="D463" s="607"/>
      <c r="E463" s="493"/>
      <c r="F463" s="594"/>
      <c r="G463" s="493"/>
      <c r="H463" s="496"/>
      <c r="I463" s="495"/>
      <c r="J463" s="498"/>
      <c r="K463" s="405" t="s">
        <v>30</v>
      </c>
      <c r="L463" s="407" t="s">
        <v>957</v>
      </c>
      <c r="M463" s="493"/>
      <c r="N463" s="493"/>
      <c r="O463" s="502"/>
      <c r="P463" s="343"/>
      <c r="Q463" s="689"/>
      <c r="R463" s="690"/>
      <c r="S463" s="691"/>
      <c r="T463" s="329"/>
      <c r="U463" s="491"/>
      <c r="V463" s="491"/>
      <c r="W463" s="491"/>
      <c r="X463" s="491"/>
      <c r="Y463" s="491"/>
      <c r="Z463" s="491"/>
      <c r="AA463" s="491"/>
      <c r="AB463" s="491"/>
      <c r="AC463" s="491"/>
      <c r="AD463" s="491"/>
      <c r="AE463" s="491"/>
      <c r="AF463" s="491"/>
      <c r="AG463" s="491"/>
      <c r="AH463" s="330"/>
    </row>
    <row r="464" spans="2:34" ht="39.75" customHeight="1" x14ac:dyDescent="0.25">
      <c r="B464" s="131"/>
      <c r="C464" s="602"/>
      <c r="D464" s="607"/>
      <c r="E464" s="493"/>
      <c r="F464" s="594"/>
      <c r="G464" s="493"/>
      <c r="H464" s="496"/>
      <c r="I464" s="495"/>
      <c r="J464" s="498"/>
      <c r="K464" s="405" t="s">
        <v>32</v>
      </c>
      <c r="L464" s="407" t="s">
        <v>958</v>
      </c>
      <c r="M464" s="493"/>
      <c r="N464" s="493"/>
      <c r="O464" s="502"/>
      <c r="P464" s="343"/>
      <c r="Q464" s="689"/>
      <c r="R464" s="690"/>
      <c r="S464" s="691"/>
      <c r="T464" s="329"/>
      <c r="U464" s="491"/>
      <c r="V464" s="491"/>
      <c r="W464" s="491"/>
      <c r="X464" s="491"/>
      <c r="Y464" s="491"/>
      <c r="Z464" s="491"/>
      <c r="AA464" s="491"/>
      <c r="AB464" s="491"/>
      <c r="AC464" s="491"/>
      <c r="AD464" s="491"/>
      <c r="AE464" s="491"/>
      <c r="AF464" s="491"/>
      <c r="AG464" s="491"/>
      <c r="AH464" s="330"/>
    </row>
    <row r="465" spans="2:34" ht="39.75" customHeight="1" x14ac:dyDescent="0.25">
      <c r="B465" s="131"/>
      <c r="C465" s="602"/>
      <c r="D465" s="607"/>
      <c r="E465" s="493"/>
      <c r="F465" s="594"/>
      <c r="G465" s="493"/>
      <c r="H465" s="496"/>
      <c r="I465" s="495"/>
      <c r="J465" s="498"/>
      <c r="K465" s="405" t="s">
        <v>34</v>
      </c>
      <c r="L465" s="407" t="s">
        <v>959</v>
      </c>
      <c r="M465" s="493"/>
      <c r="N465" s="493"/>
      <c r="O465" s="502"/>
      <c r="P465" s="343"/>
      <c r="Q465" s="689"/>
      <c r="R465" s="690"/>
      <c r="S465" s="691"/>
      <c r="T465" s="329"/>
      <c r="U465" s="491"/>
      <c r="V465" s="491"/>
      <c r="W465" s="491"/>
      <c r="X465" s="491"/>
      <c r="Y465" s="491"/>
      <c r="Z465" s="491"/>
      <c r="AA465" s="491"/>
      <c r="AB465" s="491"/>
      <c r="AC465" s="491"/>
      <c r="AD465" s="491"/>
      <c r="AE465" s="491"/>
      <c r="AF465" s="491"/>
      <c r="AG465" s="491"/>
      <c r="AH465" s="330"/>
    </row>
    <row r="466" spans="2:34" ht="39.75" customHeight="1" x14ac:dyDescent="0.25">
      <c r="B466" s="131"/>
      <c r="C466" s="602"/>
      <c r="D466" s="607"/>
      <c r="E466" s="543" t="s">
        <v>960</v>
      </c>
      <c r="F466" s="598">
        <f>IF(SUM(N466:N510)=0,"",AVERAGE(N466:N510))</f>
        <v>1</v>
      </c>
      <c r="G466" s="492">
        <v>52</v>
      </c>
      <c r="H466" s="494" t="s">
        <v>961</v>
      </c>
      <c r="I466" s="495"/>
      <c r="J466" s="497" t="s">
        <v>962</v>
      </c>
      <c r="K466" s="405" t="s">
        <v>26</v>
      </c>
      <c r="L466" s="407" t="s">
        <v>963</v>
      </c>
      <c r="M466" s="499" t="s">
        <v>574</v>
      </c>
      <c r="N466" s="500">
        <v>1</v>
      </c>
      <c r="O466" s="501"/>
      <c r="P466" s="343"/>
      <c r="Q466" s="94"/>
      <c r="R466" s="94"/>
      <c r="S466" s="94"/>
      <c r="T466" s="329"/>
      <c r="U466" s="490"/>
      <c r="V466" s="490">
        <f>IF($N$466="","",$N$466)</f>
        <v>1</v>
      </c>
      <c r="W466" s="490">
        <f t="shared" ref="W466:AA466" si="6">IF($N$466="","",$N$466)</f>
        <v>1</v>
      </c>
      <c r="X466" s="490">
        <f t="shared" si="6"/>
        <v>1</v>
      </c>
      <c r="Y466" s="490">
        <f t="shared" si="6"/>
        <v>1</v>
      </c>
      <c r="Z466" s="490">
        <f t="shared" si="6"/>
        <v>1</v>
      </c>
      <c r="AA466" s="490">
        <f t="shared" si="6"/>
        <v>1</v>
      </c>
      <c r="AB466" s="490"/>
      <c r="AC466" s="490"/>
      <c r="AD466" s="490"/>
      <c r="AE466" s="490"/>
      <c r="AF466" s="490"/>
      <c r="AG466" s="490"/>
      <c r="AH466" s="330"/>
    </row>
    <row r="467" spans="2:34" ht="39.75" customHeight="1" x14ac:dyDescent="0.25">
      <c r="B467" s="131"/>
      <c r="C467" s="602"/>
      <c r="D467" s="607"/>
      <c r="E467" s="544"/>
      <c r="F467" s="599"/>
      <c r="G467" s="493"/>
      <c r="H467" s="496"/>
      <c r="I467" s="495"/>
      <c r="J467" s="498"/>
      <c r="K467" s="405" t="s">
        <v>28</v>
      </c>
      <c r="L467" s="407" t="s">
        <v>964</v>
      </c>
      <c r="M467" s="493"/>
      <c r="N467" s="493"/>
      <c r="O467" s="502"/>
      <c r="P467" s="343"/>
      <c r="Q467" s="94"/>
      <c r="R467" s="94"/>
      <c r="S467" s="94"/>
      <c r="T467" s="329"/>
      <c r="U467" s="491"/>
      <c r="V467" s="491"/>
      <c r="W467" s="491"/>
      <c r="X467" s="491"/>
      <c r="Y467" s="491"/>
      <c r="Z467" s="491"/>
      <c r="AA467" s="491"/>
      <c r="AB467" s="491"/>
      <c r="AC467" s="491"/>
      <c r="AD467" s="491"/>
      <c r="AE467" s="491"/>
      <c r="AF467" s="491"/>
      <c r="AG467" s="491"/>
      <c r="AH467" s="330"/>
    </row>
    <row r="468" spans="2:34" ht="39.75" customHeight="1" x14ac:dyDescent="0.25">
      <c r="B468" s="131"/>
      <c r="C468" s="602"/>
      <c r="D468" s="607"/>
      <c r="E468" s="544"/>
      <c r="F468" s="599"/>
      <c r="G468" s="493"/>
      <c r="H468" s="496"/>
      <c r="I468" s="495"/>
      <c r="J468" s="498"/>
      <c r="K468" s="405" t="s">
        <v>30</v>
      </c>
      <c r="L468" s="407" t="s">
        <v>965</v>
      </c>
      <c r="M468" s="493"/>
      <c r="N468" s="493"/>
      <c r="O468" s="502"/>
      <c r="P468" s="343"/>
      <c r="Q468" s="94"/>
      <c r="R468" s="94"/>
      <c r="S468" s="94"/>
      <c r="T468" s="329"/>
      <c r="U468" s="491"/>
      <c r="V468" s="491"/>
      <c r="W468" s="491"/>
      <c r="X468" s="491"/>
      <c r="Y468" s="491"/>
      <c r="Z468" s="491"/>
      <c r="AA468" s="491"/>
      <c r="AB468" s="491"/>
      <c r="AC468" s="491"/>
      <c r="AD468" s="491"/>
      <c r="AE468" s="491"/>
      <c r="AF468" s="491"/>
      <c r="AG468" s="491"/>
      <c r="AH468" s="330"/>
    </row>
    <row r="469" spans="2:34" ht="39.75" customHeight="1" x14ac:dyDescent="0.25">
      <c r="B469" s="131"/>
      <c r="C469" s="602"/>
      <c r="D469" s="607"/>
      <c r="E469" s="544"/>
      <c r="F469" s="599"/>
      <c r="G469" s="493"/>
      <c r="H469" s="496"/>
      <c r="I469" s="495"/>
      <c r="J469" s="498"/>
      <c r="K469" s="405" t="s">
        <v>32</v>
      </c>
      <c r="L469" s="407" t="s">
        <v>966</v>
      </c>
      <c r="M469" s="493"/>
      <c r="N469" s="493"/>
      <c r="O469" s="502"/>
      <c r="P469" s="343"/>
      <c r="Q469" s="94"/>
      <c r="R469" s="94"/>
      <c r="S469" s="94"/>
      <c r="T469" s="329"/>
      <c r="U469" s="491"/>
      <c r="V469" s="491"/>
      <c r="W469" s="491"/>
      <c r="X469" s="491"/>
      <c r="Y469" s="491"/>
      <c r="Z469" s="491"/>
      <c r="AA469" s="491"/>
      <c r="AB469" s="491"/>
      <c r="AC469" s="491"/>
      <c r="AD469" s="491"/>
      <c r="AE469" s="491"/>
      <c r="AF469" s="491"/>
      <c r="AG469" s="491"/>
      <c r="AH469" s="330"/>
    </row>
    <row r="470" spans="2:34" ht="39.75" customHeight="1" x14ac:dyDescent="0.25">
      <c r="B470" s="131"/>
      <c r="C470" s="602"/>
      <c r="D470" s="607"/>
      <c r="E470" s="544"/>
      <c r="F470" s="599"/>
      <c r="G470" s="493"/>
      <c r="H470" s="496"/>
      <c r="I470" s="495"/>
      <c r="J470" s="498"/>
      <c r="K470" s="405" t="s">
        <v>34</v>
      </c>
      <c r="L470" s="407" t="s">
        <v>967</v>
      </c>
      <c r="M470" s="493"/>
      <c r="N470" s="493"/>
      <c r="O470" s="502"/>
      <c r="P470" s="343"/>
      <c r="Q470" s="94"/>
      <c r="R470" s="94"/>
      <c r="S470" s="94"/>
      <c r="T470" s="329"/>
      <c r="U470" s="491"/>
      <c r="V470" s="491"/>
      <c r="W470" s="491"/>
      <c r="X470" s="491"/>
      <c r="Y470" s="491"/>
      <c r="Z470" s="491"/>
      <c r="AA470" s="491"/>
      <c r="AB470" s="491"/>
      <c r="AC470" s="491"/>
      <c r="AD470" s="491"/>
      <c r="AE470" s="491"/>
      <c r="AF470" s="491"/>
      <c r="AG470" s="491"/>
      <c r="AH470" s="330"/>
    </row>
    <row r="471" spans="2:34" ht="35.1" customHeight="1" x14ac:dyDescent="0.25">
      <c r="B471" s="131"/>
      <c r="C471" s="602"/>
      <c r="D471" s="607"/>
      <c r="E471" s="544"/>
      <c r="F471" s="599"/>
      <c r="G471" s="492"/>
      <c r="H471" s="497" t="s">
        <v>968</v>
      </c>
      <c r="I471" s="494" t="s">
        <v>969</v>
      </c>
      <c r="J471" s="497" t="s">
        <v>706</v>
      </c>
      <c r="K471" s="405" t="s">
        <v>26</v>
      </c>
      <c r="L471" s="407" t="s">
        <v>970</v>
      </c>
      <c r="M471" s="499" t="s">
        <v>574</v>
      </c>
      <c r="N471" s="500">
        <v>1</v>
      </c>
      <c r="O471" s="501"/>
      <c r="P471" s="343"/>
      <c r="Q471" s="94"/>
      <c r="R471" s="94"/>
      <c r="S471" s="94"/>
      <c r="T471" s="329"/>
      <c r="U471" s="490"/>
      <c r="V471" s="490"/>
      <c r="W471" s="490"/>
      <c r="X471" s="490"/>
      <c r="Y471" s="490"/>
      <c r="Z471" s="490"/>
      <c r="AA471" s="490"/>
      <c r="AB471" s="490"/>
      <c r="AC471" s="490"/>
      <c r="AD471" s="490"/>
      <c r="AE471" s="490">
        <f>IF(N471="","",N471)</f>
        <v>1</v>
      </c>
      <c r="AF471" s="490"/>
      <c r="AG471" s="490"/>
      <c r="AH471" s="330"/>
    </row>
    <row r="472" spans="2:34" ht="35.1" customHeight="1" x14ac:dyDescent="0.25">
      <c r="B472" s="131"/>
      <c r="C472" s="602"/>
      <c r="D472" s="607"/>
      <c r="E472" s="544"/>
      <c r="F472" s="599"/>
      <c r="G472" s="493"/>
      <c r="H472" s="498"/>
      <c r="I472" s="496"/>
      <c r="J472" s="498"/>
      <c r="K472" s="405" t="s">
        <v>28</v>
      </c>
      <c r="L472" s="407" t="s">
        <v>971</v>
      </c>
      <c r="M472" s="493"/>
      <c r="N472" s="493"/>
      <c r="O472" s="502"/>
      <c r="P472" s="343"/>
      <c r="Q472" s="94"/>
      <c r="R472" s="94"/>
      <c r="S472" s="94"/>
      <c r="T472" s="329"/>
      <c r="U472" s="491"/>
      <c r="V472" s="491"/>
      <c r="W472" s="491"/>
      <c r="X472" s="491"/>
      <c r="Y472" s="491"/>
      <c r="Z472" s="491"/>
      <c r="AA472" s="491"/>
      <c r="AB472" s="491"/>
      <c r="AC472" s="491"/>
      <c r="AD472" s="491"/>
      <c r="AE472" s="491"/>
      <c r="AF472" s="491"/>
      <c r="AG472" s="491"/>
      <c r="AH472" s="330"/>
    </row>
    <row r="473" spans="2:34" ht="35.1" customHeight="1" x14ac:dyDescent="0.25">
      <c r="B473" s="131"/>
      <c r="C473" s="602"/>
      <c r="D473" s="607"/>
      <c r="E473" s="544"/>
      <c r="F473" s="599"/>
      <c r="G473" s="493"/>
      <c r="H473" s="498"/>
      <c r="I473" s="496"/>
      <c r="J473" s="498"/>
      <c r="K473" s="405" t="s">
        <v>30</v>
      </c>
      <c r="L473" s="407" t="s">
        <v>972</v>
      </c>
      <c r="M473" s="493"/>
      <c r="N473" s="493"/>
      <c r="O473" s="502"/>
      <c r="P473" s="343"/>
      <c r="Q473" s="94"/>
      <c r="R473" s="94"/>
      <c r="S473" s="94"/>
      <c r="T473" s="329"/>
      <c r="U473" s="491"/>
      <c r="V473" s="491"/>
      <c r="W473" s="491"/>
      <c r="X473" s="491"/>
      <c r="Y473" s="491"/>
      <c r="Z473" s="491"/>
      <c r="AA473" s="491"/>
      <c r="AB473" s="491"/>
      <c r="AC473" s="491"/>
      <c r="AD473" s="491"/>
      <c r="AE473" s="491"/>
      <c r="AF473" s="491"/>
      <c r="AG473" s="491"/>
      <c r="AH473" s="330"/>
    </row>
    <row r="474" spans="2:34" ht="35.1" customHeight="1" x14ac:dyDescent="0.25">
      <c r="B474" s="131"/>
      <c r="C474" s="602"/>
      <c r="D474" s="607"/>
      <c r="E474" s="544"/>
      <c r="F474" s="599"/>
      <c r="G474" s="493"/>
      <c r="H474" s="498"/>
      <c r="I474" s="496"/>
      <c r="J474" s="498"/>
      <c r="K474" s="405" t="s">
        <v>32</v>
      </c>
      <c r="L474" s="407" t="s">
        <v>973</v>
      </c>
      <c r="M474" s="493"/>
      <c r="N474" s="493"/>
      <c r="O474" s="502"/>
      <c r="P474" s="343"/>
      <c r="Q474" s="94"/>
      <c r="R474" s="94"/>
      <c r="S474" s="94"/>
      <c r="T474" s="329"/>
      <c r="U474" s="491"/>
      <c r="V474" s="491"/>
      <c r="W474" s="491"/>
      <c r="X474" s="491"/>
      <c r="Y474" s="491"/>
      <c r="Z474" s="491"/>
      <c r="AA474" s="491"/>
      <c r="AB474" s="491"/>
      <c r="AC474" s="491"/>
      <c r="AD474" s="491"/>
      <c r="AE474" s="491"/>
      <c r="AF474" s="491"/>
      <c r="AG474" s="491"/>
      <c r="AH474" s="330"/>
    </row>
    <row r="475" spans="2:34" ht="35.1" customHeight="1" x14ac:dyDescent="0.25">
      <c r="B475" s="131"/>
      <c r="C475" s="602"/>
      <c r="D475" s="607"/>
      <c r="E475" s="544"/>
      <c r="F475" s="599"/>
      <c r="G475" s="493"/>
      <c r="H475" s="498"/>
      <c r="I475" s="496"/>
      <c r="J475" s="498"/>
      <c r="K475" s="405" t="s">
        <v>34</v>
      </c>
      <c r="L475" s="407" t="s">
        <v>974</v>
      </c>
      <c r="M475" s="493"/>
      <c r="N475" s="493"/>
      <c r="O475" s="502"/>
      <c r="P475" s="343"/>
      <c r="Q475" s="94"/>
      <c r="R475" s="94"/>
      <c r="S475" s="94"/>
      <c r="T475" s="329"/>
      <c r="U475" s="491"/>
      <c r="V475" s="491"/>
      <c r="W475" s="491"/>
      <c r="X475" s="491"/>
      <c r="Y475" s="491"/>
      <c r="Z475" s="491"/>
      <c r="AA475" s="491"/>
      <c r="AB475" s="491"/>
      <c r="AC475" s="491"/>
      <c r="AD475" s="491"/>
      <c r="AE475" s="491"/>
      <c r="AF475" s="491"/>
      <c r="AG475" s="491"/>
      <c r="AH475" s="330"/>
    </row>
    <row r="476" spans="2:34" ht="35.1" customHeight="1" x14ac:dyDescent="0.25">
      <c r="B476" s="131"/>
      <c r="C476" s="602"/>
      <c r="D476" s="607"/>
      <c r="E476" s="544"/>
      <c r="F476" s="599"/>
      <c r="G476" s="492"/>
      <c r="H476" s="497" t="s">
        <v>975</v>
      </c>
      <c r="I476" s="494" t="s">
        <v>976</v>
      </c>
      <c r="J476" s="497" t="s">
        <v>706</v>
      </c>
      <c r="K476" s="405" t="s">
        <v>26</v>
      </c>
      <c r="L476" s="407" t="s">
        <v>970</v>
      </c>
      <c r="M476" s="499" t="s">
        <v>574</v>
      </c>
      <c r="N476" s="500">
        <v>1</v>
      </c>
      <c r="O476" s="501" t="s">
        <v>977</v>
      </c>
      <c r="P476" s="343"/>
      <c r="Q476" s="94"/>
      <c r="R476" s="94"/>
      <c r="S476" s="94"/>
      <c r="T476" s="329"/>
      <c r="U476" s="490"/>
      <c r="V476" s="490"/>
      <c r="W476" s="490"/>
      <c r="X476" s="490"/>
      <c r="Y476" s="490"/>
      <c r="Z476" s="490"/>
      <c r="AA476" s="490">
        <f>IF($N$476="","",$N$476)</f>
        <v>1</v>
      </c>
      <c r="AB476" s="490"/>
      <c r="AC476" s="490"/>
      <c r="AD476" s="490"/>
      <c r="AE476" s="490"/>
      <c r="AF476" s="490"/>
      <c r="AG476" s="490"/>
      <c r="AH476" s="330"/>
    </row>
    <row r="477" spans="2:34" ht="35.1" customHeight="1" x14ac:dyDescent="0.25">
      <c r="B477" s="131"/>
      <c r="C477" s="602"/>
      <c r="D477" s="607"/>
      <c r="E477" s="544"/>
      <c r="F477" s="599"/>
      <c r="G477" s="493"/>
      <c r="H477" s="498"/>
      <c r="I477" s="496"/>
      <c r="J477" s="498"/>
      <c r="K477" s="405" t="s">
        <v>28</v>
      </c>
      <c r="L477" s="407" t="s">
        <v>971</v>
      </c>
      <c r="M477" s="493"/>
      <c r="N477" s="493"/>
      <c r="O477" s="502"/>
      <c r="P477" s="343"/>
      <c r="Q477" s="94"/>
      <c r="R477" s="94"/>
      <c r="S477" s="94"/>
      <c r="T477" s="329"/>
      <c r="U477" s="491"/>
      <c r="V477" s="491"/>
      <c r="W477" s="491"/>
      <c r="X477" s="491"/>
      <c r="Y477" s="491"/>
      <c r="Z477" s="491"/>
      <c r="AA477" s="491"/>
      <c r="AB477" s="491"/>
      <c r="AC477" s="491"/>
      <c r="AD477" s="491"/>
      <c r="AE477" s="491"/>
      <c r="AF477" s="491"/>
      <c r="AG477" s="491"/>
      <c r="AH477" s="330"/>
    </row>
    <row r="478" spans="2:34" ht="35.1" customHeight="1" x14ac:dyDescent="0.25">
      <c r="B478" s="131"/>
      <c r="C478" s="602"/>
      <c r="D478" s="607"/>
      <c r="E478" s="544"/>
      <c r="F478" s="599"/>
      <c r="G478" s="493"/>
      <c r="H478" s="498"/>
      <c r="I478" s="496"/>
      <c r="J478" s="498"/>
      <c r="K478" s="405" t="s">
        <v>30</v>
      </c>
      <c r="L478" s="407" t="s">
        <v>972</v>
      </c>
      <c r="M478" s="493"/>
      <c r="N478" s="493"/>
      <c r="O478" s="502"/>
      <c r="P478" s="343"/>
      <c r="Q478" s="94"/>
      <c r="R478" s="94"/>
      <c r="S478" s="94"/>
      <c r="T478" s="329"/>
      <c r="U478" s="491"/>
      <c r="V478" s="491"/>
      <c r="W478" s="491"/>
      <c r="X478" s="491"/>
      <c r="Y478" s="491"/>
      <c r="Z478" s="491"/>
      <c r="AA478" s="491"/>
      <c r="AB478" s="491"/>
      <c r="AC478" s="491"/>
      <c r="AD478" s="491"/>
      <c r="AE478" s="491"/>
      <c r="AF478" s="491"/>
      <c r="AG478" s="491"/>
      <c r="AH478" s="330"/>
    </row>
    <row r="479" spans="2:34" ht="35.1" customHeight="1" x14ac:dyDescent="0.25">
      <c r="B479" s="131"/>
      <c r="C479" s="602"/>
      <c r="D479" s="607"/>
      <c r="E479" s="544"/>
      <c r="F479" s="599"/>
      <c r="G479" s="493"/>
      <c r="H479" s="498"/>
      <c r="I479" s="496"/>
      <c r="J479" s="498"/>
      <c r="K479" s="405" t="s">
        <v>32</v>
      </c>
      <c r="L479" s="407" t="s">
        <v>973</v>
      </c>
      <c r="M479" s="493"/>
      <c r="N479" s="493"/>
      <c r="O479" s="502"/>
      <c r="P479" s="343"/>
      <c r="Q479" s="94"/>
      <c r="R479" s="94"/>
      <c r="S479" s="94"/>
      <c r="T479" s="329"/>
      <c r="U479" s="491"/>
      <c r="V479" s="491"/>
      <c r="W479" s="491"/>
      <c r="X479" s="491"/>
      <c r="Y479" s="491"/>
      <c r="Z479" s="491"/>
      <c r="AA479" s="491"/>
      <c r="AB479" s="491"/>
      <c r="AC479" s="491"/>
      <c r="AD479" s="491"/>
      <c r="AE479" s="491"/>
      <c r="AF479" s="491"/>
      <c r="AG479" s="491"/>
      <c r="AH479" s="330"/>
    </row>
    <row r="480" spans="2:34" ht="35.1" customHeight="1" x14ac:dyDescent="0.25">
      <c r="B480" s="131"/>
      <c r="C480" s="602"/>
      <c r="D480" s="607"/>
      <c r="E480" s="544"/>
      <c r="F480" s="599"/>
      <c r="G480" s="493"/>
      <c r="H480" s="498"/>
      <c r="I480" s="496"/>
      <c r="J480" s="498"/>
      <c r="K480" s="405" t="s">
        <v>34</v>
      </c>
      <c r="L480" s="407" t="s">
        <v>974</v>
      </c>
      <c r="M480" s="493"/>
      <c r="N480" s="493"/>
      <c r="O480" s="502"/>
      <c r="P480" s="343"/>
      <c r="Q480" s="94"/>
      <c r="R480" s="94"/>
      <c r="S480" s="94"/>
      <c r="T480" s="329"/>
      <c r="U480" s="491"/>
      <c r="V480" s="491"/>
      <c r="W480" s="491"/>
      <c r="X480" s="491"/>
      <c r="Y480" s="491"/>
      <c r="Z480" s="491"/>
      <c r="AA480" s="491"/>
      <c r="AB480" s="491"/>
      <c r="AC480" s="491"/>
      <c r="AD480" s="491"/>
      <c r="AE480" s="491"/>
      <c r="AF480" s="491"/>
      <c r="AG480" s="491"/>
      <c r="AH480" s="330"/>
    </row>
    <row r="481" spans="2:34" ht="35.1" customHeight="1" x14ac:dyDescent="0.25">
      <c r="B481" s="131"/>
      <c r="C481" s="602"/>
      <c r="D481" s="607"/>
      <c r="E481" s="544"/>
      <c r="F481" s="599"/>
      <c r="G481" s="492"/>
      <c r="H481" s="497" t="s">
        <v>978</v>
      </c>
      <c r="I481" s="494" t="s">
        <v>979</v>
      </c>
      <c r="J481" s="497" t="s">
        <v>706</v>
      </c>
      <c r="K481" s="405" t="s">
        <v>26</v>
      </c>
      <c r="L481" s="407" t="s">
        <v>970</v>
      </c>
      <c r="M481" s="499" t="s">
        <v>574</v>
      </c>
      <c r="N481" s="500">
        <v>1</v>
      </c>
      <c r="O481" s="501" t="s">
        <v>977</v>
      </c>
      <c r="P481" s="343"/>
      <c r="Q481" s="94"/>
      <c r="R481" s="94"/>
      <c r="S481" s="94"/>
      <c r="T481" s="329"/>
      <c r="U481" s="490"/>
      <c r="V481" s="490"/>
      <c r="W481" s="490"/>
      <c r="X481" s="490"/>
      <c r="Y481" s="490"/>
      <c r="Z481" s="490"/>
      <c r="AA481" s="490">
        <f>IF($N$481="","",$N$481)</f>
        <v>1</v>
      </c>
      <c r="AB481" s="490"/>
      <c r="AC481" s="490"/>
      <c r="AD481" s="490"/>
      <c r="AE481" s="490"/>
      <c r="AF481" s="490"/>
      <c r="AG481" s="490"/>
      <c r="AH481" s="330"/>
    </row>
    <row r="482" spans="2:34" ht="35.1" customHeight="1" x14ac:dyDescent="0.25">
      <c r="B482" s="131"/>
      <c r="C482" s="602"/>
      <c r="D482" s="607"/>
      <c r="E482" s="544"/>
      <c r="F482" s="599"/>
      <c r="G482" s="493"/>
      <c r="H482" s="498"/>
      <c r="I482" s="496"/>
      <c r="J482" s="498"/>
      <c r="K482" s="405" t="s">
        <v>28</v>
      </c>
      <c r="L482" s="407" t="s">
        <v>971</v>
      </c>
      <c r="M482" s="493"/>
      <c r="N482" s="493"/>
      <c r="O482" s="502"/>
      <c r="P482" s="343"/>
      <c r="Q482" s="94"/>
      <c r="R482" s="94"/>
      <c r="S482" s="94"/>
      <c r="T482" s="329"/>
      <c r="U482" s="491"/>
      <c r="V482" s="491"/>
      <c r="W482" s="491"/>
      <c r="X482" s="491"/>
      <c r="Y482" s="491"/>
      <c r="Z482" s="491"/>
      <c r="AA482" s="491"/>
      <c r="AB482" s="491"/>
      <c r="AC482" s="491"/>
      <c r="AD482" s="491"/>
      <c r="AE482" s="491"/>
      <c r="AF482" s="491"/>
      <c r="AG482" s="491"/>
      <c r="AH482" s="330"/>
    </row>
    <row r="483" spans="2:34" ht="35.1" customHeight="1" x14ac:dyDescent="0.25">
      <c r="B483" s="131"/>
      <c r="C483" s="602"/>
      <c r="D483" s="607"/>
      <c r="E483" s="544"/>
      <c r="F483" s="599"/>
      <c r="G483" s="493"/>
      <c r="H483" s="498"/>
      <c r="I483" s="496"/>
      <c r="J483" s="498"/>
      <c r="K483" s="405" t="s">
        <v>30</v>
      </c>
      <c r="L483" s="407" t="s">
        <v>972</v>
      </c>
      <c r="M483" s="493"/>
      <c r="N483" s="493"/>
      <c r="O483" s="502"/>
      <c r="P483" s="343"/>
      <c r="Q483" s="94"/>
      <c r="R483" s="94"/>
      <c r="S483" s="94"/>
      <c r="T483" s="329"/>
      <c r="U483" s="491"/>
      <c r="V483" s="491"/>
      <c r="W483" s="491"/>
      <c r="X483" s="491"/>
      <c r="Y483" s="491"/>
      <c r="Z483" s="491"/>
      <c r="AA483" s="491"/>
      <c r="AB483" s="491"/>
      <c r="AC483" s="491"/>
      <c r="AD483" s="491"/>
      <c r="AE483" s="491"/>
      <c r="AF483" s="491"/>
      <c r="AG483" s="491"/>
      <c r="AH483" s="330"/>
    </row>
    <row r="484" spans="2:34" ht="35.1" customHeight="1" x14ac:dyDescent="0.25">
      <c r="B484" s="131"/>
      <c r="C484" s="602"/>
      <c r="D484" s="607"/>
      <c r="E484" s="544"/>
      <c r="F484" s="599"/>
      <c r="G484" s="493"/>
      <c r="H484" s="498"/>
      <c r="I484" s="496"/>
      <c r="J484" s="498"/>
      <c r="K484" s="405" t="s">
        <v>32</v>
      </c>
      <c r="L484" s="407" t="s">
        <v>973</v>
      </c>
      <c r="M484" s="493"/>
      <c r="N484" s="493"/>
      <c r="O484" s="502"/>
      <c r="P484" s="343"/>
      <c r="Q484" s="94"/>
      <c r="R484" s="94"/>
      <c r="S484" s="94"/>
      <c r="T484" s="329"/>
      <c r="U484" s="491"/>
      <c r="V484" s="491"/>
      <c r="W484" s="491"/>
      <c r="X484" s="491"/>
      <c r="Y484" s="491"/>
      <c r="Z484" s="491"/>
      <c r="AA484" s="491"/>
      <c r="AB484" s="491"/>
      <c r="AC484" s="491"/>
      <c r="AD484" s="491"/>
      <c r="AE484" s="491"/>
      <c r="AF484" s="491"/>
      <c r="AG484" s="491"/>
      <c r="AH484" s="330"/>
    </row>
    <row r="485" spans="2:34" ht="35.1" customHeight="1" x14ac:dyDescent="0.25">
      <c r="B485" s="131"/>
      <c r="C485" s="602"/>
      <c r="D485" s="607"/>
      <c r="E485" s="544"/>
      <c r="F485" s="599"/>
      <c r="G485" s="493"/>
      <c r="H485" s="498"/>
      <c r="I485" s="496"/>
      <c r="J485" s="498"/>
      <c r="K485" s="405" t="s">
        <v>34</v>
      </c>
      <c r="L485" s="407" t="s">
        <v>974</v>
      </c>
      <c r="M485" s="493"/>
      <c r="N485" s="493"/>
      <c r="O485" s="502"/>
      <c r="P485" s="343"/>
      <c r="Q485" s="94"/>
      <c r="R485" s="94"/>
      <c r="S485" s="94"/>
      <c r="T485" s="329"/>
      <c r="U485" s="491"/>
      <c r="V485" s="491"/>
      <c r="W485" s="491"/>
      <c r="X485" s="491"/>
      <c r="Y485" s="491"/>
      <c r="Z485" s="491"/>
      <c r="AA485" s="491"/>
      <c r="AB485" s="491"/>
      <c r="AC485" s="491"/>
      <c r="AD485" s="491"/>
      <c r="AE485" s="491"/>
      <c r="AF485" s="491"/>
      <c r="AG485" s="491"/>
      <c r="AH485" s="330"/>
    </row>
    <row r="486" spans="2:34" ht="35.1" customHeight="1" x14ac:dyDescent="0.25">
      <c r="B486" s="131"/>
      <c r="C486" s="602"/>
      <c r="D486" s="607"/>
      <c r="E486" s="544"/>
      <c r="F486" s="599"/>
      <c r="G486" s="492"/>
      <c r="H486" s="497" t="s">
        <v>980</v>
      </c>
      <c r="I486" s="494" t="s">
        <v>981</v>
      </c>
      <c r="J486" s="497" t="s">
        <v>706</v>
      </c>
      <c r="K486" s="405" t="s">
        <v>26</v>
      </c>
      <c r="L486" s="407" t="s">
        <v>970</v>
      </c>
      <c r="M486" s="499" t="s">
        <v>574</v>
      </c>
      <c r="N486" s="500">
        <v>1</v>
      </c>
      <c r="O486" s="501" t="s">
        <v>977</v>
      </c>
      <c r="P486" s="343"/>
      <c r="Q486" s="94"/>
      <c r="R486" s="94"/>
      <c r="S486" s="94"/>
      <c r="T486" s="329"/>
      <c r="U486" s="490"/>
      <c r="V486" s="490"/>
      <c r="W486" s="490"/>
      <c r="X486" s="490"/>
      <c r="Y486" s="490">
        <f>IF($N$486="","",$N$486)</f>
        <v>1</v>
      </c>
      <c r="Z486" s="490"/>
      <c r="AA486" s="490"/>
      <c r="AB486" s="490"/>
      <c r="AC486" s="490"/>
      <c r="AD486" s="490"/>
      <c r="AE486" s="490"/>
      <c r="AF486" s="490"/>
      <c r="AG486" s="490"/>
      <c r="AH486" s="330"/>
    </row>
    <row r="487" spans="2:34" ht="35.1" customHeight="1" x14ac:dyDescent="0.25">
      <c r="B487" s="131"/>
      <c r="C487" s="602"/>
      <c r="D487" s="607"/>
      <c r="E487" s="544"/>
      <c r="F487" s="599"/>
      <c r="G487" s="493"/>
      <c r="H487" s="498"/>
      <c r="I487" s="496"/>
      <c r="J487" s="498"/>
      <c r="K487" s="405" t="s">
        <v>28</v>
      </c>
      <c r="L487" s="407" t="s">
        <v>971</v>
      </c>
      <c r="M487" s="493"/>
      <c r="N487" s="493"/>
      <c r="O487" s="502"/>
      <c r="P487" s="343"/>
      <c r="Q487" s="94"/>
      <c r="R487" s="94"/>
      <c r="S487" s="94"/>
      <c r="T487" s="329"/>
      <c r="U487" s="491"/>
      <c r="V487" s="491"/>
      <c r="W487" s="491"/>
      <c r="X487" s="491"/>
      <c r="Y487" s="491"/>
      <c r="Z487" s="491"/>
      <c r="AA487" s="491"/>
      <c r="AB487" s="491"/>
      <c r="AC487" s="491"/>
      <c r="AD487" s="491"/>
      <c r="AE487" s="491"/>
      <c r="AF487" s="491"/>
      <c r="AG487" s="491"/>
      <c r="AH487" s="330"/>
    </row>
    <row r="488" spans="2:34" ht="35.1" customHeight="1" x14ac:dyDescent="0.25">
      <c r="B488" s="131"/>
      <c r="C488" s="602"/>
      <c r="D488" s="607"/>
      <c r="E488" s="544"/>
      <c r="F488" s="599"/>
      <c r="G488" s="493"/>
      <c r="H488" s="498"/>
      <c r="I488" s="496"/>
      <c r="J488" s="498"/>
      <c r="K488" s="405" t="s">
        <v>30</v>
      </c>
      <c r="L488" s="407" t="s">
        <v>972</v>
      </c>
      <c r="M488" s="493"/>
      <c r="N488" s="493"/>
      <c r="O488" s="502"/>
      <c r="P488" s="343"/>
      <c r="Q488" s="94"/>
      <c r="R488" s="94"/>
      <c r="S488" s="94"/>
      <c r="T488" s="329"/>
      <c r="U488" s="491"/>
      <c r="V488" s="491"/>
      <c r="W488" s="491"/>
      <c r="X488" s="491"/>
      <c r="Y488" s="491"/>
      <c r="Z488" s="491"/>
      <c r="AA488" s="491"/>
      <c r="AB488" s="491"/>
      <c r="AC488" s="491"/>
      <c r="AD488" s="491"/>
      <c r="AE488" s="491"/>
      <c r="AF488" s="491"/>
      <c r="AG488" s="491"/>
      <c r="AH488" s="330"/>
    </row>
    <row r="489" spans="2:34" ht="35.1" customHeight="1" x14ac:dyDescent="0.25">
      <c r="B489" s="131"/>
      <c r="C489" s="602"/>
      <c r="D489" s="607"/>
      <c r="E489" s="544"/>
      <c r="F489" s="599"/>
      <c r="G489" s="493"/>
      <c r="H489" s="498"/>
      <c r="I489" s="496"/>
      <c r="J489" s="498"/>
      <c r="K489" s="405" t="s">
        <v>32</v>
      </c>
      <c r="L489" s="407" t="s">
        <v>973</v>
      </c>
      <c r="M489" s="493"/>
      <c r="N489" s="493"/>
      <c r="O489" s="502"/>
      <c r="P489" s="343"/>
      <c r="Q489" s="94"/>
      <c r="R489" s="94"/>
      <c r="S489" s="94"/>
      <c r="T489" s="329"/>
      <c r="U489" s="491"/>
      <c r="V489" s="491"/>
      <c r="W489" s="491"/>
      <c r="X489" s="491"/>
      <c r="Y489" s="491"/>
      <c r="Z489" s="491"/>
      <c r="AA489" s="491"/>
      <c r="AB489" s="491"/>
      <c r="AC489" s="491"/>
      <c r="AD489" s="491"/>
      <c r="AE489" s="491"/>
      <c r="AF489" s="491"/>
      <c r="AG489" s="491"/>
      <c r="AH489" s="330"/>
    </row>
    <row r="490" spans="2:34" ht="35.1" customHeight="1" x14ac:dyDescent="0.25">
      <c r="B490" s="131"/>
      <c r="C490" s="602"/>
      <c r="D490" s="607"/>
      <c r="E490" s="544"/>
      <c r="F490" s="599"/>
      <c r="G490" s="493"/>
      <c r="H490" s="498"/>
      <c r="I490" s="496"/>
      <c r="J490" s="498"/>
      <c r="K490" s="405" t="s">
        <v>34</v>
      </c>
      <c r="L490" s="407" t="s">
        <v>974</v>
      </c>
      <c r="M490" s="493"/>
      <c r="N490" s="493"/>
      <c r="O490" s="502"/>
      <c r="P490" s="343"/>
      <c r="Q490" s="94"/>
      <c r="R490" s="94"/>
      <c r="S490" s="94"/>
      <c r="T490" s="329"/>
      <c r="U490" s="491"/>
      <c r="V490" s="491"/>
      <c r="W490" s="491"/>
      <c r="X490" s="491"/>
      <c r="Y490" s="491"/>
      <c r="Z490" s="491"/>
      <c r="AA490" s="491"/>
      <c r="AB490" s="491"/>
      <c r="AC490" s="491"/>
      <c r="AD490" s="491"/>
      <c r="AE490" s="491"/>
      <c r="AF490" s="491"/>
      <c r="AG490" s="491"/>
      <c r="AH490" s="330"/>
    </row>
    <row r="491" spans="2:34" ht="35.1" customHeight="1" x14ac:dyDescent="0.25">
      <c r="B491" s="131"/>
      <c r="C491" s="602"/>
      <c r="D491" s="607"/>
      <c r="E491" s="544"/>
      <c r="F491" s="599"/>
      <c r="G491" s="492"/>
      <c r="H491" s="497" t="s">
        <v>982</v>
      </c>
      <c r="I491" s="494" t="s">
        <v>983</v>
      </c>
      <c r="J491" s="497" t="s">
        <v>706</v>
      </c>
      <c r="K491" s="405" t="s">
        <v>26</v>
      </c>
      <c r="L491" s="407" t="s">
        <v>970</v>
      </c>
      <c r="M491" s="499" t="s">
        <v>574</v>
      </c>
      <c r="N491" s="500">
        <v>1</v>
      </c>
      <c r="O491" s="501" t="s">
        <v>977</v>
      </c>
      <c r="P491" s="343"/>
      <c r="Q491" s="94"/>
      <c r="R491" s="94"/>
      <c r="S491" s="94"/>
      <c r="T491" s="329"/>
      <c r="U491" s="490"/>
      <c r="V491" s="490"/>
      <c r="W491" s="490"/>
      <c r="X491" s="490"/>
      <c r="Y491" s="490"/>
      <c r="Z491" s="490"/>
      <c r="AA491" s="490"/>
      <c r="AB491" s="490"/>
      <c r="AC491" s="490"/>
      <c r="AD491" s="490"/>
      <c r="AE491" s="490">
        <f>IF($N$491="","",$N$491)</f>
        <v>1</v>
      </c>
      <c r="AF491" s="490"/>
      <c r="AG491" s="490"/>
      <c r="AH491" s="330"/>
    </row>
    <row r="492" spans="2:34" ht="35.1" customHeight="1" x14ac:dyDescent="0.25">
      <c r="B492" s="131"/>
      <c r="C492" s="602"/>
      <c r="D492" s="607"/>
      <c r="E492" s="544"/>
      <c r="F492" s="599"/>
      <c r="G492" s="493"/>
      <c r="H492" s="498"/>
      <c r="I492" s="496"/>
      <c r="J492" s="498"/>
      <c r="K492" s="405" t="s">
        <v>28</v>
      </c>
      <c r="L492" s="407" t="s">
        <v>971</v>
      </c>
      <c r="M492" s="493"/>
      <c r="N492" s="493"/>
      <c r="O492" s="502"/>
      <c r="P492" s="343"/>
      <c r="Q492" s="94"/>
      <c r="R492" s="94"/>
      <c r="S492" s="94"/>
      <c r="T492" s="329"/>
      <c r="U492" s="491"/>
      <c r="V492" s="491"/>
      <c r="W492" s="491"/>
      <c r="X492" s="491"/>
      <c r="Y492" s="491"/>
      <c r="Z492" s="491"/>
      <c r="AA492" s="491"/>
      <c r="AB492" s="491"/>
      <c r="AC492" s="491"/>
      <c r="AD492" s="491"/>
      <c r="AE492" s="491"/>
      <c r="AF492" s="491"/>
      <c r="AG492" s="491"/>
      <c r="AH492" s="330"/>
    </row>
    <row r="493" spans="2:34" ht="35.1" customHeight="1" x14ac:dyDescent="0.25">
      <c r="B493" s="131"/>
      <c r="C493" s="602"/>
      <c r="D493" s="607"/>
      <c r="E493" s="544"/>
      <c r="F493" s="599"/>
      <c r="G493" s="493"/>
      <c r="H493" s="498"/>
      <c r="I493" s="496"/>
      <c r="J493" s="498"/>
      <c r="K493" s="405" t="s">
        <v>30</v>
      </c>
      <c r="L493" s="407" t="s">
        <v>972</v>
      </c>
      <c r="M493" s="493"/>
      <c r="N493" s="493"/>
      <c r="O493" s="502"/>
      <c r="P493" s="343"/>
      <c r="Q493" s="94"/>
      <c r="R493" s="94"/>
      <c r="S493" s="94"/>
      <c r="T493" s="329"/>
      <c r="U493" s="491"/>
      <c r="V493" s="491"/>
      <c r="W493" s="491"/>
      <c r="X493" s="491"/>
      <c r="Y493" s="491"/>
      <c r="Z493" s="491"/>
      <c r="AA493" s="491"/>
      <c r="AB493" s="491"/>
      <c r="AC493" s="491"/>
      <c r="AD493" s="491"/>
      <c r="AE493" s="491"/>
      <c r="AF493" s="491"/>
      <c r="AG493" s="491"/>
      <c r="AH493" s="330"/>
    </row>
    <row r="494" spans="2:34" ht="35.1" customHeight="1" x14ac:dyDescent="0.25">
      <c r="B494" s="131"/>
      <c r="C494" s="602"/>
      <c r="D494" s="607"/>
      <c r="E494" s="544"/>
      <c r="F494" s="599"/>
      <c r="G494" s="493"/>
      <c r="H494" s="498"/>
      <c r="I494" s="496"/>
      <c r="J494" s="498"/>
      <c r="K494" s="405" t="s">
        <v>32</v>
      </c>
      <c r="L494" s="407" t="s">
        <v>973</v>
      </c>
      <c r="M494" s="493"/>
      <c r="N494" s="493"/>
      <c r="O494" s="502"/>
      <c r="P494" s="343"/>
      <c r="Q494" s="94"/>
      <c r="R494" s="94"/>
      <c r="S494" s="94"/>
      <c r="T494" s="329"/>
      <c r="U494" s="491"/>
      <c r="V494" s="491"/>
      <c r="W494" s="491"/>
      <c r="X494" s="491"/>
      <c r="Y494" s="491"/>
      <c r="Z494" s="491"/>
      <c r="AA494" s="491"/>
      <c r="AB494" s="491"/>
      <c r="AC494" s="491"/>
      <c r="AD494" s="491"/>
      <c r="AE494" s="491"/>
      <c r="AF494" s="491"/>
      <c r="AG494" s="491"/>
      <c r="AH494" s="330"/>
    </row>
    <row r="495" spans="2:34" ht="35.1" customHeight="1" x14ac:dyDescent="0.25">
      <c r="B495" s="131"/>
      <c r="C495" s="602"/>
      <c r="D495" s="607"/>
      <c r="E495" s="544"/>
      <c r="F495" s="599"/>
      <c r="G495" s="493"/>
      <c r="H495" s="498"/>
      <c r="I495" s="496"/>
      <c r="J495" s="498"/>
      <c r="K495" s="405" t="s">
        <v>34</v>
      </c>
      <c r="L495" s="407" t="s">
        <v>974</v>
      </c>
      <c r="M495" s="493"/>
      <c r="N495" s="493"/>
      <c r="O495" s="502"/>
      <c r="P495" s="343"/>
      <c r="Q495" s="94"/>
      <c r="R495" s="94"/>
      <c r="S495" s="94"/>
      <c r="T495" s="329"/>
      <c r="U495" s="491"/>
      <c r="V495" s="491"/>
      <c r="W495" s="491"/>
      <c r="X495" s="491"/>
      <c r="Y495" s="491"/>
      <c r="Z495" s="491"/>
      <c r="AA495" s="491"/>
      <c r="AB495" s="491"/>
      <c r="AC495" s="491"/>
      <c r="AD495" s="491"/>
      <c r="AE495" s="491"/>
      <c r="AF495" s="491"/>
      <c r="AG495" s="491"/>
      <c r="AH495" s="330"/>
    </row>
    <row r="496" spans="2:34" ht="35.1" customHeight="1" x14ac:dyDescent="0.25">
      <c r="B496" s="131"/>
      <c r="C496" s="602"/>
      <c r="D496" s="607"/>
      <c r="E496" s="544"/>
      <c r="F496" s="599"/>
      <c r="G496" s="492"/>
      <c r="H496" s="497" t="s">
        <v>984</v>
      </c>
      <c r="I496" s="494" t="s">
        <v>985</v>
      </c>
      <c r="J496" s="497" t="s">
        <v>706</v>
      </c>
      <c r="K496" s="405" t="s">
        <v>26</v>
      </c>
      <c r="L496" s="407" t="s">
        <v>970</v>
      </c>
      <c r="M496" s="499" t="s">
        <v>574</v>
      </c>
      <c r="N496" s="500">
        <v>1</v>
      </c>
      <c r="O496" s="501" t="s">
        <v>977</v>
      </c>
      <c r="P496" s="343"/>
      <c r="Q496" s="94"/>
      <c r="R496" s="94"/>
      <c r="S496" s="94"/>
      <c r="T496" s="329"/>
      <c r="U496" s="490">
        <f>IF($N$496="","",$N$496)</f>
        <v>1</v>
      </c>
      <c r="V496" s="490"/>
      <c r="W496" s="490"/>
      <c r="X496" s="490"/>
      <c r="Y496" s="490"/>
      <c r="Z496" s="490"/>
      <c r="AA496" s="490"/>
      <c r="AB496" s="490"/>
      <c r="AC496" s="490"/>
      <c r="AD496" s="490"/>
      <c r="AE496" s="490"/>
      <c r="AF496" s="490"/>
      <c r="AG496" s="490"/>
      <c r="AH496" s="330"/>
    </row>
    <row r="497" spans="2:34" ht="35.1" customHeight="1" x14ac:dyDescent="0.25">
      <c r="B497" s="131"/>
      <c r="C497" s="602"/>
      <c r="D497" s="607"/>
      <c r="E497" s="544"/>
      <c r="F497" s="599"/>
      <c r="G497" s="493"/>
      <c r="H497" s="498"/>
      <c r="I497" s="496"/>
      <c r="J497" s="498"/>
      <c r="K497" s="405" t="s">
        <v>28</v>
      </c>
      <c r="L497" s="407" t="s">
        <v>971</v>
      </c>
      <c r="M497" s="493"/>
      <c r="N497" s="493"/>
      <c r="O497" s="502"/>
      <c r="P497" s="343"/>
      <c r="Q497" s="94"/>
      <c r="R497" s="94"/>
      <c r="S497" s="94"/>
      <c r="T497" s="329"/>
      <c r="U497" s="491"/>
      <c r="V497" s="491"/>
      <c r="W497" s="491"/>
      <c r="X497" s="491"/>
      <c r="Y497" s="491"/>
      <c r="Z497" s="491"/>
      <c r="AA497" s="491"/>
      <c r="AB497" s="491"/>
      <c r="AC497" s="491"/>
      <c r="AD497" s="491"/>
      <c r="AE497" s="491"/>
      <c r="AF497" s="491"/>
      <c r="AG497" s="491"/>
      <c r="AH497" s="330"/>
    </row>
    <row r="498" spans="2:34" ht="35.1" customHeight="1" x14ac:dyDescent="0.25">
      <c r="B498" s="131"/>
      <c r="C498" s="602"/>
      <c r="D498" s="607"/>
      <c r="E498" s="544"/>
      <c r="F498" s="599"/>
      <c r="G498" s="493"/>
      <c r="H498" s="498"/>
      <c r="I498" s="496"/>
      <c r="J498" s="498"/>
      <c r="K498" s="405" t="s">
        <v>30</v>
      </c>
      <c r="L498" s="407" t="s">
        <v>972</v>
      </c>
      <c r="M498" s="493"/>
      <c r="N498" s="493"/>
      <c r="O498" s="502"/>
      <c r="P498" s="343"/>
      <c r="Q498" s="94"/>
      <c r="R498" s="94"/>
      <c r="S498" s="94"/>
      <c r="T498" s="329"/>
      <c r="U498" s="491"/>
      <c r="V498" s="491"/>
      <c r="W498" s="491"/>
      <c r="X498" s="491"/>
      <c r="Y498" s="491"/>
      <c r="Z498" s="491"/>
      <c r="AA498" s="491"/>
      <c r="AB498" s="491"/>
      <c r="AC498" s="491"/>
      <c r="AD498" s="491"/>
      <c r="AE498" s="491"/>
      <c r="AF498" s="491"/>
      <c r="AG498" s="491"/>
      <c r="AH498" s="330"/>
    </row>
    <row r="499" spans="2:34" ht="35.1" customHeight="1" x14ac:dyDescent="0.25">
      <c r="B499" s="131"/>
      <c r="C499" s="602"/>
      <c r="D499" s="607"/>
      <c r="E499" s="544"/>
      <c r="F499" s="599"/>
      <c r="G499" s="493"/>
      <c r="H499" s="498"/>
      <c r="I499" s="496"/>
      <c r="J499" s="498"/>
      <c r="K499" s="405" t="s">
        <v>32</v>
      </c>
      <c r="L499" s="407" t="s">
        <v>973</v>
      </c>
      <c r="M499" s="493"/>
      <c r="N499" s="493"/>
      <c r="O499" s="502"/>
      <c r="P499" s="343"/>
      <c r="Q499" s="94"/>
      <c r="R499" s="94"/>
      <c r="S499" s="94"/>
      <c r="T499" s="329"/>
      <c r="U499" s="491"/>
      <c r="V499" s="491"/>
      <c r="W499" s="491"/>
      <c r="X499" s="491"/>
      <c r="Y499" s="491"/>
      <c r="Z499" s="491"/>
      <c r="AA499" s="491"/>
      <c r="AB499" s="491"/>
      <c r="AC499" s="491"/>
      <c r="AD499" s="491"/>
      <c r="AE499" s="491"/>
      <c r="AF499" s="491"/>
      <c r="AG499" s="491"/>
      <c r="AH499" s="330"/>
    </row>
    <row r="500" spans="2:34" ht="35.1" customHeight="1" x14ac:dyDescent="0.25">
      <c r="B500" s="131"/>
      <c r="C500" s="602"/>
      <c r="D500" s="607"/>
      <c r="E500" s="544"/>
      <c r="F500" s="599"/>
      <c r="G500" s="493"/>
      <c r="H500" s="498"/>
      <c r="I500" s="496"/>
      <c r="J500" s="498"/>
      <c r="K500" s="405" t="s">
        <v>34</v>
      </c>
      <c r="L500" s="407" t="s">
        <v>974</v>
      </c>
      <c r="M500" s="493"/>
      <c r="N500" s="493"/>
      <c r="O500" s="502"/>
      <c r="P500" s="343"/>
      <c r="Q500" s="94"/>
      <c r="R500" s="94"/>
      <c r="S500" s="94"/>
      <c r="T500" s="329"/>
      <c r="U500" s="491"/>
      <c r="V500" s="491"/>
      <c r="W500" s="491"/>
      <c r="X500" s="491"/>
      <c r="Y500" s="491"/>
      <c r="Z500" s="491"/>
      <c r="AA500" s="491"/>
      <c r="AB500" s="491"/>
      <c r="AC500" s="491"/>
      <c r="AD500" s="491"/>
      <c r="AE500" s="491"/>
      <c r="AF500" s="491"/>
      <c r="AG500" s="491"/>
      <c r="AH500" s="330"/>
    </row>
    <row r="501" spans="2:34" ht="39.75" customHeight="1" x14ac:dyDescent="0.25">
      <c r="B501" s="131"/>
      <c r="C501" s="602"/>
      <c r="D501" s="607"/>
      <c r="E501" s="544"/>
      <c r="F501" s="599"/>
      <c r="G501" s="492">
        <v>53</v>
      </c>
      <c r="H501" s="494" t="s">
        <v>986</v>
      </c>
      <c r="I501" s="495"/>
      <c r="J501" s="497" t="s">
        <v>987</v>
      </c>
      <c r="K501" s="405" t="s">
        <v>26</v>
      </c>
      <c r="L501" s="253" t="s">
        <v>988</v>
      </c>
      <c r="M501" s="499" t="s">
        <v>384</v>
      </c>
      <c r="N501" s="500">
        <v>1</v>
      </c>
      <c r="O501" s="501"/>
      <c r="P501" s="343"/>
      <c r="Q501" s="94"/>
      <c r="R501" s="94"/>
      <c r="S501" s="94"/>
      <c r="T501" s="329"/>
      <c r="U501" s="490"/>
      <c r="V501" s="490"/>
      <c r="W501" s="490">
        <f>IF($N$501="","",$N$501)</f>
        <v>1</v>
      </c>
      <c r="X501" s="490"/>
      <c r="Y501" s="490"/>
      <c r="Z501" s="490"/>
      <c r="AA501" s="490">
        <f>IF($N$501="","",$N$501)</f>
        <v>1</v>
      </c>
      <c r="AB501" s="490"/>
      <c r="AC501" s="490"/>
      <c r="AD501" s="490"/>
      <c r="AE501" s="490"/>
      <c r="AF501" s="490">
        <f>IF($N$501="","",$N$501)</f>
        <v>1</v>
      </c>
      <c r="AG501" s="490"/>
      <c r="AH501" s="330"/>
    </row>
    <row r="502" spans="2:34" ht="39.75" customHeight="1" x14ac:dyDescent="0.25">
      <c r="B502" s="131"/>
      <c r="C502" s="602"/>
      <c r="D502" s="607"/>
      <c r="E502" s="544"/>
      <c r="F502" s="599"/>
      <c r="G502" s="493"/>
      <c r="H502" s="496"/>
      <c r="I502" s="495"/>
      <c r="J502" s="498"/>
      <c r="K502" s="405" t="s">
        <v>28</v>
      </c>
      <c r="L502" s="407" t="s">
        <v>989</v>
      </c>
      <c r="M502" s="493"/>
      <c r="N502" s="493"/>
      <c r="O502" s="502"/>
      <c r="P502" s="343"/>
      <c r="Q502" s="94"/>
      <c r="R502" s="94"/>
      <c r="S502" s="94"/>
      <c r="T502" s="329"/>
      <c r="U502" s="491"/>
      <c r="V502" s="491"/>
      <c r="W502" s="491"/>
      <c r="X502" s="491"/>
      <c r="Y502" s="491"/>
      <c r="Z502" s="491"/>
      <c r="AA502" s="491"/>
      <c r="AB502" s="491"/>
      <c r="AC502" s="491"/>
      <c r="AD502" s="491"/>
      <c r="AE502" s="491"/>
      <c r="AF502" s="491"/>
      <c r="AG502" s="491"/>
      <c r="AH502" s="330"/>
    </row>
    <row r="503" spans="2:34" ht="39.75" customHeight="1" x14ac:dyDescent="0.25">
      <c r="B503" s="131"/>
      <c r="C503" s="602"/>
      <c r="D503" s="607"/>
      <c r="E503" s="544"/>
      <c r="F503" s="599"/>
      <c r="G503" s="493"/>
      <c r="H503" s="496"/>
      <c r="I503" s="495"/>
      <c r="J503" s="498"/>
      <c r="K503" s="405" t="s">
        <v>30</v>
      </c>
      <c r="L503" s="407" t="s">
        <v>990</v>
      </c>
      <c r="M503" s="493"/>
      <c r="N503" s="493"/>
      <c r="O503" s="502"/>
      <c r="P503" s="343"/>
      <c r="Q503" s="94"/>
      <c r="R503" s="94"/>
      <c r="S503" s="94"/>
      <c r="T503" s="329"/>
      <c r="U503" s="491"/>
      <c r="V503" s="491"/>
      <c r="W503" s="491"/>
      <c r="X503" s="491"/>
      <c r="Y503" s="491"/>
      <c r="Z503" s="491"/>
      <c r="AA503" s="491"/>
      <c r="AB503" s="491"/>
      <c r="AC503" s="491"/>
      <c r="AD503" s="491"/>
      <c r="AE503" s="491"/>
      <c r="AF503" s="491"/>
      <c r="AG503" s="491"/>
      <c r="AH503" s="330"/>
    </row>
    <row r="504" spans="2:34" ht="39.75" customHeight="1" x14ac:dyDescent="0.25">
      <c r="B504" s="131"/>
      <c r="C504" s="602"/>
      <c r="D504" s="607"/>
      <c r="E504" s="544"/>
      <c r="F504" s="599"/>
      <c r="G504" s="493"/>
      <c r="H504" s="496"/>
      <c r="I504" s="495"/>
      <c r="J504" s="498"/>
      <c r="K504" s="405" t="s">
        <v>32</v>
      </c>
      <c r="L504" s="407" t="s">
        <v>991</v>
      </c>
      <c r="M504" s="493"/>
      <c r="N504" s="493"/>
      <c r="O504" s="502"/>
      <c r="P504" s="343"/>
      <c r="Q504" s="94"/>
      <c r="R504" s="94"/>
      <c r="S504" s="94"/>
      <c r="T504" s="329"/>
      <c r="U504" s="491"/>
      <c r="V504" s="491"/>
      <c r="W504" s="491"/>
      <c r="X504" s="491"/>
      <c r="Y504" s="491"/>
      <c r="Z504" s="491"/>
      <c r="AA504" s="491"/>
      <c r="AB504" s="491"/>
      <c r="AC504" s="491"/>
      <c r="AD504" s="491"/>
      <c r="AE504" s="491"/>
      <c r="AF504" s="491"/>
      <c r="AG504" s="491"/>
      <c r="AH504" s="330"/>
    </row>
    <row r="505" spans="2:34" ht="39.75" customHeight="1" x14ac:dyDescent="0.25">
      <c r="B505" s="131"/>
      <c r="C505" s="602"/>
      <c r="D505" s="607"/>
      <c r="E505" s="544"/>
      <c r="F505" s="599"/>
      <c r="G505" s="493"/>
      <c r="H505" s="496"/>
      <c r="I505" s="495"/>
      <c r="J505" s="498"/>
      <c r="K505" s="405" t="s">
        <v>34</v>
      </c>
      <c r="L505" s="407" t="s">
        <v>992</v>
      </c>
      <c r="M505" s="493"/>
      <c r="N505" s="493"/>
      <c r="O505" s="502"/>
      <c r="P505" s="343"/>
      <c r="Q505" s="94"/>
      <c r="R505" s="94"/>
      <c r="S505" s="94"/>
      <c r="T505" s="329"/>
      <c r="U505" s="491"/>
      <c r="V505" s="491"/>
      <c r="W505" s="491"/>
      <c r="X505" s="491"/>
      <c r="Y505" s="491"/>
      <c r="Z505" s="491"/>
      <c r="AA505" s="491"/>
      <c r="AB505" s="491"/>
      <c r="AC505" s="491"/>
      <c r="AD505" s="491"/>
      <c r="AE505" s="491"/>
      <c r="AF505" s="491"/>
      <c r="AG505" s="491"/>
      <c r="AH505" s="330"/>
    </row>
    <row r="506" spans="2:34" ht="39.75" customHeight="1" x14ac:dyDescent="0.25">
      <c r="B506" s="131"/>
      <c r="C506" s="602"/>
      <c r="D506" s="607"/>
      <c r="E506" s="544"/>
      <c r="F506" s="599"/>
      <c r="G506" s="492">
        <v>54</v>
      </c>
      <c r="H506" s="494" t="s">
        <v>993</v>
      </c>
      <c r="I506" s="495"/>
      <c r="J506" s="497" t="s">
        <v>994</v>
      </c>
      <c r="K506" s="405" t="s">
        <v>26</v>
      </c>
      <c r="L506" s="407" t="s">
        <v>995</v>
      </c>
      <c r="M506" s="499" t="s">
        <v>384</v>
      </c>
      <c r="N506" s="500">
        <v>1</v>
      </c>
      <c r="O506" s="501"/>
      <c r="P506" s="343"/>
      <c r="Q506" s="94"/>
      <c r="R506" s="94"/>
      <c r="S506" s="94"/>
      <c r="T506" s="329"/>
      <c r="U506" s="490"/>
      <c r="V506" s="490"/>
      <c r="W506" s="490">
        <f>IF($N$506="","",$N$506)</f>
        <v>1</v>
      </c>
      <c r="X506" s="490">
        <f>IF($N$506="","",$N$506)</f>
        <v>1</v>
      </c>
      <c r="Y506" s="490"/>
      <c r="Z506" s="490">
        <f>IF($N$506="","",$N$506)</f>
        <v>1</v>
      </c>
      <c r="AA506" s="490"/>
      <c r="AB506" s="490"/>
      <c r="AC506" s="490"/>
      <c r="AD506" s="490"/>
      <c r="AE506" s="490"/>
      <c r="AF506" s="490"/>
      <c r="AG506" s="490"/>
      <c r="AH506" s="330"/>
    </row>
    <row r="507" spans="2:34" ht="39.75" customHeight="1" x14ac:dyDescent="0.25">
      <c r="B507" s="131"/>
      <c r="C507" s="602"/>
      <c r="D507" s="607"/>
      <c r="E507" s="544"/>
      <c r="F507" s="599"/>
      <c r="G507" s="493"/>
      <c r="H507" s="496"/>
      <c r="I507" s="495"/>
      <c r="J507" s="498"/>
      <c r="K507" s="405" t="s">
        <v>28</v>
      </c>
      <c r="L507" s="407" t="s">
        <v>996</v>
      </c>
      <c r="M507" s="493"/>
      <c r="N507" s="493"/>
      <c r="O507" s="502"/>
      <c r="P507" s="343"/>
      <c r="Q507" s="94"/>
      <c r="R507" s="94"/>
      <c r="S507" s="94"/>
      <c r="T507" s="329"/>
      <c r="U507" s="491"/>
      <c r="V507" s="491"/>
      <c r="W507" s="491"/>
      <c r="X507" s="491"/>
      <c r="Y507" s="491"/>
      <c r="Z507" s="491"/>
      <c r="AA507" s="491"/>
      <c r="AB507" s="491"/>
      <c r="AC507" s="491"/>
      <c r="AD507" s="491"/>
      <c r="AE507" s="491"/>
      <c r="AF507" s="491"/>
      <c r="AG507" s="491"/>
      <c r="AH507" s="330"/>
    </row>
    <row r="508" spans="2:34" ht="39.75" customHeight="1" x14ac:dyDescent="0.25">
      <c r="B508" s="131"/>
      <c r="C508" s="602"/>
      <c r="D508" s="607"/>
      <c r="E508" s="544"/>
      <c r="F508" s="599"/>
      <c r="G508" s="493"/>
      <c r="H508" s="496"/>
      <c r="I508" s="495"/>
      <c r="J508" s="498"/>
      <c r="K508" s="405" t="s">
        <v>30</v>
      </c>
      <c r="L508" s="407" t="s">
        <v>997</v>
      </c>
      <c r="M508" s="493"/>
      <c r="N508" s="493"/>
      <c r="O508" s="502"/>
      <c r="P508" s="343"/>
      <c r="Q508" s="94"/>
      <c r="R508" s="94"/>
      <c r="S508" s="94"/>
      <c r="T508" s="329"/>
      <c r="U508" s="491"/>
      <c r="V508" s="491"/>
      <c r="W508" s="491"/>
      <c r="X508" s="491"/>
      <c r="Y508" s="491"/>
      <c r="Z508" s="491"/>
      <c r="AA508" s="491"/>
      <c r="AB508" s="491"/>
      <c r="AC508" s="491"/>
      <c r="AD508" s="491"/>
      <c r="AE508" s="491"/>
      <c r="AF508" s="491"/>
      <c r="AG508" s="491"/>
      <c r="AH508" s="330"/>
    </row>
    <row r="509" spans="2:34" ht="54" customHeight="1" x14ac:dyDescent="0.25">
      <c r="B509" s="131"/>
      <c r="C509" s="602"/>
      <c r="D509" s="607"/>
      <c r="E509" s="544"/>
      <c r="F509" s="599"/>
      <c r="G509" s="493"/>
      <c r="H509" s="496"/>
      <c r="I509" s="495"/>
      <c r="J509" s="498"/>
      <c r="K509" s="405" t="s">
        <v>32</v>
      </c>
      <c r="L509" s="407" t="s">
        <v>998</v>
      </c>
      <c r="M509" s="493"/>
      <c r="N509" s="493"/>
      <c r="O509" s="502"/>
      <c r="P509" s="343"/>
      <c r="Q509" s="94"/>
      <c r="R509" s="94"/>
      <c r="S509" s="94"/>
      <c r="T509" s="329"/>
      <c r="U509" s="491"/>
      <c r="V509" s="491"/>
      <c r="W509" s="491"/>
      <c r="X509" s="491"/>
      <c r="Y509" s="491"/>
      <c r="Z509" s="491"/>
      <c r="AA509" s="491"/>
      <c r="AB509" s="491"/>
      <c r="AC509" s="491"/>
      <c r="AD509" s="491"/>
      <c r="AE509" s="491"/>
      <c r="AF509" s="491"/>
      <c r="AG509" s="491"/>
      <c r="AH509" s="330"/>
    </row>
    <row r="510" spans="2:34" ht="51.75" customHeight="1" x14ac:dyDescent="0.25">
      <c r="B510" s="131"/>
      <c r="C510" s="602"/>
      <c r="D510" s="607"/>
      <c r="E510" s="544"/>
      <c r="F510" s="599"/>
      <c r="G510" s="493"/>
      <c r="H510" s="496"/>
      <c r="I510" s="495"/>
      <c r="J510" s="498"/>
      <c r="K510" s="405" t="s">
        <v>34</v>
      </c>
      <c r="L510" s="407" t="s">
        <v>999</v>
      </c>
      <c r="M510" s="493"/>
      <c r="N510" s="493"/>
      <c r="O510" s="502"/>
      <c r="P510" s="343"/>
      <c r="Q510" s="94"/>
      <c r="R510" s="94"/>
      <c r="S510" s="94"/>
      <c r="T510" s="329"/>
      <c r="U510" s="491"/>
      <c r="V510" s="491"/>
      <c r="W510" s="491"/>
      <c r="X510" s="491"/>
      <c r="Y510" s="491"/>
      <c r="Z510" s="491"/>
      <c r="AA510" s="491"/>
      <c r="AB510" s="491"/>
      <c r="AC510" s="491"/>
      <c r="AD510" s="491"/>
      <c r="AE510" s="491"/>
      <c r="AF510" s="491"/>
      <c r="AG510" s="491"/>
      <c r="AH510" s="330"/>
    </row>
    <row r="511" spans="2:34" ht="39.75" customHeight="1" x14ac:dyDescent="0.25">
      <c r="B511" s="131"/>
      <c r="C511" s="602"/>
      <c r="D511" s="607"/>
      <c r="E511" s="544"/>
      <c r="F511" s="599"/>
      <c r="G511" s="492">
        <v>55</v>
      </c>
      <c r="H511" s="494" t="s">
        <v>1000</v>
      </c>
      <c r="I511" s="495"/>
      <c r="J511" s="497" t="s">
        <v>1001</v>
      </c>
      <c r="K511" s="405" t="s">
        <v>26</v>
      </c>
      <c r="L511" s="407" t="s">
        <v>1002</v>
      </c>
      <c r="M511" s="499"/>
      <c r="N511" s="500">
        <v>1</v>
      </c>
      <c r="O511" s="501"/>
      <c r="P511" s="343"/>
      <c r="Q511" s="94"/>
      <c r="R511" s="94"/>
      <c r="S511" s="94"/>
      <c r="T511" s="329"/>
      <c r="U511" s="490">
        <f>IF($N$511="","",$N$511)</f>
        <v>1</v>
      </c>
      <c r="V511" s="490"/>
      <c r="W511" s="490"/>
      <c r="X511" s="490"/>
      <c r="Y511" s="490"/>
      <c r="Z511" s="490">
        <f>IF($N$511="","",$N$511)</f>
        <v>1</v>
      </c>
      <c r="AA511" s="490"/>
      <c r="AB511" s="490"/>
      <c r="AC511" s="490"/>
      <c r="AD511" s="490">
        <f>IF($N$511="","",$N$511)</f>
        <v>1</v>
      </c>
      <c r="AE511" s="490"/>
      <c r="AF511" s="490"/>
      <c r="AG511" s="490"/>
      <c r="AH511" s="330"/>
    </row>
    <row r="512" spans="2:34" ht="39.75" customHeight="1" x14ac:dyDescent="0.25">
      <c r="B512" s="131"/>
      <c r="C512" s="602"/>
      <c r="D512" s="607"/>
      <c r="E512" s="544"/>
      <c r="F512" s="599"/>
      <c r="G512" s="493"/>
      <c r="H512" s="496"/>
      <c r="I512" s="495"/>
      <c r="J512" s="498"/>
      <c r="K512" s="405" t="s">
        <v>28</v>
      </c>
      <c r="L512" s="407" t="s">
        <v>1003</v>
      </c>
      <c r="M512" s="493"/>
      <c r="N512" s="493"/>
      <c r="O512" s="502"/>
      <c r="P512" s="343"/>
      <c r="Q512" s="94"/>
      <c r="R512" s="94"/>
      <c r="S512" s="94"/>
      <c r="T512" s="329"/>
      <c r="U512" s="491"/>
      <c r="V512" s="491"/>
      <c r="W512" s="491"/>
      <c r="X512" s="491"/>
      <c r="Y512" s="491"/>
      <c r="Z512" s="491"/>
      <c r="AA512" s="491"/>
      <c r="AB512" s="491"/>
      <c r="AC512" s="491"/>
      <c r="AD512" s="491"/>
      <c r="AE512" s="491"/>
      <c r="AF512" s="491"/>
      <c r="AG512" s="491"/>
      <c r="AH512" s="330"/>
    </row>
    <row r="513" spans="2:34" ht="39.75" customHeight="1" x14ac:dyDescent="0.25">
      <c r="B513" s="131"/>
      <c r="C513" s="602"/>
      <c r="D513" s="607"/>
      <c r="E513" s="544"/>
      <c r="F513" s="599"/>
      <c r="G513" s="493"/>
      <c r="H513" s="496"/>
      <c r="I513" s="495"/>
      <c r="J513" s="498"/>
      <c r="K513" s="405" t="s">
        <v>30</v>
      </c>
      <c r="L513" s="407" t="s">
        <v>1004</v>
      </c>
      <c r="M513" s="493"/>
      <c r="N513" s="493"/>
      <c r="O513" s="502"/>
      <c r="P513" s="343"/>
      <c r="Q513" s="94"/>
      <c r="R513" s="94"/>
      <c r="S513" s="94"/>
      <c r="T513" s="329"/>
      <c r="U513" s="491"/>
      <c r="V513" s="491"/>
      <c r="W513" s="491"/>
      <c r="X513" s="491"/>
      <c r="Y513" s="491"/>
      <c r="Z513" s="491"/>
      <c r="AA513" s="491"/>
      <c r="AB513" s="491"/>
      <c r="AC513" s="491"/>
      <c r="AD513" s="491"/>
      <c r="AE513" s="491"/>
      <c r="AF513" s="491"/>
      <c r="AG513" s="491"/>
      <c r="AH513" s="330"/>
    </row>
    <row r="514" spans="2:34" ht="39.75" customHeight="1" x14ac:dyDescent="0.25">
      <c r="B514" s="131"/>
      <c r="C514" s="602"/>
      <c r="D514" s="607"/>
      <c r="E514" s="544"/>
      <c r="F514" s="599"/>
      <c r="G514" s="493"/>
      <c r="H514" s="496"/>
      <c r="I514" s="495"/>
      <c r="J514" s="498"/>
      <c r="K514" s="405" t="s">
        <v>32</v>
      </c>
      <c r="L514" s="407" t="s">
        <v>1005</v>
      </c>
      <c r="M514" s="493"/>
      <c r="N514" s="493"/>
      <c r="O514" s="502"/>
      <c r="P514" s="343"/>
      <c r="Q514" s="94"/>
      <c r="R514" s="94"/>
      <c r="S514" s="94"/>
      <c r="T514" s="329"/>
      <c r="U514" s="491"/>
      <c r="V514" s="491"/>
      <c r="W514" s="491"/>
      <c r="X514" s="491"/>
      <c r="Y514" s="491"/>
      <c r="Z514" s="491"/>
      <c r="AA514" s="491"/>
      <c r="AB514" s="491"/>
      <c r="AC514" s="491"/>
      <c r="AD514" s="491"/>
      <c r="AE514" s="491"/>
      <c r="AF514" s="491"/>
      <c r="AG514" s="491"/>
      <c r="AH514" s="330"/>
    </row>
    <row r="515" spans="2:34" ht="39.75" customHeight="1" x14ac:dyDescent="0.25">
      <c r="B515" s="131"/>
      <c r="C515" s="602"/>
      <c r="D515" s="607"/>
      <c r="E515" s="544"/>
      <c r="F515" s="600"/>
      <c r="G515" s="493"/>
      <c r="H515" s="496"/>
      <c r="I515" s="495"/>
      <c r="J515" s="498"/>
      <c r="K515" s="405" t="s">
        <v>34</v>
      </c>
      <c r="L515" s="407" t="s">
        <v>1006</v>
      </c>
      <c r="M515" s="493"/>
      <c r="N515" s="493"/>
      <c r="O515" s="502"/>
      <c r="P515" s="343"/>
      <c r="Q515" s="94"/>
      <c r="R515" s="94"/>
      <c r="S515" s="94"/>
      <c r="T515" s="329"/>
      <c r="U515" s="491"/>
      <c r="V515" s="491"/>
      <c r="W515" s="491"/>
      <c r="X515" s="491"/>
      <c r="Y515" s="491"/>
      <c r="Z515" s="491"/>
      <c r="AA515" s="491"/>
      <c r="AB515" s="491"/>
      <c r="AC515" s="491"/>
      <c r="AD515" s="491"/>
      <c r="AE515" s="491"/>
      <c r="AF515" s="491"/>
      <c r="AG515" s="491"/>
      <c r="AH515" s="330"/>
    </row>
    <row r="516" spans="2:34" ht="39.75" customHeight="1" x14ac:dyDescent="0.25">
      <c r="B516" s="131"/>
      <c r="C516" s="602"/>
      <c r="D516" s="607"/>
      <c r="E516" s="591" t="s">
        <v>137</v>
      </c>
      <c r="F516" s="592">
        <f>IF(SUM(N516)=0,"",AVERAGE(N516))</f>
        <v>1</v>
      </c>
      <c r="G516" s="492">
        <v>56</v>
      </c>
      <c r="H516" s="494" t="s">
        <v>1007</v>
      </c>
      <c r="I516" s="495"/>
      <c r="J516" s="497" t="s">
        <v>1008</v>
      </c>
      <c r="K516" s="405" t="s">
        <v>26</v>
      </c>
      <c r="L516" s="253" t="s">
        <v>1009</v>
      </c>
      <c r="M516" s="499" t="s">
        <v>574</v>
      </c>
      <c r="N516" s="500">
        <v>1</v>
      </c>
      <c r="O516" s="584"/>
      <c r="P516" s="343"/>
      <c r="Q516" s="94"/>
      <c r="R516" s="94"/>
      <c r="S516" s="94"/>
      <c r="T516" s="329"/>
      <c r="U516" s="490"/>
      <c r="V516" s="490"/>
      <c r="W516" s="490">
        <f>IF($N$516="","",$N$516)</f>
        <v>1</v>
      </c>
      <c r="X516" s="490">
        <f>IF($N$516="","",$N$516)</f>
        <v>1</v>
      </c>
      <c r="Y516" s="490">
        <f>IF($N$516="","",$N$516)</f>
        <v>1</v>
      </c>
      <c r="Z516" s="490">
        <f>IF($N$516="","",$N$516)</f>
        <v>1</v>
      </c>
      <c r="AA516" s="490">
        <f>IF($N$516="","",$N$516)</f>
        <v>1</v>
      </c>
      <c r="AB516" s="490"/>
      <c r="AC516" s="490"/>
      <c r="AD516" s="490"/>
      <c r="AE516" s="490"/>
      <c r="AF516" s="490">
        <f>IF($N$516="","",$N$516)</f>
        <v>1</v>
      </c>
      <c r="AG516" s="490"/>
      <c r="AH516" s="330"/>
    </row>
    <row r="517" spans="2:34" ht="39.75" customHeight="1" x14ac:dyDescent="0.25">
      <c r="B517" s="131"/>
      <c r="C517" s="602"/>
      <c r="D517" s="607"/>
      <c r="E517" s="493"/>
      <c r="F517" s="594"/>
      <c r="G517" s="493"/>
      <c r="H517" s="496"/>
      <c r="I517" s="495"/>
      <c r="J517" s="498"/>
      <c r="K517" s="405" t="s">
        <v>28</v>
      </c>
      <c r="L517" s="407" t="s">
        <v>1010</v>
      </c>
      <c r="M517" s="493"/>
      <c r="N517" s="493"/>
      <c r="O517" s="585"/>
      <c r="P517" s="343"/>
      <c r="Q517" s="94"/>
      <c r="R517" s="94"/>
      <c r="S517" s="94"/>
      <c r="T517" s="329"/>
      <c r="U517" s="491"/>
      <c r="V517" s="491"/>
      <c r="W517" s="491"/>
      <c r="X517" s="491"/>
      <c r="Y517" s="491"/>
      <c r="Z517" s="491"/>
      <c r="AA517" s="491"/>
      <c r="AB517" s="491"/>
      <c r="AC517" s="491"/>
      <c r="AD517" s="491"/>
      <c r="AE517" s="491"/>
      <c r="AF517" s="491"/>
      <c r="AG517" s="491"/>
      <c r="AH517" s="330"/>
    </row>
    <row r="518" spans="2:34" ht="39.75" customHeight="1" x14ac:dyDescent="0.25">
      <c r="B518" s="131"/>
      <c r="C518" s="602"/>
      <c r="D518" s="607"/>
      <c r="E518" s="493"/>
      <c r="F518" s="594"/>
      <c r="G518" s="493"/>
      <c r="H518" s="496"/>
      <c r="I518" s="495"/>
      <c r="J518" s="498"/>
      <c r="K518" s="405" t="s">
        <v>30</v>
      </c>
      <c r="L518" s="407" t="s">
        <v>1011</v>
      </c>
      <c r="M518" s="493"/>
      <c r="N518" s="493"/>
      <c r="O518" s="585"/>
      <c r="P518" s="343"/>
      <c r="Q518" s="94"/>
      <c r="R518" s="94"/>
      <c r="S518" s="94"/>
      <c r="T518" s="329"/>
      <c r="U518" s="491"/>
      <c r="V518" s="491"/>
      <c r="W518" s="491"/>
      <c r="X518" s="491"/>
      <c r="Y518" s="491"/>
      <c r="Z518" s="491"/>
      <c r="AA518" s="491"/>
      <c r="AB518" s="491"/>
      <c r="AC518" s="491"/>
      <c r="AD518" s="491"/>
      <c r="AE518" s="491"/>
      <c r="AF518" s="491"/>
      <c r="AG518" s="491"/>
      <c r="AH518" s="330"/>
    </row>
    <row r="519" spans="2:34" ht="39.75" customHeight="1" x14ac:dyDescent="0.25">
      <c r="B519" s="131"/>
      <c r="C519" s="602"/>
      <c r="D519" s="607"/>
      <c r="E519" s="493"/>
      <c r="F519" s="594"/>
      <c r="G519" s="493"/>
      <c r="H519" s="496"/>
      <c r="I519" s="495"/>
      <c r="J519" s="498"/>
      <c r="K519" s="405" t="s">
        <v>32</v>
      </c>
      <c r="L519" s="407" t="s">
        <v>1012</v>
      </c>
      <c r="M519" s="493"/>
      <c r="N519" s="493"/>
      <c r="O519" s="585"/>
      <c r="P519" s="343"/>
      <c r="Q519" s="94"/>
      <c r="R519" s="94"/>
      <c r="S519" s="94"/>
      <c r="T519" s="329"/>
      <c r="U519" s="491"/>
      <c r="V519" s="491"/>
      <c r="W519" s="491"/>
      <c r="X519" s="491"/>
      <c r="Y519" s="491"/>
      <c r="Z519" s="491"/>
      <c r="AA519" s="491"/>
      <c r="AB519" s="491"/>
      <c r="AC519" s="491"/>
      <c r="AD519" s="491"/>
      <c r="AE519" s="491"/>
      <c r="AF519" s="491"/>
      <c r="AG519" s="491"/>
      <c r="AH519" s="330"/>
    </row>
    <row r="520" spans="2:34" ht="39.75" customHeight="1" x14ac:dyDescent="0.25">
      <c r="B520" s="131"/>
      <c r="C520" s="602"/>
      <c r="D520" s="607"/>
      <c r="E520" s="493"/>
      <c r="F520" s="594"/>
      <c r="G520" s="493"/>
      <c r="H520" s="496"/>
      <c r="I520" s="495"/>
      <c r="J520" s="498"/>
      <c r="K520" s="405" t="s">
        <v>34</v>
      </c>
      <c r="L520" s="407" t="s">
        <v>1013</v>
      </c>
      <c r="M520" s="493"/>
      <c r="N520" s="493"/>
      <c r="O520" s="585"/>
      <c r="P520" s="343"/>
      <c r="Q520" s="94"/>
      <c r="R520" s="94"/>
      <c r="S520" s="94"/>
      <c r="T520" s="329"/>
      <c r="U520" s="491"/>
      <c r="V520" s="491"/>
      <c r="W520" s="491"/>
      <c r="X520" s="491"/>
      <c r="Y520" s="491"/>
      <c r="Z520" s="491"/>
      <c r="AA520" s="491"/>
      <c r="AB520" s="491"/>
      <c r="AC520" s="491"/>
      <c r="AD520" s="491"/>
      <c r="AE520" s="491"/>
      <c r="AF520" s="491"/>
      <c r="AG520" s="491"/>
      <c r="AH520" s="330"/>
    </row>
    <row r="521" spans="2:34" ht="39.75" customHeight="1" x14ac:dyDescent="0.25">
      <c r="B521" s="131"/>
      <c r="C521" s="602"/>
      <c r="D521" s="607"/>
      <c r="E521" s="591" t="s">
        <v>1014</v>
      </c>
      <c r="F521" s="592">
        <f>IF(SUM(N521)=0,"",AVERAGE(N521))</f>
        <v>1</v>
      </c>
      <c r="G521" s="492">
        <v>57</v>
      </c>
      <c r="H521" s="494" t="s">
        <v>1015</v>
      </c>
      <c r="I521" s="495"/>
      <c r="J521" s="497" t="s">
        <v>1016</v>
      </c>
      <c r="K521" s="405" t="s">
        <v>26</v>
      </c>
      <c r="L521" s="407" t="s">
        <v>1017</v>
      </c>
      <c r="M521" s="499" t="s">
        <v>384</v>
      </c>
      <c r="N521" s="500">
        <v>1</v>
      </c>
      <c r="O521" s="501" t="s">
        <v>1018</v>
      </c>
      <c r="P521" s="343"/>
      <c r="Q521" s="94"/>
      <c r="R521" s="94"/>
      <c r="S521" s="94"/>
      <c r="T521" s="329"/>
      <c r="U521" s="490"/>
      <c r="V521" s="490"/>
      <c r="W521" s="490"/>
      <c r="X521" s="490"/>
      <c r="Y521" s="490"/>
      <c r="Z521" s="490"/>
      <c r="AA521" s="490"/>
      <c r="AB521" s="490"/>
      <c r="AC521" s="490"/>
      <c r="AD521" s="490"/>
      <c r="AE521" s="490"/>
      <c r="AF521" s="506"/>
      <c r="AG521" s="490">
        <f>IF($N$521="","",$N$521)</f>
        <v>1</v>
      </c>
      <c r="AH521" s="330"/>
    </row>
    <row r="522" spans="2:34" ht="39.75" customHeight="1" x14ac:dyDescent="0.25">
      <c r="B522" s="131"/>
      <c r="C522" s="602"/>
      <c r="D522" s="607"/>
      <c r="E522" s="493"/>
      <c r="F522" s="594"/>
      <c r="G522" s="493"/>
      <c r="H522" s="496"/>
      <c r="I522" s="495"/>
      <c r="J522" s="498"/>
      <c r="K522" s="405" t="s">
        <v>28</v>
      </c>
      <c r="L522" s="407" t="s">
        <v>1019</v>
      </c>
      <c r="M522" s="493"/>
      <c r="N522" s="493"/>
      <c r="O522" s="502"/>
      <c r="P522" s="343"/>
      <c r="Q522" s="94"/>
      <c r="R522" s="94"/>
      <c r="S522" s="94"/>
      <c r="T522" s="329"/>
      <c r="U522" s="491"/>
      <c r="V522" s="491"/>
      <c r="W522" s="491"/>
      <c r="X522" s="491"/>
      <c r="Y522" s="491"/>
      <c r="Z522" s="491"/>
      <c r="AA522" s="491"/>
      <c r="AB522" s="491"/>
      <c r="AC522" s="491"/>
      <c r="AD522" s="491"/>
      <c r="AE522" s="491"/>
      <c r="AF522" s="507"/>
      <c r="AG522" s="491"/>
      <c r="AH522" s="330"/>
    </row>
    <row r="523" spans="2:34" ht="39.75" customHeight="1" x14ac:dyDescent="0.25">
      <c r="B523" s="131"/>
      <c r="C523" s="602"/>
      <c r="D523" s="607"/>
      <c r="E523" s="493"/>
      <c r="F523" s="594"/>
      <c r="G523" s="493"/>
      <c r="H523" s="496"/>
      <c r="I523" s="495"/>
      <c r="J523" s="498"/>
      <c r="K523" s="405" t="s">
        <v>30</v>
      </c>
      <c r="L523" s="407" t="s">
        <v>1020</v>
      </c>
      <c r="M523" s="493"/>
      <c r="N523" s="493"/>
      <c r="O523" s="502"/>
      <c r="P523" s="343"/>
      <c r="Q523" s="94"/>
      <c r="R523" s="94"/>
      <c r="S523" s="94"/>
      <c r="T523" s="329"/>
      <c r="U523" s="491"/>
      <c r="V523" s="491"/>
      <c r="W523" s="491"/>
      <c r="X523" s="491"/>
      <c r="Y523" s="491"/>
      <c r="Z523" s="491"/>
      <c r="AA523" s="491"/>
      <c r="AB523" s="491"/>
      <c r="AC523" s="491"/>
      <c r="AD523" s="491"/>
      <c r="AE523" s="491"/>
      <c r="AF523" s="507"/>
      <c r="AG523" s="491"/>
      <c r="AH523" s="330"/>
    </row>
    <row r="524" spans="2:34" ht="39.75" customHeight="1" x14ac:dyDescent="0.25">
      <c r="B524" s="131"/>
      <c r="C524" s="602"/>
      <c r="D524" s="607"/>
      <c r="E524" s="493"/>
      <c r="F524" s="594"/>
      <c r="G524" s="493"/>
      <c r="H524" s="496"/>
      <c r="I524" s="495"/>
      <c r="J524" s="498"/>
      <c r="K524" s="405" t="s">
        <v>32</v>
      </c>
      <c r="L524" s="407" t="s">
        <v>1021</v>
      </c>
      <c r="M524" s="493"/>
      <c r="N524" s="493"/>
      <c r="O524" s="502"/>
      <c r="P524" s="343"/>
      <c r="Q524" s="94"/>
      <c r="R524" s="94"/>
      <c r="S524" s="94"/>
      <c r="T524" s="329"/>
      <c r="U524" s="491"/>
      <c r="V524" s="491"/>
      <c r="W524" s="491"/>
      <c r="X524" s="491"/>
      <c r="Y524" s="491"/>
      <c r="Z524" s="491"/>
      <c r="AA524" s="491"/>
      <c r="AB524" s="491"/>
      <c r="AC524" s="491"/>
      <c r="AD524" s="491"/>
      <c r="AE524" s="491"/>
      <c r="AF524" s="507"/>
      <c r="AG524" s="491"/>
      <c r="AH524" s="330"/>
    </row>
    <row r="525" spans="2:34" ht="39.75" customHeight="1" x14ac:dyDescent="0.25">
      <c r="B525" s="131"/>
      <c r="C525" s="602"/>
      <c r="D525" s="607"/>
      <c r="E525" s="493"/>
      <c r="F525" s="594"/>
      <c r="G525" s="493"/>
      <c r="H525" s="496"/>
      <c r="I525" s="495"/>
      <c r="J525" s="498"/>
      <c r="K525" s="405" t="s">
        <v>34</v>
      </c>
      <c r="L525" s="407" t="s">
        <v>1022</v>
      </c>
      <c r="M525" s="493"/>
      <c r="N525" s="493"/>
      <c r="O525" s="502"/>
      <c r="P525" s="343"/>
      <c r="Q525" s="94"/>
      <c r="R525" s="94"/>
      <c r="S525" s="94"/>
      <c r="T525" s="329"/>
      <c r="U525" s="491"/>
      <c r="V525" s="491"/>
      <c r="W525" s="491"/>
      <c r="X525" s="491"/>
      <c r="Y525" s="491"/>
      <c r="Z525" s="491"/>
      <c r="AA525" s="491"/>
      <c r="AB525" s="491"/>
      <c r="AC525" s="491"/>
      <c r="AD525" s="491"/>
      <c r="AE525" s="491"/>
      <c r="AF525" s="508"/>
      <c r="AG525" s="491"/>
      <c r="AH525" s="330"/>
    </row>
    <row r="526" spans="2:34" ht="39.75" customHeight="1" x14ac:dyDescent="0.25">
      <c r="B526" s="131"/>
      <c r="C526" s="602"/>
      <c r="D526" s="607"/>
      <c r="E526" s="591" t="s">
        <v>142</v>
      </c>
      <c r="F526" s="592">
        <f>IF(SUM(N526)=0,"",AVERAGE(N526))</f>
        <v>80</v>
      </c>
      <c r="G526" s="492">
        <v>58</v>
      </c>
      <c r="H526" s="494" t="s">
        <v>1023</v>
      </c>
      <c r="I526" s="495"/>
      <c r="J526" s="497" t="s">
        <v>1024</v>
      </c>
      <c r="K526" s="405" t="s">
        <v>26</v>
      </c>
      <c r="L526" s="407" t="s">
        <v>1025</v>
      </c>
      <c r="M526" s="499" t="s">
        <v>1026</v>
      </c>
      <c r="N526" s="500">
        <v>80</v>
      </c>
      <c r="O526" s="501" t="s">
        <v>1027</v>
      </c>
      <c r="P526" s="351"/>
      <c r="Q526" s="94"/>
      <c r="R526" s="94"/>
      <c r="S526" s="94"/>
      <c r="T526" s="329"/>
      <c r="U526" s="490"/>
      <c r="V526" s="490"/>
      <c r="W526" s="490"/>
      <c r="X526" s="490"/>
      <c r="Y526" s="490"/>
      <c r="Z526" s="490">
        <f>IF($N$526="","",$N$526)</f>
        <v>80</v>
      </c>
      <c r="AA526" s="490"/>
      <c r="AB526" s="490"/>
      <c r="AC526" s="490"/>
      <c r="AD526" s="490">
        <f>IF($N$526="","",$N$526)</f>
        <v>80</v>
      </c>
      <c r="AE526" s="490"/>
      <c r="AF526" s="490"/>
      <c r="AG526" s="490"/>
      <c r="AH526" s="330"/>
    </row>
    <row r="527" spans="2:34" ht="39.75" customHeight="1" x14ac:dyDescent="0.25">
      <c r="B527" s="131"/>
      <c r="C527" s="602"/>
      <c r="D527" s="607"/>
      <c r="E527" s="493"/>
      <c r="F527" s="594"/>
      <c r="G527" s="493"/>
      <c r="H527" s="496"/>
      <c r="I527" s="495"/>
      <c r="J527" s="498"/>
      <c r="K527" s="405" t="s">
        <v>28</v>
      </c>
      <c r="L527" s="407" t="s">
        <v>1028</v>
      </c>
      <c r="M527" s="493"/>
      <c r="N527" s="493"/>
      <c r="O527" s="502"/>
      <c r="P527" s="351"/>
      <c r="Q527" s="94"/>
      <c r="R527" s="94"/>
      <c r="S527" s="94"/>
      <c r="T527" s="329"/>
      <c r="U527" s="491"/>
      <c r="V527" s="491"/>
      <c r="W527" s="491"/>
      <c r="X527" s="491"/>
      <c r="Y527" s="491"/>
      <c r="Z527" s="491"/>
      <c r="AA527" s="491"/>
      <c r="AB527" s="491"/>
      <c r="AC527" s="491"/>
      <c r="AD527" s="491"/>
      <c r="AE527" s="491"/>
      <c r="AF527" s="491"/>
      <c r="AG527" s="491"/>
      <c r="AH527" s="330"/>
    </row>
    <row r="528" spans="2:34" ht="39.75" customHeight="1" x14ac:dyDescent="0.25">
      <c r="B528" s="131"/>
      <c r="C528" s="602"/>
      <c r="D528" s="607"/>
      <c r="E528" s="493"/>
      <c r="F528" s="594"/>
      <c r="G528" s="493"/>
      <c r="H528" s="496"/>
      <c r="I528" s="495"/>
      <c r="J528" s="498"/>
      <c r="K528" s="405" t="s">
        <v>30</v>
      </c>
      <c r="L528" s="407" t="s">
        <v>1029</v>
      </c>
      <c r="M528" s="493"/>
      <c r="N528" s="493"/>
      <c r="O528" s="502"/>
      <c r="P528" s="351"/>
      <c r="Q528" s="94"/>
      <c r="R528" s="94"/>
      <c r="S528" s="94"/>
      <c r="T528" s="329"/>
      <c r="U528" s="491"/>
      <c r="V528" s="491"/>
      <c r="W528" s="491"/>
      <c r="X528" s="491"/>
      <c r="Y528" s="491"/>
      <c r="Z528" s="491"/>
      <c r="AA528" s="491"/>
      <c r="AB528" s="491"/>
      <c r="AC528" s="491"/>
      <c r="AD528" s="491"/>
      <c r="AE528" s="491"/>
      <c r="AF528" s="491"/>
      <c r="AG528" s="491"/>
      <c r="AH528" s="330"/>
    </row>
    <row r="529" spans="2:34" ht="39.75" customHeight="1" x14ac:dyDescent="0.25">
      <c r="B529" s="131"/>
      <c r="C529" s="602"/>
      <c r="D529" s="607"/>
      <c r="E529" s="493"/>
      <c r="F529" s="594"/>
      <c r="G529" s="493"/>
      <c r="H529" s="496"/>
      <c r="I529" s="495"/>
      <c r="J529" s="498"/>
      <c r="K529" s="405" t="s">
        <v>32</v>
      </c>
      <c r="L529" s="407" t="s">
        <v>1030</v>
      </c>
      <c r="M529" s="493"/>
      <c r="N529" s="493"/>
      <c r="O529" s="502"/>
      <c r="P529" s="351"/>
      <c r="Q529" s="94"/>
      <c r="R529" s="94"/>
      <c r="S529" s="94"/>
      <c r="T529" s="329"/>
      <c r="U529" s="491"/>
      <c r="V529" s="491"/>
      <c r="W529" s="491"/>
      <c r="X529" s="491"/>
      <c r="Y529" s="491"/>
      <c r="Z529" s="491"/>
      <c r="AA529" s="491"/>
      <c r="AB529" s="491"/>
      <c r="AC529" s="491"/>
      <c r="AD529" s="491"/>
      <c r="AE529" s="491"/>
      <c r="AF529" s="491"/>
      <c r="AG529" s="491"/>
      <c r="AH529" s="330"/>
    </row>
    <row r="530" spans="2:34" ht="39.75" customHeight="1" x14ac:dyDescent="0.25">
      <c r="B530" s="131"/>
      <c r="C530" s="602"/>
      <c r="D530" s="607"/>
      <c r="E530" s="493"/>
      <c r="F530" s="594"/>
      <c r="G530" s="493"/>
      <c r="H530" s="496"/>
      <c r="I530" s="495"/>
      <c r="J530" s="498"/>
      <c r="K530" s="405" t="s">
        <v>34</v>
      </c>
      <c r="L530" s="407" t="s">
        <v>1031</v>
      </c>
      <c r="M530" s="493"/>
      <c r="N530" s="493"/>
      <c r="O530" s="502"/>
      <c r="P530" s="351"/>
      <c r="Q530" s="94"/>
      <c r="R530" s="94"/>
      <c r="S530" s="94"/>
      <c r="T530" s="329"/>
      <c r="U530" s="491"/>
      <c r="V530" s="491"/>
      <c r="W530" s="491"/>
      <c r="X530" s="491"/>
      <c r="Y530" s="491"/>
      <c r="Z530" s="491"/>
      <c r="AA530" s="491"/>
      <c r="AB530" s="491"/>
      <c r="AC530" s="491"/>
      <c r="AD530" s="491"/>
      <c r="AE530" s="491"/>
      <c r="AF530" s="491"/>
      <c r="AG530" s="491"/>
      <c r="AH530" s="330"/>
    </row>
    <row r="531" spans="2:34" ht="39.75" customHeight="1" x14ac:dyDescent="0.25">
      <c r="B531" s="131"/>
      <c r="C531" s="602"/>
      <c r="D531" s="607"/>
      <c r="E531" s="591" t="s">
        <v>1032</v>
      </c>
      <c r="F531" s="592">
        <f>IF(SUM(N531:N560)=0,"",AVERAGE(N531:N560))</f>
        <v>10.833333333333334</v>
      </c>
      <c r="G531" s="492">
        <v>59</v>
      </c>
      <c r="H531" s="494" t="s">
        <v>1033</v>
      </c>
      <c r="I531" s="495"/>
      <c r="J531" s="497" t="s">
        <v>1034</v>
      </c>
      <c r="K531" s="405" t="s">
        <v>26</v>
      </c>
      <c r="L531" s="253" t="s">
        <v>1035</v>
      </c>
      <c r="M531" s="499" t="s">
        <v>384</v>
      </c>
      <c r="N531" s="500">
        <v>60</v>
      </c>
      <c r="O531" s="610" t="s">
        <v>1036</v>
      </c>
      <c r="P531" s="351"/>
      <c r="Q531" s="623"/>
      <c r="R531" s="629"/>
      <c r="S531" s="625"/>
      <c r="T531" s="329"/>
      <c r="U531" s="490"/>
      <c r="V531" s="490"/>
      <c r="W531" s="490">
        <f>IF($N$531="","",$N$531)</f>
        <v>60</v>
      </c>
      <c r="X531" s="490"/>
      <c r="Y531" s="490">
        <f t="shared" ref="Y531:AB531" si="7">IF($N$531="","",$N$531)</f>
        <v>60</v>
      </c>
      <c r="Z531" s="490">
        <f t="shared" si="7"/>
        <v>60</v>
      </c>
      <c r="AA531" s="490">
        <f t="shared" si="7"/>
        <v>60</v>
      </c>
      <c r="AB531" s="490">
        <f t="shared" si="7"/>
        <v>60</v>
      </c>
      <c r="AC531" s="490"/>
      <c r="AD531" s="490"/>
      <c r="AE531" s="490">
        <f>IF($N$531="","",$N$531)</f>
        <v>60</v>
      </c>
      <c r="AF531" s="490"/>
      <c r="AG531" s="490"/>
      <c r="AH531" s="330"/>
    </row>
    <row r="532" spans="2:34" ht="39.75" customHeight="1" x14ac:dyDescent="0.25">
      <c r="B532" s="131"/>
      <c r="C532" s="602"/>
      <c r="D532" s="607"/>
      <c r="E532" s="591"/>
      <c r="F532" s="592"/>
      <c r="G532" s="493"/>
      <c r="H532" s="496"/>
      <c r="I532" s="495"/>
      <c r="J532" s="498"/>
      <c r="K532" s="405" t="s">
        <v>28</v>
      </c>
      <c r="L532" s="407" t="s">
        <v>1037</v>
      </c>
      <c r="M532" s="493"/>
      <c r="N532" s="493"/>
      <c r="O532" s="611"/>
      <c r="P532" s="351"/>
      <c r="Q532" s="623"/>
      <c r="R532" s="629"/>
      <c r="S532" s="625"/>
      <c r="T532" s="329"/>
      <c r="U532" s="491"/>
      <c r="V532" s="491"/>
      <c r="W532" s="491"/>
      <c r="X532" s="491"/>
      <c r="Y532" s="491"/>
      <c r="Z532" s="491"/>
      <c r="AA532" s="491"/>
      <c r="AB532" s="491"/>
      <c r="AC532" s="491"/>
      <c r="AD532" s="491"/>
      <c r="AE532" s="491"/>
      <c r="AF532" s="491"/>
      <c r="AG532" s="491"/>
      <c r="AH532" s="330"/>
    </row>
    <row r="533" spans="2:34" ht="39.75" customHeight="1" x14ac:dyDescent="0.25">
      <c r="B533" s="131"/>
      <c r="C533" s="602"/>
      <c r="D533" s="607"/>
      <c r="E533" s="591"/>
      <c r="F533" s="592"/>
      <c r="G533" s="493"/>
      <c r="H533" s="496"/>
      <c r="I533" s="495"/>
      <c r="J533" s="498"/>
      <c r="K533" s="405" t="s">
        <v>30</v>
      </c>
      <c r="L533" s="407" t="s">
        <v>1038</v>
      </c>
      <c r="M533" s="493"/>
      <c r="N533" s="493"/>
      <c r="O533" s="611"/>
      <c r="P533" s="351"/>
      <c r="Q533" s="623"/>
      <c r="R533" s="629"/>
      <c r="S533" s="625"/>
      <c r="T533" s="329"/>
      <c r="U533" s="491"/>
      <c r="V533" s="491"/>
      <c r="W533" s="491"/>
      <c r="X533" s="491"/>
      <c r="Y533" s="491"/>
      <c r="Z533" s="491"/>
      <c r="AA533" s="491"/>
      <c r="AB533" s="491"/>
      <c r="AC533" s="491"/>
      <c r="AD533" s="491"/>
      <c r="AE533" s="491"/>
      <c r="AF533" s="491"/>
      <c r="AG533" s="491"/>
      <c r="AH533" s="330"/>
    </row>
    <row r="534" spans="2:34" ht="39.75" customHeight="1" x14ac:dyDescent="0.25">
      <c r="B534" s="131"/>
      <c r="C534" s="602"/>
      <c r="D534" s="607"/>
      <c r="E534" s="591"/>
      <c r="F534" s="592"/>
      <c r="G534" s="493"/>
      <c r="H534" s="496"/>
      <c r="I534" s="495"/>
      <c r="J534" s="498"/>
      <c r="K534" s="405" t="s">
        <v>32</v>
      </c>
      <c r="L534" s="407" t="s">
        <v>1039</v>
      </c>
      <c r="M534" s="493"/>
      <c r="N534" s="493"/>
      <c r="O534" s="611"/>
      <c r="P534" s="351"/>
      <c r="Q534" s="623"/>
      <c r="R534" s="629"/>
      <c r="S534" s="625"/>
      <c r="T534" s="329"/>
      <c r="U534" s="491"/>
      <c r="V534" s="491"/>
      <c r="W534" s="491"/>
      <c r="X534" s="491"/>
      <c r="Y534" s="491"/>
      <c r="Z534" s="491"/>
      <c r="AA534" s="491"/>
      <c r="AB534" s="491"/>
      <c r="AC534" s="491"/>
      <c r="AD534" s="491"/>
      <c r="AE534" s="491"/>
      <c r="AF534" s="491"/>
      <c r="AG534" s="491"/>
      <c r="AH534" s="330"/>
    </row>
    <row r="535" spans="2:34" ht="39.75" customHeight="1" x14ac:dyDescent="0.25">
      <c r="B535" s="131"/>
      <c r="C535" s="602"/>
      <c r="D535" s="607"/>
      <c r="E535" s="591"/>
      <c r="F535" s="592"/>
      <c r="G535" s="493"/>
      <c r="H535" s="496"/>
      <c r="I535" s="495"/>
      <c r="J535" s="498"/>
      <c r="K535" s="405" t="s">
        <v>34</v>
      </c>
      <c r="L535" s="407" t="s">
        <v>1040</v>
      </c>
      <c r="M535" s="493"/>
      <c r="N535" s="493"/>
      <c r="O535" s="612"/>
      <c r="P535" s="351"/>
      <c r="Q535" s="623"/>
      <c r="R535" s="629"/>
      <c r="S535" s="625"/>
      <c r="T535" s="329"/>
      <c r="U535" s="491"/>
      <c r="V535" s="491"/>
      <c r="W535" s="491"/>
      <c r="X535" s="491"/>
      <c r="Y535" s="491"/>
      <c r="Z535" s="491"/>
      <c r="AA535" s="491"/>
      <c r="AB535" s="491"/>
      <c r="AC535" s="491"/>
      <c r="AD535" s="491"/>
      <c r="AE535" s="491"/>
      <c r="AF535" s="491"/>
      <c r="AG535" s="491"/>
      <c r="AH535" s="330"/>
    </row>
    <row r="536" spans="2:34" ht="39.75" customHeight="1" x14ac:dyDescent="0.25">
      <c r="B536" s="131"/>
      <c r="C536" s="602"/>
      <c r="D536" s="607"/>
      <c r="E536" s="591"/>
      <c r="F536" s="593"/>
      <c r="G536" s="492">
        <v>60</v>
      </c>
      <c r="H536" s="494" t="s">
        <v>1041</v>
      </c>
      <c r="I536" s="495"/>
      <c r="J536" s="497" t="s">
        <v>1042</v>
      </c>
      <c r="K536" s="405" t="s">
        <v>26</v>
      </c>
      <c r="L536" s="407" t="s">
        <v>1043</v>
      </c>
      <c r="M536" s="499" t="s">
        <v>384</v>
      </c>
      <c r="N536" s="500">
        <v>1</v>
      </c>
      <c r="O536" s="501"/>
      <c r="P536" s="351"/>
      <c r="Q536" s="94"/>
      <c r="R536" s="94"/>
      <c r="S536" s="94"/>
      <c r="T536" s="329"/>
      <c r="U536" s="490"/>
      <c r="V536" s="490"/>
      <c r="W536" s="490"/>
      <c r="X536" s="490"/>
      <c r="Y536" s="490"/>
      <c r="Z536" s="490"/>
      <c r="AA536" s="490"/>
      <c r="AB536" s="490"/>
      <c r="AC536" s="490">
        <f>IF($N$536="","",$N$536)</f>
        <v>1</v>
      </c>
      <c r="AD536" s="490">
        <f>IF($N$536="","",$N$536)</f>
        <v>1</v>
      </c>
      <c r="AE536" s="490">
        <f>IF($N$536="","",$N$536)</f>
        <v>1</v>
      </c>
      <c r="AF536" s="490"/>
      <c r="AG536" s="490"/>
      <c r="AH536" s="330"/>
    </row>
    <row r="537" spans="2:34" ht="39.75" customHeight="1" x14ac:dyDescent="0.25">
      <c r="B537" s="131"/>
      <c r="C537" s="602"/>
      <c r="D537" s="607"/>
      <c r="E537" s="591"/>
      <c r="F537" s="593"/>
      <c r="G537" s="493"/>
      <c r="H537" s="496"/>
      <c r="I537" s="495"/>
      <c r="J537" s="498"/>
      <c r="K537" s="405" t="s">
        <v>28</v>
      </c>
      <c r="L537" s="407" t="s">
        <v>1044</v>
      </c>
      <c r="M537" s="493"/>
      <c r="N537" s="493"/>
      <c r="O537" s="502"/>
      <c r="P537" s="351"/>
      <c r="Q537" s="94"/>
      <c r="R537" s="94"/>
      <c r="S537" s="94"/>
      <c r="T537" s="329"/>
      <c r="U537" s="491"/>
      <c r="V537" s="491"/>
      <c r="W537" s="491"/>
      <c r="X537" s="491"/>
      <c r="Y537" s="491"/>
      <c r="Z537" s="491"/>
      <c r="AA537" s="491"/>
      <c r="AB537" s="491"/>
      <c r="AC537" s="491"/>
      <c r="AD537" s="491"/>
      <c r="AE537" s="491"/>
      <c r="AF537" s="491"/>
      <c r="AG537" s="491"/>
      <c r="AH537" s="330"/>
    </row>
    <row r="538" spans="2:34" ht="39.75" customHeight="1" x14ac:dyDescent="0.25">
      <c r="B538" s="131"/>
      <c r="C538" s="602"/>
      <c r="D538" s="607"/>
      <c r="E538" s="591"/>
      <c r="F538" s="593"/>
      <c r="G538" s="493"/>
      <c r="H538" s="496"/>
      <c r="I538" s="495"/>
      <c r="J538" s="498"/>
      <c r="K538" s="405" t="s">
        <v>30</v>
      </c>
      <c r="L538" s="407" t="s">
        <v>1045</v>
      </c>
      <c r="M538" s="493"/>
      <c r="N538" s="493"/>
      <c r="O538" s="502"/>
      <c r="P538" s="351"/>
      <c r="Q538" s="94"/>
      <c r="R538" s="94"/>
      <c r="S538" s="94"/>
      <c r="T538" s="329"/>
      <c r="U538" s="491"/>
      <c r="V538" s="491"/>
      <c r="W538" s="491"/>
      <c r="X538" s="491"/>
      <c r="Y538" s="491"/>
      <c r="Z538" s="491"/>
      <c r="AA538" s="491"/>
      <c r="AB538" s="491"/>
      <c r="AC538" s="491"/>
      <c r="AD538" s="491"/>
      <c r="AE538" s="491"/>
      <c r="AF538" s="491"/>
      <c r="AG538" s="491"/>
      <c r="AH538" s="330"/>
    </row>
    <row r="539" spans="2:34" ht="39.75" customHeight="1" x14ac:dyDescent="0.25">
      <c r="B539" s="131"/>
      <c r="C539" s="602"/>
      <c r="D539" s="607"/>
      <c r="E539" s="591"/>
      <c r="F539" s="593"/>
      <c r="G539" s="493"/>
      <c r="H539" s="496"/>
      <c r="I539" s="495"/>
      <c r="J539" s="498"/>
      <c r="K539" s="405" t="s">
        <v>32</v>
      </c>
      <c r="L539" s="407" t="s">
        <v>1046</v>
      </c>
      <c r="M539" s="493"/>
      <c r="N539" s="493"/>
      <c r="O539" s="502"/>
      <c r="P539" s="351"/>
      <c r="Q539" s="94"/>
      <c r="R539" s="94"/>
      <c r="S539" s="94"/>
      <c r="T539" s="329"/>
      <c r="U539" s="491"/>
      <c r="V539" s="491"/>
      <c r="W539" s="491"/>
      <c r="X539" s="491"/>
      <c r="Y539" s="491"/>
      <c r="Z539" s="491"/>
      <c r="AA539" s="491"/>
      <c r="AB539" s="491"/>
      <c r="AC539" s="491"/>
      <c r="AD539" s="491"/>
      <c r="AE539" s="491"/>
      <c r="AF539" s="491"/>
      <c r="AG539" s="491"/>
      <c r="AH539" s="330"/>
    </row>
    <row r="540" spans="2:34" ht="39.75" customHeight="1" x14ac:dyDescent="0.25">
      <c r="B540" s="131"/>
      <c r="C540" s="602"/>
      <c r="D540" s="607"/>
      <c r="E540" s="591"/>
      <c r="F540" s="593"/>
      <c r="G540" s="493"/>
      <c r="H540" s="496"/>
      <c r="I540" s="495"/>
      <c r="J540" s="498"/>
      <c r="K540" s="405" t="s">
        <v>34</v>
      </c>
      <c r="L540" s="407" t="s">
        <v>1047</v>
      </c>
      <c r="M540" s="493"/>
      <c r="N540" s="493"/>
      <c r="O540" s="502"/>
      <c r="P540" s="351"/>
      <c r="Q540" s="94"/>
      <c r="R540" s="94"/>
      <c r="S540" s="94"/>
      <c r="T540" s="329"/>
      <c r="U540" s="491"/>
      <c r="V540" s="491"/>
      <c r="W540" s="491"/>
      <c r="X540" s="491"/>
      <c r="Y540" s="491"/>
      <c r="Z540" s="491"/>
      <c r="AA540" s="491"/>
      <c r="AB540" s="491"/>
      <c r="AC540" s="491"/>
      <c r="AD540" s="491"/>
      <c r="AE540" s="491"/>
      <c r="AF540" s="491"/>
      <c r="AG540" s="491"/>
      <c r="AH540" s="330"/>
    </row>
    <row r="541" spans="2:34" ht="39.75" customHeight="1" x14ac:dyDescent="0.25">
      <c r="B541" s="131"/>
      <c r="C541" s="602"/>
      <c r="D541" s="607"/>
      <c r="E541" s="591"/>
      <c r="F541" s="593"/>
      <c r="G541" s="492">
        <v>61</v>
      </c>
      <c r="H541" s="494" t="s">
        <v>1048</v>
      </c>
      <c r="I541" s="495"/>
      <c r="J541" s="497" t="s">
        <v>1049</v>
      </c>
      <c r="K541" s="405" t="s">
        <v>26</v>
      </c>
      <c r="L541" s="407" t="s">
        <v>1050</v>
      </c>
      <c r="M541" s="499" t="s">
        <v>384</v>
      </c>
      <c r="N541" s="500">
        <v>1</v>
      </c>
      <c r="O541" s="501" t="s">
        <v>1051</v>
      </c>
      <c r="P541" s="351"/>
      <c r="Q541" s="94"/>
      <c r="R541" s="94"/>
      <c r="S541" s="94"/>
      <c r="T541" s="329"/>
      <c r="U541" s="490"/>
      <c r="V541" s="490"/>
      <c r="W541" s="490"/>
      <c r="X541" s="490"/>
      <c r="Y541" s="490">
        <f>IF($N$541="","",$N$541)</f>
        <v>1</v>
      </c>
      <c r="Z541" s="490"/>
      <c r="AA541" s="490">
        <f>IF($N$541="","",$N$541)</f>
        <v>1</v>
      </c>
      <c r="AB541" s="490"/>
      <c r="AC541" s="490"/>
      <c r="AD541" s="490"/>
      <c r="AE541" s="490"/>
      <c r="AF541" s="490">
        <f>IF($N$541="","",$N$541)</f>
        <v>1</v>
      </c>
      <c r="AG541" s="490"/>
      <c r="AH541" s="330"/>
    </row>
    <row r="542" spans="2:34" ht="39.75" customHeight="1" x14ac:dyDescent="0.25">
      <c r="B542" s="131"/>
      <c r="C542" s="602"/>
      <c r="D542" s="607"/>
      <c r="E542" s="591"/>
      <c r="F542" s="593"/>
      <c r="G542" s="493"/>
      <c r="H542" s="496"/>
      <c r="I542" s="495"/>
      <c r="J542" s="498"/>
      <c r="K542" s="405" t="s">
        <v>28</v>
      </c>
      <c r="L542" s="407" t="s">
        <v>1052</v>
      </c>
      <c r="M542" s="493"/>
      <c r="N542" s="493"/>
      <c r="O542" s="502"/>
      <c r="P542" s="351"/>
      <c r="Q542" s="94"/>
      <c r="R542" s="94"/>
      <c r="S542" s="94"/>
      <c r="T542" s="329"/>
      <c r="U542" s="491"/>
      <c r="V542" s="491"/>
      <c r="W542" s="491"/>
      <c r="X542" s="491"/>
      <c r="Y542" s="491"/>
      <c r="Z542" s="491"/>
      <c r="AA542" s="491"/>
      <c r="AB542" s="491"/>
      <c r="AC542" s="491"/>
      <c r="AD542" s="491"/>
      <c r="AE542" s="491"/>
      <c r="AF542" s="491"/>
      <c r="AG542" s="491"/>
      <c r="AH542" s="330"/>
    </row>
    <row r="543" spans="2:34" ht="39.75" customHeight="1" x14ac:dyDescent="0.25">
      <c r="B543" s="131"/>
      <c r="C543" s="602"/>
      <c r="D543" s="607"/>
      <c r="E543" s="591"/>
      <c r="F543" s="593"/>
      <c r="G543" s="493"/>
      <c r="H543" s="496"/>
      <c r="I543" s="495"/>
      <c r="J543" s="498"/>
      <c r="K543" s="405" t="s">
        <v>30</v>
      </c>
      <c r="L543" s="407" t="s">
        <v>1053</v>
      </c>
      <c r="M543" s="493"/>
      <c r="N543" s="493"/>
      <c r="O543" s="502"/>
      <c r="P543" s="351"/>
      <c r="Q543" s="94"/>
      <c r="R543" s="94"/>
      <c r="S543" s="94"/>
      <c r="T543" s="329"/>
      <c r="U543" s="491"/>
      <c r="V543" s="491"/>
      <c r="W543" s="491"/>
      <c r="X543" s="491"/>
      <c r="Y543" s="491"/>
      <c r="Z543" s="491"/>
      <c r="AA543" s="491"/>
      <c r="AB543" s="491"/>
      <c r="AC543" s="491"/>
      <c r="AD543" s="491"/>
      <c r="AE543" s="491"/>
      <c r="AF543" s="491"/>
      <c r="AG543" s="491"/>
      <c r="AH543" s="330"/>
    </row>
    <row r="544" spans="2:34" ht="39.75" customHeight="1" x14ac:dyDescent="0.25">
      <c r="B544" s="131"/>
      <c r="C544" s="602"/>
      <c r="D544" s="607"/>
      <c r="E544" s="591"/>
      <c r="F544" s="593"/>
      <c r="G544" s="493"/>
      <c r="H544" s="496"/>
      <c r="I544" s="495"/>
      <c r="J544" s="498"/>
      <c r="K544" s="405" t="s">
        <v>32</v>
      </c>
      <c r="L544" s="407" t="s">
        <v>1054</v>
      </c>
      <c r="M544" s="493"/>
      <c r="N544" s="493"/>
      <c r="O544" s="502"/>
      <c r="P544" s="351"/>
      <c r="Q544" s="94"/>
      <c r="R544" s="94"/>
      <c r="S544" s="94"/>
      <c r="T544" s="329"/>
      <c r="U544" s="491"/>
      <c r="V544" s="491"/>
      <c r="W544" s="491"/>
      <c r="X544" s="491"/>
      <c r="Y544" s="491"/>
      <c r="Z544" s="491"/>
      <c r="AA544" s="491"/>
      <c r="AB544" s="491"/>
      <c r="AC544" s="491"/>
      <c r="AD544" s="491"/>
      <c r="AE544" s="491"/>
      <c r="AF544" s="491"/>
      <c r="AG544" s="491"/>
      <c r="AH544" s="330"/>
    </row>
    <row r="545" spans="2:34" ht="39.75" customHeight="1" x14ac:dyDescent="0.25">
      <c r="B545" s="131"/>
      <c r="C545" s="602"/>
      <c r="D545" s="607"/>
      <c r="E545" s="591"/>
      <c r="F545" s="593"/>
      <c r="G545" s="493"/>
      <c r="H545" s="496"/>
      <c r="I545" s="495"/>
      <c r="J545" s="498"/>
      <c r="K545" s="405" t="s">
        <v>34</v>
      </c>
      <c r="L545" s="407" t="s">
        <v>1055</v>
      </c>
      <c r="M545" s="493"/>
      <c r="N545" s="493"/>
      <c r="O545" s="502"/>
      <c r="P545" s="351"/>
      <c r="Q545" s="94"/>
      <c r="R545" s="94"/>
      <c r="S545" s="94"/>
      <c r="T545" s="329"/>
      <c r="U545" s="491"/>
      <c r="V545" s="491"/>
      <c r="W545" s="491"/>
      <c r="X545" s="491"/>
      <c r="Y545" s="491"/>
      <c r="Z545" s="491"/>
      <c r="AA545" s="491"/>
      <c r="AB545" s="491"/>
      <c r="AC545" s="491"/>
      <c r="AD545" s="491"/>
      <c r="AE545" s="491"/>
      <c r="AF545" s="491"/>
      <c r="AG545" s="491"/>
      <c r="AH545" s="330"/>
    </row>
    <row r="546" spans="2:34" ht="39.75" customHeight="1" x14ac:dyDescent="0.25">
      <c r="B546" s="131"/>
      <c r="C546" s="602"/>
      <c r="D546" s="607"/>
      <c r="E546" s="591"/>
      <c r="F546" s="593"/>
      <c r="G546" s="492">
        <v>62</v>
      </c>
      <c r="H546" s="494" t="s">
        <v>1056</v>
      </c>
      <c r="I546" s="495"/>
      <c r="J546" s="497" t="s">
        <v>1057</v>
      </c>
      <c r="K546" s="405" t="s">
        <v>26</v>
      </c>
      <c r="L546" s="407" t="s">
        <v>1058</v>
      </c>
      <c r="M546" s="499" t="s">
        <v>384</v>
      </c>
      <c r="N546" s="500">
        <v>1</v>
      </c>
      <c r="O546" s="501"/>
      <c r="P546" s="351"/>
      <c r="Q546" s="94"/>
      <c r="R546" s="94"/>
      <c r="S546" s="94"/>
      <c r="T546" s="329"/>
      <c r="U546" s="490"/>
      <c r="V546" s="490"/>
      <c r="W546" s="490"/>
      <c r="X546" s="490"/>
      <c r="Y546" s="490">
        <f>IF($N$546="","",$N$546)</f>
        <v>1</v>
      </c>
      <c r="Z546" s="490">
        <f>IF($N$546="","",$N$546)</f>
        <v>1</v>
      </c>
      <c r="AA546" s="490">
        <f>IF($N$546="","",$N$546)</f>
        <v>1</v>
      </c>
      <c r="AB546" s="490"/>
      <c r="AC546" s="490"/>
      <c r="AD546" s="490"/>
      <c r="AE546" s="490"/>
      <c r="AF546" s="490"/>
      <c r="AG546" s="490"/>
      <c r="AH546" s="330"/>
    </row>
    <row r="547" spans="2:34" ht="39.75" customHeight="1" x14ac:dyDescent="0.25">
      <c r="B547" s="131"/>
      <c r="C547" s="602"/>
      <c r="D547" s="607"/>
      <c r="E547" s="591"/>
      <c r="F547" s="593"/>
      <c r="G547" s="493"/>
      <c r="H547" s="496"/>
      <c r="I547" s="495"/>
      <c r="J547" s="498"/>
      <c r="K547" s="405" t="s">
        <v>28</v>
      </c>
      <c r="L547" s="407" t="s">
        <v>1059</v>
      </c>
      <c r="M547" s="493"/>
      <c r="N547" s="493"/>
      <c r="O547" s="502"/>
      <c r="P547" s="351"/>
      <c r="Q547" s="94"/>
      <c r="R547" s="94"/>
      <c r="S547" s="94"/>
      <c r="T547" s="329"/>
      <c r="U547" s="491"/>
      <c r="V547" s="491"/>
      <c r="W547" s="491"/>
      <c r="X547" s="491"/>
      <c r="Y547" s="491"/>
      <c r="Z547" s="491"/>
      <c r="AA547" s="491"/>
      <c r="AB547" s="491"/>
      <c r="AC547" s="491"/>
      <c r="AD547" s="491"/>
      <c r="AE547" s="491"/>
      <c r="AF547" s="491"/>
      <c r="AG547" s="491"/>
      <c r="AH547" s="330"/>
    </row>
    <row r="548" spans="2:34" ht="39.75" customHeight="1" x14ac:dyDescent="0.25">
      <c r="B548" s="131"/>
      <c r="C548" s="602"/>
      <c r="D548" s="607"/>
      <c r="E548" s="591"/>
      <c r="F548" s="593"/>
      <c r="G548" s="493"/>
      <c r="H548" s="496"/>
      <c r="I548" s="495"/>
      <c r="J548" s="498"/>
      <c r="K548" s="405" t="s">
        <v>30</v>
      </c>
      <c r="L548" s="407" t="s">
        <v>1060</v>
      </c>
      <c r="M548" s="493"/>
      <c r="N548" s="493"/>
      <c r="O548" s="502"/>
      <c r="P548" s="351"/>
      <c r="Q548" s="94"/>
      <c r="R548" s="94"/>
      <c r="S548" s="94"/>
      <c r="T548" s="329"/>
      <c r="U548" s="491"/>
      <c r="V548" s="491"/>
      <c r="W548" s="491"/>
      <c r="X548" s="491"/>
      <c r="Y548" s="491"/>
      <c r="Z548" s="491"/>
      <c r="AA548" s="491"/>
      <c r="AB548" s="491"/>
      <c r="AC548" s="491"/>
      <c r="AD548" s="491"/>
      <c r="AE548" s="491"/>
      <c r="AF548" s="491"/>
      <c r="AG548" s="491"/>
      <c r="AH548" s="330"/>
    </row>
    <row r="549" spans="2:34" ht="39.75" customHeight="1" x14ac:dyDescent="0.25">
      <c r="B549" s="131"/>
      <c r="C549" s="602"/>
      <c r="D549" s="607"/>
      <c r="E549" s="591"/>
      <c r="F549" s="593"/>
      <c r="G549" s="493"/>
      <c r="H549" s="496"/>
      <c r="I549" s="495"/>
      <c r="J549" s="498"/>
      <c r="K549" s="405" t="s">
        <v>32</v>
      </c>
      <c r="L549" s="407" t="s">
        <v>1061</v>
      </c>
      <c r="M549" s="493"/>
      <c r="N549" s="493"/>
      <c r="O549" s="502"/>
      <c r="P549" s="351"/>
      <c r="Q549" s="94"/>
      <c r="R549" s="94"/>
      <c r="S549" s="94"/>
      <c r="T549" s="329"/>
      <c r="U549" s="491"/>
      <c r="V549" s="491"/>
      <c r="W549" s="491"/>
      <c r="X549" s="491"/>
      <c r="Y549" s="491"/>
      <c r="Z549" s="491"/>
      <c r="AA549" s="491"/>
      <c r="AB549" s="491"/>
      <c r="AC549" s="491"/>
      <c r="AD549" s="491"/>
      <c r="AE549" s="491"/>
      <c r="AF549" s="491"/>
      <c r="AG549" s="491"/>
      <c r="AH549" s="330"/>
    </row>
    <row r="550" spans="2:34" ht="39.75" customHeight="1" x14ac:dyDescent="0.25">
      <c r="B550" s="131"/>
      <c r="C550" s="602"/>
      <c r="D550" s="607"/>
      <c r="E550" s="591"/>
      <c r="F550" s="593"/>
      <c r="G550" s="493"/>
      <c r="H550" s="496"/>
      <c r="I550" s="495"/>
      <c r="J550" s="498"/>
      <c r="K550" s="405" t="s">
        <v>34</v>
      </c>
      <c r="L550" s="407" t="s">
        <v>1062</v>
      </c>
      <c r="M550" s="493"/>
      <c r="N550" s="493"/>
      <c r="O550" s="502"/>
      <c r="P550" s="351"/>
      <c r="Q550" s="94"/>
      <c r="R550" s="94"/>
      <c r="S550" s="94"/>
      <c r="T550" s="329"/>
      <c r="U550" s="491"/>
      <c r="V550" s="491"/>
      <c r="W550" s="491"/>
      <c r="X550" s="491"/>
      <c r="Y550" s="491"/>
      <c r="Z550" s="491"/>
      <c r="AA550" s="491"/>
      <c r="AB550" s="491"/>
      <c r="AC550" s="491"/>
      <c r="AD550" s="491"/>
      <c r="AE550" s="491"/>
      <c r="AF550" s="491"/>
      <c r="AG550" s="491"/>
      <c r="AH550" s="330"/>
    </row>
    <row r="551" spans="2:34" ht="39.75" customHeight="1" x14ac:dyDescent="0.25">
      <c r="B551" s="131"/>
      <c r="C551" s="602"/>
      <c r="D551" s="607"/>
      <c r="E551" s="591"/>
      <c r="F551" s="593"/>
      <c r="G551" s="492">
        <v>63</v>
      </c>
      <c r="H551" s="494" t="s">
        <v>1063</v>
      </c>
      <c r="I551" s="495"/>
      <c r="J551" s="497" t="s">
        <v>1064</v>
      </c>
      <c r="K551" s="405" t="s">
        <v>26</v>
      </c>
      <c r="L551" s="407" t="s">
        <v>1065</v>
      </c>
      <c r="M551" s="499" t="s">
        <v>384</v>
      </c>
      <c r="N551" s="500">
        <v>1</v>
      </c>
      <c r="O551" s="501" t="s">
        <v>1066</v>
      </c>
      <c r="P551" s="351"/>
      <c r="Q551" s="94"/>
      <c r="R551" s="94"/>
      <c r="S551" s="94"/>
      <c r="T551" s="329"/>
      <c r="U551" s="490"/>
      <c r="V551" s="490"/>
      <c r="W551" s="490"/>
      <c r="X551" s="490"/>
      <c r="Y551" s="490">
        <f>IF($N$551="","",$N$551)</f>
        <v>1</v>
      </c>
      <c r="Z551" s="490"/>
      <c r="AA551" s="490">
        <f>IF($N$551="","",$N$551)</f>
        <v>1</v>
      </c>
      <c r="AB551" s="490"/>
      <c r="AC551" s="490"/>
      <c r="AD551" s="490"/>
      <c r="AE551" s="490">
        <f>IF($N$551="","",$N$551)</f>
        <v>1</v>
      </c>
      <c r="AF551" s="490"/>
      <c r="AG551" s="490"/>
      <c r="AH551" s="330"/>
    </row>
    <row r="552" spans="2:34" ht="39.75" customHeight="1" x14ac:dyDescent="0.25">
      <c r="B552" s="131"/>
      <c r="C552" s="602"/>
      <c r="D552" s="607"/>
      <c r="E552" s="591"/>
      <c r="F552" s="593"/>
      <c r="G552" s="493"/>
      <c r="H552" s="496"/>
      <c r="I552" s="495"/>
      <c r="J552" s="498"/>
      <c r="K552" s="405" t="s">
        <v>28</v>
      </c>
      <c r="L552" s="407" t="s">
        <v>1067</v>
      </c>
      <c r="M552" s="493"/>
      <c r="N552" s="493"/>
      <c r="O552" s="502"/>
      <c r="P552" s="351"/>
      <c r="Q552" s="94"/>
      <c r="R552" s="94"/>
      <c r="S552" s="94"/>
      <c r="T552" s="329"/>
      <c r="U552" s="491"/>
      <c r="V552" s="491"/>
      <c r="W552" s="491"/>
      <c r="X552" s="491"/>
      <c r="Y552" s="491"/>
      <c r="Z552" s="491"/>
      <c r="AA552" s="491"/>
      <c r="AB552" s="491"/>
      <c r="AC552" s="491"/>
      <c r="AD552" s="491"/>
      <c r="AE552" s="491"/>
      <c r="AF552" s="491"/>
      <c r="AG552" s="491"/>
      <c r="AH552" s="330"/>
    </row>
    <row r="553" spans="2:34" ht="39.75" customHeight="1" x14ac:dyDescent="0.25">
      <c r="B553" s="131"/>
      <c r="C553" s="602"/>
      <c r="D553" s="607"/>
      <c r="E553" s="591"/>
      <c r="F553" s="593"/>
      <c r="G553" s="493"/>
      <c r="H553" s="496"/>
      <c r="I553" s="495"/>
      <c r="J553" s="498"/>
      <c r="K553" s="405" t="s">
        <v>30</v>
      </c>
      <c r="L553" s="407" t="s">
        <v>1068</v>
      </c>
      <c r="M553" s="493"/>
      <c r="N553" s="493"/>
      <c r="O553" s="502"/>
      <c r="P553" s="351"/>
      <c r="Q553" s="94"/>
      <c r="R553" s="94"/>
      <c r="S553" s="94"/>
      <c r="T553" s="329"/>
      <c r="U553" s="491"/>
      <c r="V553" s="491"/>
      <c r="W553" s="491"/>
      <c r="X553" s="491"/>
      <c r="Y553" s="491"/>
      <c r="Z553" s="491"/>
      <c r="AA553" s="491"/>
      <c r="AB553" s="491"/>
      <c r="AC553" s="491"/>
      <c r="AD553" s="491"/>
      <c r="AE553" s="491"/>
      <c r="AF553" s="491"/>
      <c r="AG553" s="491"/>
      <c r="AH553" s="330"/>
    </row>
    <row r="554" spans="2:34" ht="39.75" customHeight="1" x14ac:dyDescent="0.25">
      <c r="B554" s="131"/>
      <c r="C554" s="602"/>
      <c r="D554" s="607"/>
      <c r="E554" s="591"/>
      <c r="F554" s="593"/>
      <c r="G554" s="493"/>
      <c r="H554" s="496"/>
      <c r="I554" s="495"/>
      <c r="J554" s="498"/>
      <c r="K554" s="405" t="s">
        <v>32</v>
      </c>
      <c r="L554" s="407" t="s">
        <v>1069</v>
      </c>
      <c r="M554" s="493"/>
      <c r="N554" s="493"/>
      <c r="O554" s="502"/>
      <c r="P554" s="351"/>
      <c r="Q554" s="94"/>
      <c r="R554" s="94"/>
      <c r="S554" s="94"/>
      <c r="T554" s="329"/>
      <c r="U554" s="491"/>
      <c r="V554" s="491"/>
      <c r="W554" s="491"/>
      <c r="X554" s="491"/>
      <c r="Y554" s="491"/>
      <c r="Z554" s="491"/>
      <c r="AA554" s="491"/>
      <c r="AB554" s="491"/>
      <c r="AC554" s="491"/>
      <c r="AD554" s="491"/>
      <c r="AE554" s="491"/>
      <c r="AF554" s="491"/>
      <c r="AG554" s="491"/>
      <c r="AH554" s="330"/>
    </row>
    <row r="555" spans="2:34" ht="39.75" customHeight="1" x14ac:dyDescent="0.25">
      <c r="B555" s="131"/>
      <c r="C555" s="602"/>
      <c r="D555" s="607"/>
      <c r="E555" s="591"/>
      <c r="F555" s="593"/>
      <c r="G555" s="493"/>
      <c r="H555" s="496"/>
      <c r="I555" s="495"/>
      <c r="J555" s="498"/>
      <c r="K555" s="405" t="s">
        <v>34</v>
      </c>
      <c r="L555" s="407" t="s">
        <v>1070</v>
      </c>
      <c r="M555" s="493"/>
      <c r="N555" s="493"/>
      <c r="O555" s="502"/>
      <c r="P555" s="351"/>
      <c r="Q555" s="94"/>
      <c r="R555" s="94"/>
      <c r="S555" s="94"/>
      <c r="T555" s="329"/>
      <c r="U555" s="491"/>
      <c r="V555" s="491"/>
      <c r="W555" s="491"/>
      <c r="X555" s="491"/>
      <c r="Y555" s="491"/>
      <c r="Z555" s="491"/>
      <c r="AA555" s="491"/>
      <c r="AB555" s="491"/>
      <c r="AC555" s="491"/>
      <c r="AD555" s="491"/>
      <c r="AE555" s="491"/>
      <c r="AF555" s="491"/>
      <c r="AG555" s="491"/>
      <c r="AH555" s="330"/>
    </row>
    <row r="556" spans="2:34" ht="39.75" customHeight="1" x14ac:dyDescent="0.25">
      <c r="B556" s="131"/>
      <c r="C556" s="602"/>
      <c r="D556" s="607"/>
      <c r="E556" s="591"/>
      <c r="F556" s="593"/>
      <c r="G556" s="492">
        <v>64</v>
      </c>
      <c r="H556" s="494" t="s">
        <v>1071</v>
      </c>
      <c r="I556" s="495"/>
      <c r="J556" s="497" t="s">
        <v>1072</v>
      </c>
      <c r="K556" s="405" t="s">
        <v>26</v>
      </c>
      <c r="L556" s="407" t="s">
        <v>1073</v>
      </c>
      <c r="M556" s="499" t="s">
        <v>384</v>
      </c>
      <c r="N556" s="500">
        <v>1</v>
      </c>
      <c r="O556" s="501"/>
      <c r="P556" s="351"/>
      <c r="Q556" s="94"/>
      <c r="R556" s="94"/>
      <c r="S556" s="94"/>
      <c r="T556" s="329"/>
      <c r="U556" s="490"/>
      <c r="V556" s="490"/>
      <c r="W556" s="490"/>
      <c r="X556" s="490"/>
      <c r="Y556" s="490">
        <f>IF($N$556="","",$N$556)</f>
        <v>1</v>
      </c>
      <c r="Z556" s="490">
        <f>IF($N$556="","",$N$556)</f>
        <v>1</v>
      </c>
      <c r="AA556" s="490"/>
      <c r="AB556" s="490"/>
      <c r="AC556" s="490"/>
      <c r="AD556" s="490"/>
      <c r="AE556" s="490"/>
      <c r="AF556" s="490"/>
      <c r="AG556" s="490"/>
      <c r="AH556" s="330"/>
    </row>
    <row r="557" spans="2:34" ht="39.75" customHeight="1" x14ac:dyDescent="0.25">
      <c r="B557" s="131"/>
      <c r="C557" s="603"/>
      <c r="D557" s="608"/>
      <c r="E557" s="493"/>
      <c r="F557" s="594"/>
      <c r="G557" s="493"/>
      <c r="H557" s="496"/>
      <c r="I557" s="495"/>
      <c r="J557" s="498"/>
      <c r="K557" s="405" t="s">
        <v>28</v>
      </c>
      <c r="L557" s="407" t="s">
        <v>1074</v>
      </c>
      <c r="M557" s="493"/>
      <c r="N557" s="493"/>
      <c r="O557" s="502"/>
      <c r="P557" s="351"/>
      <c r="Q557" s="94"/>
      <c r="R557" s="94"/>
      <c r="S557" s="94"/>
      <c r="T557" s="329"/>
      <c r="U557" s="491"/>
      <c r="V557" s="491"/>
      <c r="W557" s="491"/>
      <c r="X557" s="491"/>
      <c r="Y557" s="491"/>
      <c r="Z557" s="491"/>
      <c r="AA557" s="491"/>
      <c r="AB557" s="491"/>
      <c r="AC557" s="491"/>
      <c r="AD557" s="491"/>
      <c r="AE557" s="491"/>
      <c r="AF557" s="491"/>
      <c r="AG557" s="491"/>
      <c r="AH557" s="330"/>
    </row>
    <row r="558" spans="2:34" ht="39.75" customHeight="1" x14ac:dyDescent="0.25">
      <c r="B558" s="131"/>
      <c r="C558" s="603"/>
      <c r="D558" s="608"/>
      <c r="E558" s="493"/>
      <c r="F558" s="594"/>
      <c r="G558" s="493"/>
      <c r="H558" s="496"/>
      <c r="I558" s="495"/>
      <c r="J558" s="498"/>
      <c r="K558" s="405" t="s">
        <v>30</v>
      </c>
      <c r="L558" s="407" t="s">
        <v>1075</v>
      </c>
      <c r="M558" s="493"/>
      <c r="N558" s="493"/>
      <c r="O558" s="502"/>
      <c r="P558" s="351"/>
      <c r="Q558" s="94"/>
      <c r="R558" s="94"/>
      <c r="S558" s="94"/>
      <c r="T558" s="329"/>
      <c r="U558" s="491"/>
      <c r="V558" s="491"/>
      <c r="W558" s="491"/>
      <c r="X558" s="491"/>
      <c r="Y558" s="491"/>
      <c r="Z558" s="491"/>
      <c r="AA558" s="491"/>
      <c r="AB558" s="491"/>
      <c r="AC558" s="491"/>
      <c r="AD558" s="491"/>
      <c r="AE558" s="491"/>
      <c r="AF558" s="491"/>
      <c r="AG558" s="491"/>
      <c r="AH558" s="330"/>
    </row>
    <row r="559" spans="2:34" ht="39.75" customHeight="1" x14ac:dyDescent="0.25">
      <c r="B559" s="131"/>
      <c r="C559" s="603"/>
      <c r="D559" s="608"/>
      <c r="E559" s="493"/>
      <c r="F559" s="594"/>
      <c r="G559" s="493"/>
      <c r="H559" s="496"/>
      <c r="I559" s="495"/>
      <c r="J559" s="498"/>
      <c r="K559" s="405" t="s">
        <v>32</v>
      </c>
      <c r="L559" s="407" t="s">
        <v>1076</v>
      </c>
      <c r="M559" s="493"/>
      <c r="N559" s="493"/>
      <c r="O559" s="502"/>
      <c r="P559" s="351"/>
      <c r="Q559" s="94"/>
      <c r="R559" s="94"/>
      <c r="S559" s="94"/>
      <c r="T559" s="329"/>
      <c r="U559" s="491"/>
      <c r="V559" s="491"/>
      <c r="W559" s="491"/>
      <c r="X559" s="491"/>
      <c r="Y559" s="491"/>
      <c r="Z559" s="491"/>
      <c r="AA559" s="491"/>
      <c r="AB559" s="491"/>
      <c r="AC559" s="491"/>
      <c r="AD559" s="491"/>
      <c r="AE559" s="491"/>
      <c r="AF559" s="491"/>
      <c r="AG559" s="491"/>
      <c r="AH559" s="330"/>
    </row>
    <row r="560" spans="2:34" ht="39.75" customHeight="1" x14ac:dyDescent="0.25">
      <c r="B560" s="131"/>
      <c r="C560" s="604"/>
      <c r="D560" s="609"/>
      <c r="E560" s="537"/>
      <c r="F560" s="597"/>
      <c r="G560" s="537"/>
      <c r="H560" s="630"/>
      <c r="I560" s="631"/>
      <c r="J560" s="538"/>
      <c r="K560" s="350" t="s">
        <v>34</v>
      </c>
      <c r="L560" s="445" t="s">
        <v>1077</v>
      </c>
      <c r="M560" s="537"/>
      <c r="N560" s="537"/>
      <c r="O560" s="581"/>
      <c r="P560" s="351"/>
      <c r="Q560" s="94"/>
      <c r="R560" s="94"/>
      <c r="S560" s="94"/>
      <c r="T560" s="329"/>
      <c r="U560" s="491"/>
      <c r="V560" s="491"/>
      <c r="W560" s="491"/>
      <c r="X560" s="491"/>
      <c r="Y560" s="491"/>
      <c r="Z560" s="491"/>
      <c r="AA560" s="491"/>
      <c r="AB560" s="491"/>
      <c r="AC560" s="491"/>
      <c r="AD560" s="491"/>
      <c r="AE560" s="491"/>
      <c r="AF560" s="491"/>
      <c r="AG560" s="491"/>
      <c r="AH560" s="330"/>
    </row>
    <row r="561" spans="2:34" ht="39.75" customHeight="1" x14ac:dyDescent="0.25">
      <c r="B561" s="131"/>
      <c r="C561" s="601" t="s">
        <v>1078</v>
      </c>
      <c r="D561" s="605">
        <f>IF(SUM(N561:N591)=0,"",AVERAGE(N561:N591))</f>
        <v>1</v>
      </c>
      <c r="E561" s="595" t="s">
        <v>327</v>
      </c>
      <c r="F561" s="596">
        <f>IF(SUM(N561)=0,"",AVERAGE(N561))</f>
        <v>1</v>
      </c>
      <c r="G561" s="539">
        <v>65</v>
      </c>
      <c r="H561" s="577" t="s">
        <v>1079</v>
      </c>
      <c r="I561" s="578"/>
      <c r="J561" s="540" t="s">
        <v>1080</v>
      </c>
      <c r="K561" s="413" t="s">
        <v>26</v>
      </c>
      <c r="L561" s="414" t="s">
        <v>1081</v>
      </c>
      <c r="M561" s="566" t="s">
        <v>384</v>
      </c>
      <c r="N561" s="567">
        <v>1</v>
      </c>
      <c r="O561" s="583"/>
      <c r="P561" s="343"/>
      <c r="Q561" s="94"/>
      <c r="R561" s="94"/>
      <c r="S561" s="94"/>
      <c r="T561" s="329"/>
      <c r="U561" s="490"/>
      <c r="V561" s="490"/>
      <c r="W561" s="490"/>
      <c r="X561" s="490"/>
      <c r="Y561" s="490"/>
      <c r="Z561" s="490"/>
      <c r="AA561" s="490"/>
      <c r="AB561" s="490"/>
      <c r="AC561" s="490"/>
      <c r="AD561" s="490"/>
      <c r="AE561" s="490"/>
      <c r="AF561" s="490"/>
      <c r="AG561" s="490">
        <f>IF($N$561="","",$N$561)</f>
        <v>1</v>
      </c>
      <c r="AH561" s="330"/>
    </row>
    <row r="562" spans="2:34" ht="39.75" customHeight="1" x14ac:dyDescent="0.25">
      <c r="B562" s="131"/>
      <c r="C562" s="602"/>
      <c r="D562" s="606"/>
      <c r="E562" s="493"/>
      <c r="F562" s="594"/>
      <c r="G562" s="493"/>
      <c r="H562" s="496"/>
      <c r="I562" s="495"/>
      <c r="J562" s="498"/>
      <c r="K562" s="405" t="s">
        <v>28</v>
      </c>
      <c r="L562" s="407" t="s">
        <v>1082</v>
      </c>
      <c r="M562" s="493"/>
      <c r="N562" s="493"/>
      <c r="O562" s="502"/>
      <c r="P562" s="343"/>
      <c r="Q562" s="94"/>
      <c r="R562" s="94"/>
      <c r="S562" s="94"/>
      <c r="T562" s="329"/>
      <c r="U562" s="491"/>
      <c r="V562" s="491"/>
      <c r="W562" s="491"/>
      <c r="X562" s="491"/>
      <c r="Y562" s="491"/>
      <c r="Z562" s="491"/>
      <c r="AA562" s="491"/>
      <c r="AB562" s="491"/>
      <c r="AC562" s="491"/>
      <c r="AD562" s="491"/>
      <c r="AE562" s="491"/>
      <c r="AF562" s="491"/>
      <c r="AG562" s="491"/>
      <c r="AH562" s="330"/>
    </row>
    <row r="563" spans="2:34" ht="39.75" customHeight="1" x14ac:dyDescent="0.25">
      <c r="B563" s="131"/>
      <c r="C563" s="602"/>
      <c r="D563" s="606"/>
      <c r="E563" s="493"/>
      <c r="F563" s="594"/>
      <c r="G563" s="493"/>
      <c r="H563" s="496"/>
      <c r="I563" s="495"/>
      <c r="J563" s="498"/>
      <c r="K563" s="405" t="s">
        <v>30</v>
      </c>
      <c r="L563" s="407" t="s">
        <v>1083</v>
      </c>
      <c r="M563" s="493"/>
      <c r="N563" s="493"/>
      <c r="O563" s="502"/>
      <c r="P563" s="343"/>
      <c r="Q563" s="94"/>
      <c r="R563" s="94"/>
      <c r="S563" s="94"/>
      <c r="T563" s="329"/>
      <c r="U563" s="491"/>
      <c r="V563" s="491"/>
      <c r="W563" s="491"/>
      <c r="X563" s="491"/>
      <c r="Y563" s="491"/>
      <c r="Z563" s="491"/>
      <c r="AA563" s="491"/>
      <c r="AB563" s="491"/>
      <c r="AC563" s="491"/>
      <c r="AD563" s="491"/>
      <c r="AE563" s="491"/>
      <c r="AF563" s="491"/>
      <c r="AG563" s="491"/>
      <c r="AH563" s="330"/>
    </row>
    <row r="564" spans="2:34" ht="39.75" customHeight="1" x14ac:dyDescent="0.25">
      <c r="B564" s="131"/>
      <c r="C564" s="602"/>
      <c r="D564" s="606"/>
      <c r="E564" s="493"/>
      <c r="F564" s="594"/>
      <c r="G564" s="493"/>
      <c r="H564" s="496"/>
      <c r="I564" s="495"/>
      <c r="J564" s="498"/>
      <c r="K564" s="405" t="s">
        <v>32</v>
      </c>
      <c r="L564" s="407" t="s">
        <v>1084</v>
      </c>
      <c r="M564" s="493"/>
      <c r="N564" s="493"/>
      <c r="O564" s="502"/>
      <c r="P564" s="343"/>
      <c r="Q564" s="94"/>
      <c r="R564" s="94"/>
      <c r="S564" s="94"/>
      <c r="T564" s="329"/>
      <c r="U564" s="491"/>
      <c r="V564" s="491"/>
      <c r="W564" s="491"/>
      <c r="X564" s="491"/>
      <c r="Y564" s="491"/>
      <c r="Z564" s="491"/>
      <c r="AA564" s="491"/>
      <c r="AB564" s="491"/>
      <c r="AC564" s="491"/>
      <c r="AD564" s="491"/>
      <c r="AE564" s="491"/>
      <c r="AF564" s="491"/>
      <c r="AG564" s="491"/>
      <c r="AH564" s="330"/>
    </row>
    <row r="565" spans="2:34" ht="39.75" customHeight="1" x14ac:dyDescent="0.25">
      <c r="B565" s="131"/>
      <c r="C565" s="602"/>
      <c r="D565" s="606"/>
      <c r="E565" s="493"/>
      <c r="F565" s="594"/>
      <c r="G565" s="493"/>
      <c r="H565" s="496"/>
      <c r="I565" s="495"/>
      <c r="J565" s="498"/>
      <c r="K565" s="405" t="s">
        <v>34</v>
      </c>
      <c r="L565" s="407" t="s">
        <v>1085</v>
      </c>
      <c r="M565" s="493"/>
      <c r="N565" s="493"/>
      <c r="O565" s="502"/>
      <c r="P565" s="343"/>
      <c r="Q565" s="94"/>
      <c r="R565" s="94"/>
      <c r="S565" s="94"/>
      <c r="T565" s="329"/>
      <c r="U565" s="491"/>
      <c r="V565" s="491"/>
      <c r="W565" s="491"/>
      <c r="X565" s="491"/>
      <c r="Y565" s="491"/>
      <c r="Z565" s="491"/>
      <c r="AA565" s="491"/>
      <c r="AB565" s="491"/>
      <c r="AC565" s="491"/>
      <c r="AD565" s="491"/>
      <c r="AE565" s="491"/>
      <c r="AF565" s="491"/>
      <c r="AG565" s="491"/>
      <c r="AH565" s="330"/>
    </row>
    <row r="566" spans="2:34" ht="39.75" customHeight="1" x14ac:dyDescent="0.25">
      <c r="B566" s="131"/>
      <c r="C566" s="602"/>
      <c r="D566" s="607"/>
      <c r="E566" s="591" t="s">
        <v>895</v>
      </c>
      <c r="F566" s="592">
        <f>IF(SUM(N566:N575)=0,"",AVERAGE(N566:N575))</f>
        <v>1</v>
      </c>
      <c r="G566" s="492">
        <v>66</v>
      </c>
      <c r="H566" s="494" t="s">
        <v>1086</v>
      </c>
      <c r="I566" s="495"/>
      <c r="J566" s="497" t="s">
        <v>1087</v>
      </c>
      <c r="K566" s="405" t="s">
        <v>26</v>
      </c>
      <c r="L566" s="407" t="s">
        <v>1088</v>
      </c>
      <c r="M566" s="499" t="s">
        <v>384</v>
      </c>
      <c r="N566" s="500">
        <v>1</v>
      </c>
      <c r="O566" s="501"/>
      <c r="P566" s="343"/>
      <c r="Q566" s="94"/>
      <c r="R566" s="94"/>
      <c r="S566" s="94"/>
      <c r="T566" s="329"/>
      <c r="U566" s="490"/>
      <c r="V566" s="490"/>
      <c r="W566" s="490"/>
      <c r="X566" s="490"/>
      <c r="Y566" s="490"/>
      <c r="Z566" s="490">
        <f>IF($N$566="","",$N$566)</f>
        <v>1</v>
      </c>
      <c r="AA566" s="490"/>
      <c r="AB566" s="490"/>
      <c r="AC566" s="490"/>
      <c r="AD566" s="490"/>
      <c r="AE566" s="490">
        <f>IF($N$566="","",$N$566)</f>
        <v>1</v>
      </c>
      <c r="AF566" s="490"/>
      <c r="AG566" s="490"/>
      <c r="AH566" s="330"/>
    </row>
    <row r="567" spans="2:34" ht="39.75" customHeight="1" x14ac:dyDescent="0.25">
      <c r="B567" s="131"/>
      <c r="C567" s="602"/>
      <c r="D567" s="607"/>
      <c r="E567" s="591"/>
      <c r="F567" s="592"/>
      <c r="G567" s="493"/>
      <c r="H567" s="496"/>
      <c r="I567" s="495"/>
      <c r="J567" s="498"/>
      <c r="K567" s="405" t="s">
        <v>28</v>
      </c>
      <c r="L567" s="407" t="s">
        <v>1089</v>
      </c>
      <c r="M567" s="493"/>
      <c r="N567" s="493"/>
      <c r="O567" s="502"/>
      <c r="P567" s="343"/>
      <c r="Q567" s="94"/>
      <c r="R567" s="94"/>
      <c r="S567" s="94"/>
      <c r="T567" s="329"/>
      <c r="U567" s="491"/>
      <c r="V567" s="491"/>
      <c r="W567" s="491"/>
      <c r="X567" s="491"/>
      <c r="Y567" s="491"/>
      <c r="Z567" s="491"/>
      <c r="AA567" s="491"/>
      <c r="AB567" s="491"/>
      <c r="AC567" s="491"/>
      <c r="AD567" s="491"/>
      <c r="AE567" s="491"/>
      <c r="AF567" s="491"/>
      <c r="AG567" s="491"/>
      <c r="AH567" s="330"/>
    </row>
    <row r="568" spans="2:34" ht="39.75" customHeight="1" x14ac:dyDescent="0.25">
      <c r="B568" s="131"/>
      <c r="C568" s="602"/>
      <c r="D568" s="607"/>
      <c r="E568" s="591"/>
      <c r="F568" s="592"/>
      <c r="G568" s="493"/>
      <c r="H568" s="496"/>
      <c r="I568" s="495"/>
      <c r="J568" s="498"/>
      <c r="K568" s="405" t="s">
        <v>30</v>
      </c>
      <c r="L568" s="407" t="s">
        <v>1090</v>
      </c>
      <c r="M568" s="493"/>
      <c r="N568" s="493"/>
      <c r="O568" s="502"/>
      <c r="P568" s="343"/>
      <c r="Q568" s="94"/>
      <c r="R568" s="94"/>
      <c r="S568" s="94"/>
      <c r="T568" s="329"/>
      <c r="U568" s="491"/>
      <c r="V568" s="491"/>
      <c r="W568" s="491"/>
      <c r="X568" s="491"/>
      <c r="Y568" s="491"/>
      <c r="Z568" s="491"/>
      <c r="AA568" s="491"/>
      <c r="AB568" s="491"/>
      <c r="AC568" s="491"/>
      <c r="AD568" s="491"/>
      <c r="AE568" s="491"/>
      <c r="AF568" s="491"/>
      <c r="AG568" s="491"/>
      <c r="AH568" s="330"/>
    </row>
    <row r="569" spans="2:34" ht="39.75" customHeight="1" x14ac:dyDescent="0.25">
      <c r="B569" s="131"/>
      <c r="C569" s="602"/>
      <c r="D569" s="607"/>
      <c r="E569" s="591"/>
      <c r="F569" s="592"/>
      <c r="G569" s="493"/>
      <c r="H569" s="496"/>
      <c r="I569" s="495"/>
      <c r="J569" s="498"/>
      <c r="K569" s="405" t="s">
        <v>32</v>
      </c>
      <c r="L569" s="407" t="s">
        <v>1091</v>
      </c>
      <c r="M569" s="493"/>
      <c r="N569" s="493"/>
      <c r="O569" s="502"/>
      <c r="P569" s="343"/>
      <c r="Q569" s="94"/>
      <c r="R569" s="94"/>
      <c r="S569" s="94"/>
      <c r="T569" s="329"/>
      <c r="U569" s="491"/>
      <c r="V569" s="491"/>
      <c r="W569" s="491"/>
      <c r="X569" s="491"/>
      <c r="Y569" s="491"/>
      <c r="Z569" s="491"/>
      <c r="AA569" s="491"/>
      <c r="AB569" s="491"/>
      <c r="AC569" s="491"/>
      <c r="AD569" s="491"/>
      <c r="AE569" s="491"/>
      <c r="AF569" s="491"/>
      <c r="AG569" s="491"/>
      <c r="AH569" s="330"/>
    </row>
    <row r="570" spans="2:34" ht="39.75" customHeight="1" x14ac:dyDescent="0.25">
      <c r="B570" s="131"/>
      <c r="C570" s="602"/>
      <c r="D570" s="607"/>
      <c r="E570" s="591"/>
      <c r="F570" s="592"/>
      <c r="G570" s="493"/>
      <c r="H570" s="496"/>
      <c r="I570" s="495"/>
      <c r="J570" s="498"/>
      <c r="K570" s="405" t="s">
        <v>34</v>
      </c>
      <c r="L570" s="407" t="s">
        <v>1092</v>
      </c>
      <c r="M570" s="493"/>
      <c r="N570" s="493"/>
      <c r="O570" s="502"/>
      <c r="P570" s="343"/>
      <c r="Q570" s="94"/>
      <c r="R570" s="94"/>
      <c r="S570" s="94"/>
      <c r="T570" s="329"/>
      <c r="U570" s="491"/>
      <c r="V570" s="491"/>
      <c r="W570" s="491"/>
      <c r="X570" s="491"/>
      <c r="Y570" s="491"/>
      <c r="Z570" s="491"/>
      <c r="AA570" s="491"/>
      <c r="AB570" s="491"/>
      <c r="AC570" s="491"/>
      <c r="AD570" s="491"/>
      <c r="AE570" s="491"/>
      <c r="AF570" s="491"/>
      <c r="AG570" s="491"/>
      <c r="AH570" s="330"/>
    </row>
    <row r="571" spans="2:34" ht="39.75" customHeight="1" x14ac:dyDescent="0.25">
      <c r="B571" s="131"/>
      <c r="C571" s="602"/>
      <c r="D571" s="607"/>
      <c r="E571" s="591"/>
      <c r="F571" s="593"/>
      <c r="G571" s="492">
        <v>67</v>
      </c>
      <c r="H571" s="494" t="s">
        <v>1093</v>
      </c>
      <c r="I571" s="495"/>
      <c r="J571" s="497" t="s">
        <v>1094</v>
      </c>
      <c r="K571" s="405" t="s">
        <v>26</v>
      </c>
      <c r="L571" s="407" t="s">
        <v>1095</v>
      </c>
      <c r="M571" s="499" t="s">
        <v>384</v>
      </c>
      <c r="N571" s="500">
        <v>1</v>
      </c>
      <c r="O571" s="501"/>
      <c r="P571" s="343"/>
      <c r="Q571" s="94"/>
      <c r="R571" s="94"/>
      <c r="S571" s="94"/>
      <c r="T571" s="329"/>
      <c r="U571" s="490"/>
      <c r="V571" s="490"/>
      <c r="W571" s="490"/>
      <c r="X571" s="490">
        <f>IF($N$571="","",$N$571)</f>
        <v>1</v>
      </c>
      <c r="Y571" s="490"/>
      <c r="Z571" s="490"/>
      <c r="AA571" s="490">
        <f>IF($N$571="","",$N$571)</f>
        <v>1</v>
      </c>
      <c r="AB571" s="490"/>
      <c r="AC571" s="490"/>
      <c r="AD571" s="490"/>
      <c r="AE571" s="490"/>
      <c r="AF571" s="490"/>
      <c r="AG571" s="490"/>
      <c r="AH571" s="330"/>
    </row>
    <row r="572" spans="2:34" ht="39.75" customHeight="1" x14ac:dyDescent="0.25">
      <c r="B572" s="131"/>
      <c r="C572" s="603"/>
      <c r="D572" s="608"/>
      <c r="E572" s="493"/>
      <c r="F572" s="594"/>
      <c r="G572" s="493"/>
      <c r="H572" s="496"/>
      <c r="I572" s="495"/>
      <c r="J572" s="498"/>
      <c r="K572" s="405" t="s">
        <v>28</v>
      </c>
      <c r="L572" s="407" t="s">
        <v>1096</v>
      </c>
      <c r="M572" s="493"/>
      <c r="N572" s="493"/>
      <c r="O572" s="502"/>
      <c r="P572" s="343"/>
      <c r="Q572" s="94"/>
      <c r="R572" s="94"/>
      <c r="S572" s="94"/>
      <c r="T572" s="329"/>
      <c r="U572" s="491"/>
      <c r="V572" s="491"/>
      <c r="W572" s="491"/>
      <c r="X572" s="491"/>
      <c r="Y572" s="491"/>
      <c r="Z572" s="491"/>
      <c r="AA572" s="491"/>
      <c r="AB572" s="491"/>
      <c r="AC572" s="491"/>
      <c r="AD572" s="491"/>
      <c r="AE572" s="491"/>
      <c r="AF572" s="491"/>
      <c r="AG572" s="491"/>
      <c r="AH572" s="330"/>
    </row>
    <row r="573" spans="2:34" ht="39.75" customHeight="1" x14ac:dyDescent="0.25">
      <c r="B573" s="131"/>
      <c r="C573" s="603"/>
      <c r="D573" s="608"/>
      <c r="E573" s="493"/>
      <c r="F573" s="594"/>
      <c r="G573" s="493"/>
      <c r="H573" s="496"/>
      <c r="I573" s="495"/>
      <c r="J573" s="498"/>
      <c r="K573" s="405" t="s">
        <v>30</v>
      </c>
      <c r="L573" s="407" t="s">
        <v>1097</v>
      </c>
      <c r="M573" s="493"/>
      <c r="N573" s="493"/>
      <c r="O573" s="502"/>
      <c r="P573" s="343"/>
      <c r="Q573" s="94"/>
      <c r="R573" s="94"/>
      <c r="S573" s="94"/>
      <c r="T573" s="329"/>
      <c r="U573" s="491"/>
      <c r="V573" s="491"/>
      <c r="W573" s="491"/>
      <c r="X573" s="491"/>
      <c r="Y573" s="491"/>
      <c r="Z573" s="491"/>
      <c r="AA573" s="491"/>
      <c r="AB573" s="491"/>
      <c r="AC573" s="491"/>
      <c r="AD573" s="491"/>
      <c r="AE573" s="491"/>
      <c r="AF573" s="491"/>
      <c r="AG573" s="491"/>
      <c r="AH573" s="330"/>
    </row>
    <row r="574" spans="2:34" ht="39.75" customHeight="1" x14ac:dyDescent="0.25">
      <c r="B574" s="131"/>
      <c r="C574" s="603"/>
      <c r="D574" s="608"/>
      <c r="E574" s="493"/>
      <c r="F574" s="594"/>
      <c r="G574" s="493"/>
      <c r="H574" s="496"/>
      <c r="I574" s="495"/>
      <c r="J574" s="498"/>
      <c r="K574" s="405" t="s">
        <v>32</v>
      </c>
      <c r="L574" s="407" t="s">
        <v>1098</v>
      </c>
      <c r="M574" s="493"/>
      <c r="N574" s="493"/>
      <c r="O574" s="502"/>
      <c r="P574" s="343"/>
      <c r="Q574" s="94"/>
      <c r="R574" s="94"/>
      <c r="S574" s="94"/>
      <c r="T574" s="329"/>
      <c r="U574" s="491"/>
      <c r="V574" s="491"/>
      <c r="W574" s="491"/>
      <c r="X574" s="491"/>
      <c r="Y574" s="491"/>
      <c r="Z574" s="491"/>
      <c r="AA574" s="491"/>
      <c r="AB574" s="491"/>
      <c r="AC574" s="491"/>
      <c r="AD574" s="491"/>
      <c r="AE574" s="491"/>
      <c r="AF574" s="491"/>
      <c r="AG574" s="491"/>
      <c r="AH574" s="330"/>
    </row>
    <row r="575" spans="2:34" ht="39.75" customHeight="1" x14ac:dyDescent="0.25">
      <c r="B575" s="131"/>
      <c r="C575" s="603"/>
      <c r="D575" s="608"/>
      <c r="E575" s="493"/>
      <c r="F575" s="594"/>
      <c r="G575" s="493"/>
      <c r="H575" s="496"/>
      <c r="I575" s="495"/>
      <c r="J575" s="498"/>
      <c r="K575" s="405" t="s">
        <v>34</v>
      </c>
      <c r="L575" s="407" t="s">
        <v>1099</v>
      </c>
      <c r="M575" s="493"/>
      <c r="N575" s="493"/>
      <c r="O575" s="502"/>
      <c r="P575" s="343"/>
      <c r="Q575" s="94"/>
      <c r="R575" s="94"/>
      <c r="S575" s="94"/>
      <c r="T575" s="329"/>
      <c r="U575" s="491"/>
      <c r="V575" s="491"/>
      <c r="W575" s="491"/>
      <c r="X575" s="491"/>
      <c r="Y575" s="491"/>
      <c r="Z575" s="491"/>
      <c r="AA575" s="491"/>
      <c r="AB575" s="491"/>
      <c r="AC575" s="491"/>
      <c r="AD575" s="491"/>
      <c r="AE575" s="491"/>
      <c r="AF575" s="491"/>
      <c r="AG575" s="491"/>
      <c r="AH575" s="330"/>
    </row>
    <row r="576" spans="2:34" ht="39.75" customHeight="1" x14ac:dyDescent="0.25">
      <c r="B576" s="131"/>
      <c r="C576" s="616"/>
      <c r="D576" s="618"/>
      <c r="E576" s="591" t="s">
        <v>148</v>
      </c>
      <c r="F576" s="594">
        <f>IF(SUM(N576:N586)=0,"",AVERAGE(N576:N586))</f>
        <v>1</v>
      </c>
      <c r="G576" s="654">
        <v>68</v>
      </c>
      <c r="H576" s="657" t="s">
        <v>1100</v>
      </c>
      <c r="I576" s="658"/>
      <c r="J576" s="654" t="s">
        <v>1101</v>
      </c>
      <c r="K576" s="405" t="s">
        <v>26</v>
      </c>
      <c r="L576" s="407" t="s">
        <v>1102</v>
      </c>
      <c r="M576" s="665" t="s">
        <v>384</v>
      </c>
      <c r="N576" s="668">
        <v>1</v>
      </c>
      <c r="O576" s="582"/>
      <c r="P576" s="343"/>
      <c r="Q576" s="94"/>
      <c r="R576" s="94"/>
      <c r="S576" s="94"/>
      <c r="T576" s="329"/>
      <c r="U576" s="490"/>
      <c r="V576" s="490"/>
      <c r="W576" s="490">
        <f>IF($N$576="","",$N$576)</f>
        <v>1</v>
      </c>
      <c r="X576" s="490"/>
      <c r="Y576" s="490">
        <f>IF($N$576="","",$N$576)</f>
        <v>1</v>
      </c>
      <c r="Z576" s="490">
        <f>IF($N$576="","",$N$576)</f>
        <v>1</v>
      </c>
      <c r="AA576" s="490"/>
      <c r="AB576" s="490"/>
      <c r="AC576" s="490"/>
      <c r="AD576" s="490"/>
      <c r="AE576" s="490"/>
      <c r="AF576" s="490"/>
      <c r="AG576" s="490"/>
      <c r="AH576" s="330"/>
    </row>
    <row r="577" spans="2:34" ht="39.75" customHeight="1" x14ac:dyDescent="0.25">
      <c r="B577" s="131"/>
      <c r="C577" s="616"/>
      <c r="D577" s="618"/>
      <c r="E577" s="591"/>
      <c r="F577" s="594"/>
      <c r="G577" s="655"/>
      <c r="H577" s="659"/>
      <c r="I577" s="660"/>
      <c r="J577" s="655"/>
      <c r="K577" s="405" t="s">
        <v>28</v>
      </c>
      <c r="L577" s="407" t="s">
        <v>1103</v>
      </c>
      <c r="M577" s="666"/>
      <c r="N577" s="669"/>
      <c r="O577" s="582"/>
      <c r="P577" s="343"/>
      <c r="Q577" s="94"/>
      <c r="R577" s="94"/>
      <c r="S577" s="94"/>
      <c r="T577" s="329"/>
      <c r="U577" s="491"/>
      <c r="V577" s="491"/>
      <c r="W577" s="491"/>
      <c r="X577" s="491"/>
      <c r="Y577" s="491"/>
      <c r="Z577" s="491"/>
      <c r="AA577" s="491"/>
      <c r="AB577" s="491"/>
      <c r="AC577" s="491"/>
      <c r="AD577" s="491"/>
      <c r="AE577" s="491"/>
      <c r="AF577" s="491"/>
      <c r="AG577" s="491"/>
      <c r="AH577" s="330"/>
    </row>
    <row r="578" spans="2:34" ht="39.75" customHeight="1" x14ac:dyDescent="0.25">
      <c r="B578" s="131"/>
      <c r="C578" s="616"/>
      <c r="D578" s="618"/>
      <c r="E578" s="591"/>
      <c r="F578" s="594"/>
      <c r="G578" s="655"/>
      <c r="H578" s="659"/>
      <c r="I578" s="660"/>
      <c r="J578" s="655"/>
      <c r="K578" s="405" t="s">
        <v>30</v>
      </c>
      <c r="L578" s="407" t="s">
        <v>1104</v>
      </c>
      <c r="M578" s="666"/>
      <c r="N578" s="669"/>
      <c r="O578" s="582"/>
      <c r="P578" s="343"/>
      <c r="Q578" s="94"/>
      <c r="R578" s="94"/>
      <c r="S578" s="94"/>
      <c r="T578" s="329"/>
      <c r="U578" s="491"/>
      <c r="V578" s="491"/>
      <c r="W578" s="491"/>
      <c r="X578" s="491"/>
      <c r="Y578" s="491"/>
      <c r="Z578" s="491"/>
      <c r="AA578" s="491"/>
      <c r="AB578" s="491"/>
      <c r="AC578" s="491"/>
      <c r="AD578" s="491"/>
      <c r="AE578" s="491"/>
      <c r="AF578" s="491"/>
      <c r="AG578" s="491"/>
      <c r="AH578" s="330"/>
    </row>
    <row r="579" spans="2:34" ht="39.75" customHeight="1" x14ac:dyDescent="0.25">
      <c r="B579" s="131"/>
      <c r="C579" s="616"/>
      <c r="D579" s="618"/>
      <c r="E579" s="591"/>
      <c r="F579" s="594"/>
      <c r="G579" s="655"/>
      <c r="H579" s="659"/>
      <c r="I579" s="660"/>
      <c r="J579" s="655"/>
      <c r="K579" s="405" t="s">
        <v>32</v>
      </c>
      <c r="L579" s="407" t="s">
        <v>1105</v>
      </c>
      <c r="M579" s="666"/>
      <c r="N579" s="669"/>
      <c r="O579" s="582"/>
      <c r="P579" s="343"/>
      <c r="Q579" s="94"/>
      <c r="R579" s="396"/>
      <c r="S579" s="94"/>
      <c r="T579" s="329"/>
      <c r="U579" s="491"/>
      <c r="V579" s="491"/>
      <c r="W579" s="491"/>
      <c r="X579" s="491"/>
      <c r="Y579" s="491"/>
      <c r="Z579" s="491"/>
      <c r="AA579" s="491"/>
      <c r="AB579" s="491"/>
      <c r="AC579" s="491"/>
      <c r="AD579" s="491"/>
      <c r="AE579" s="491"/>
      <c r="AF579" s="491"/>
      <c r="AG579" s="491"/>
      <c r="AH579" s="330"/>
    </row>
    <row r="580" spans="2:34" ht="39.75" customHeight="1" x14ac:dyDescent="0.25">
      <c r="B580" s="131"/>
      <c r="C580" s="616"/>
      <c r="D580" s="618"/>
      <c r="E580" s="591"/>
      <c r="F580" s="594"/>
      <c r="G580" s="655"/>
      <c r="H580" s="659"/>
      <c r="I580" s="660"/>
      <c r="J580" s="655"/>
      <c r="K580" s="654" t="s">
        <v>34</v>
      </c>
      <c r="L580" s="663" t="s">
        <v>1106</v>
      </c>
      <c r="M580" s="666"/>
      <c r="N580" s="669"/>
      <c r="O580" s="582"/>
      <c r="P580" s="343"/>
      <c r="Q580" s="94"/>
      <c r="R580" s="94"/>
      <c r="S580" s="94"/>
      <c r="T580" s="329"/>
      <c r="U580" s="491"/>
      <c r="V580" s="491"/>
      <c r="W580" s="491"/>
      <c r="X580" s="491"/>
      <c r="Y580" s="491"/>
      <c r="Z580" s="491"/>
      <c r="AA580" s="491"/>
      <c r="AB580" s="491"/>
      <c r="AC580" s="491"/>
      <c r="AD580" s="491"/>
      <c r="AE580" s="491"/>
      <c r="AF580" s="491"/>
      <c r="AG580" s="491"/>
      <c r="AH580" s="330"/>
    </row>
    <row r="581" spans="2:34" ht="138.75" customHeight="1" x14ac:dyDescent="0.25">
      <c r="B581" s="131"/>
      <c r="C581" s="616"/>
      <c r="D581" s="618"/>
      <c r="E581" s="591"/>
      <c r="F581" s="594"/>
      <c r="G581" s="656"/>
      <c r="H581" s="661"/>
      <c r="I581" s="662"/>
      <c r="J581" s="656"/>
      <c r="K581" s="656"/>
      <c r="L581" s="664"/>
      <c r="M581" s="667"/>
      <c r="N581" s="670"/>
      <c r="O581" s="418"/>
      <c r="P581" s="343"/>
      <c r="Q581" s="94"/>
      <c r="R581" s="94"/>
      <c r="S581" s="94"/>
      <c r="T581" s="329"/>
      <c r="U581" s="404"/>
      <c r="V581" s="404"/>
      <c r="W581" s="404"/>
      <c r="X581" s="404"/>
      <c r="Y581" s="404"/>
      <c r="Z581" s="404"/>
      <c r="AA581" s="404"/>
      <c r="AB581" s="404"/>
      <c r="AC581" s="404"/>
      <c r="AD581" s="404"/>
      <c r="AE581" s="404"/>
      <c r="AF581" s="404"/>
      <c r="AG581" s="404"/>
      <c r="AH581" s="330"/>
    </row>
    <row r="582" spans="2:34" ht="39.75" customHeight="1" x14ac:dyDescent="0.25">
      <c r="B582" s="131"/>
      <c r="C582" s="616"/>
      <c r="D582" s="618"/>
      <c r="E582" s="591"/>
      <c r="F582" s="594"/>
      <c r="G582" s="492">
        <v>69</v>
      </c>
      <c r="H582" s="494" t="s">
        <v>1107</v>
      </c>
      <c r="I582" s="495"/>
      <c r="J582" s="497" t="s">
        <v>1108</v>
      </c>
      <c r="K582" s="405" t="s">
        <v>26</v>
      </c>
      <c r="L582" s="407" t="s">
        <v>1109</v>
      </c>
      <c r="M582" s="499" t="s">
        <v>384</v>
      </c>
      <c r="N582" s="500">
        <v>1</v>
      </c>
      <c r="O582" s="501"/>
      <c r="P582" s="343"/>
      <c r="Q582" s="94"/>
      <c r="R582" s="94"/>
      <c r="S582" s="94"/>
      <c r="T582" s="329"/>
      <c r="U582" s="490"/>
      <c r="V582" s="490"/>
      <c r="W582" s="490">
        <f>IF($N$582="","",$N$582)</f>
        <v>1</v>
      </c>
      <c r="X582" s="490"/>
      <c r="Y582" s="490"/>
      <c r="Z582" s="490">
        <f>IF($N$582="","",$N$582)</f>
        <v>1</v>
      </c>
      <c r="AA582" s="490"/>
      <c r="AB582" s="490"/>
      <c r="AC582" s="490"/>
      <c r="AD582" s="490"/>
      <c r="AE582" s="490"/>
      <c r="AF582" s="490"/>
      <c r="AG582" s="490"/>
      <c r="AH582" s="330"/>
    </row>
    <row r="583" spans="2:34" ht="39.75" customHeight="1" x14ac:dyDescent="0.25">
      <c r="B583" s="131"/>
      <c r="C583" s="616"/>
      <c r="D583" s="618"/>
      <c r="E583" s="493"/>
      <c r="F583" s="594"/>
      <c r="G583" s="493"/>
      <c r="H583" s="496"/>
      <c r="I583" s="495"/>
      <c r="J583" s="498"/>
      <c r="K583" s="405" t="s">
        <v>28</v>
      </c>
      <c r="L583" s="407" t="s">
        <v>1110</v>
      </c>
      <c r="M583" s="493"/>
      <c r="N583" s="493"/>
      <c r="O583" s="502"/>
      <c r="P583" s="343"/>
      <c r="Q583" s="94"/>
      <c r="R583" s="94"/>
      <c r="S583" s="94"/>
      <c r="T583" s="329"/>
      <c r="U583" s="491"/>
      <c r="V583" s="491"/>
      <c r="W583" s="491"/>
      <c r="X583" s="491"/>
      <c r="Y583" s="491"/>
      <c r="Z583" s="491"/>
      <c r="AA583" s="491"/>
      <c r="AB583" s="491"/>
      <c r="AC583" s="491"/>
      <c r="AD583" s="491"/>
      <c r="AE583" s="491"/>
      <c r="AF583" s="491"/>
      <c r="AG583" s="491"/>
      <c r="AH583" s="330"/>
    </row>
    <row r="584" spans="2:34" ht="39.75" customHeight="1" x14ac:dyDescent="0.25">
      <c r="B584" s="131"/>
      <c r="C584" s="616"/>
      <c r="D584" s="618"/>
      <c r="E584" s="493"/>
      <c r="F584" s="594"/>
      <c r="G584" s="493"/>
      <c r="H584" s="496"/>
      <c r="I584" s="495"/>
      <c r="J584" s="498"/>
      <c r="K584" s="405" t="s">
        <v>30</v>
      </c>
      <c r="L584" s="407" t="s">
        <v>1111</v>
      </c>
      <c r="M584" s="493"/>
      <c r="N584" s="493"/>
      <c r="O584" s="502"/>
      <c r="P584" s="343"/>
      <c r="Q584" s="94"/>
      <c r="R584" s="94"/>
      <c r="S584" s="94"/>
      <c r="T584" s="329"/>
      <c r="U584" s="491"/>
      <c r="V584" s="491"/>
      <c r="W584" s="491"/>
      <c r="X584" s="491"/>
      <c r="Y584" s="491"/>
      <c r="Z584" s="491"/>
      <c r="AA584" s="491"/>
      <c r="AB584" s="491"/>
      <c r="AC584" s="491"/>
      <c r="AD584" s="491"/>
      <c r="AE584" s="491"/>
      <c r="AF584" s="491"/>
      <c r="AG584" s="491"/>
      <c r="AH584" s="330"/>
    </row>
    <row r="585" spans="2:34" ht="39.75" customHeight="1" x14ac:dyDescent="0.25">
      <c r="B585" s="131"/>
      <c r="C585" s="616"/>
      <c r="D585" s="618"/>
      <c r="E585" s="493"/>
      <c r="F585" s="594"/>
      <c r="G585" s="493"/>
      <c r="H585" s="496"/>
      <c r="I585" s="495"/>
      <c r="J585" s="498"/>
      <c r="K585" s="405" t="s">
        <v>32</v>
      </c>
      <c r="L585" s="407" t="s">
        <v>1112</v>
      </c>
      <c r="M585" s="493"/>
      <c r="N585" s="493"/>
      <c r="O585" s="502"/>
      <c r="P585" s="343"/>
      <c r="Q585" s="94"/>
      <c r="R585" s="94"/>
      <c r="S585" s="94"/>
      <c r="T585" s="329"/>
      <c r="U585" s="491"/>
      <c r="V585" s="491"/>
      <c r="W585" s="491"/>
      <c r="X585" s="491"/>
      <c r="Y585" s="491"/>
      <c r="Z585" s="491"/>
      <c r="AA585" s="491"/>
      <c r="AB585" s="491"/>
      <c r="AC585" s="491"/>
      <c r="AD585" s="491"/>
      <c r="AE585" s="491"/>
      <c r="AF585" s="491"/>
      <c r="AG585" s="491"/>
      <c r="AH585" s="330"/>
    </row>
    <row r="586" spans="2:34" ht="39.75" customHeight="1" x14ac:dyDescent="0.25">
      <c r="B586" s="131"/>
      <c r="C586" s="616"/>
      <c r="D586" s="618"/>
      <c r="E586" s="493"/>
      <c r="F586" s="594"/>
      <c r="G586" s="493"/>
      <c r="H586" s="496"/>
      <c r="I586" s="495"/>
      <c r="J586" s="498"/>
      <c r="K586" s="405" t="s">
        <v>34</v>
      </c>
      <c r="L586" s="407" t="s">
        <v>1113</v>
      </c>
      <c r="M586" s="493"/>
      <c r="N586" s="493"/>
      <c r="O586" s="502"/>
      <c r="P586" s="343"/>
      <c r="Q586" s="94"/>
      <c r="R586" s="94"/>
      <c r="S586" s="94"/>
      <c r="T586" s="329"/>
      <c r="U586" s="491"/>
      <c r="V586" s="491"/>
      <c r="W586" s="491"/>
      <c r="X586" s="491"/>
      <c r="Y586" s="491"/>
      <c r="Z586" s="491"/>
      <c r="AA586" s="491"/>
      <c r="AB586" s="491"/>
      <c r="AC586" s="491"/>
      <c r="AD586" s="491"/>
      <c r="AE586" s="491"/>
      <c r="AF586" s="491"/>
      <c r="AG586" s="491"/>
      <c r="AH586" s="330"/>
    </row>
    <row r="587" spans="2:34" ht="39.75" customHeight="1" x14ac:dyDescent="0.25">
      <c r="B587" s="131"/>
      <c r="C587" s="616"/>
      <c r="D587" s="618"/>
      <c r="E587" s="591" t="s">
        <v>150</v>
      </c>
      <c r="F587" s="594">
        <f>IF(SUM(N587)=0,"",AVERAGE(N587))</f>
        <v>1</v>
      </c>
      <c r="G587" s="492">
        <v>70</v>
      </c>
      <c r="H587" s="494" t="s">
        <v>1114</v>
      </c>
      <c r="I587" s="495"/>
      <c r="J587" s="497" t="s">
        <v>1115</v>
      </c>
      <c r="K587" s="405" t="s">
        <v>26</v>
      </c>
      <c r="L587" s="407" t="s">
        <v>1116</v>
      </c>
      <c r="M587" s="499" t="s">
        <v>384</v>
      </c>
      <c r="N587" s="500">
        <v>1</v>
      </c>
      <c r="O587" s="501"/>
      <c r="P587" s="343"/>
      <c r="Q587" s="94"/>
      <c r="R587" s="94"/>
      <c r="S587" s="94"/>
      <c r="T587" s="329"/>
      <c r="U587" s="490"/>
      <c r="V587" s="490"/>
      <c r="W587" s="490"/>
      <c r="X587" s="490"/>
      <c r="Y587" s="490"/>
      <c r="Z587" s="490"/>
      <c r="AA587" s="490"/>
      <c r="AB587" s="490">
        <f>IF($N$587="","",$N$587)</f>
        <v>1</v>
      </c>
      <c r="AC587" s="490"/>
      <c r="AD587" s="490"/>
      <c r="AE587" s="490"/>
      <c r="AF587" s="490">
        <f>IF($N$587="","",$N$587)</f>
        <v>1</v>
      </c>
      <c r="AG587" s="490"/>
      <c r="AH587" s="330"/>
    </row>
    <row r="588" spans="2:34" ht="39.75" customHeight="1" x14ac:dyDescent="0.25">
      <c r="B588" s="131"/>
      <c r="C588" s="616"/>
      <c r="D588" s="618"/>
      <c r="E588" s="493"/>
      <c r="F588" s="594"/>
      <c r="G588" s="493"/>
      <c r="H588" s="496"/>
      <c r="I588" s="495"/>
      <c r="J588" s="498"/>
      <c r="K588" s="405" t="s">
        <v>28</v>
      </c>
      <c r="L588" s="407" t="s">
        <v>1117</v>
      </c>
      <c r="M588" s="493"/>
      <c r="N588" s="493"/>
      <c r="O588" s="502"/>
      <c r="P588" s="343"/>
      <c r="Q588" s="94"/>
      <c r="R588" s="94"/>
      <c r="S588" s="94"/>
      <c r="T588" s="329"/>
      <c r="U588" s="491"/>
      <c r="V588" s="491"/>
      <c r="W588" s="491"/>
      <c r="X588" s="491"/>
      <c r="Y588" s="491"/>
      <c r="Z588" s="491"/>
      <c r="AA588" s="491"/>
      <c r="AB588" s="491"/>
      <c r="AC588" s="491"/>
      <c r="AD588" s="491"/>
      <c r="AE588" s="491"/>
      <c r="AF588" s="491"/>
      <c r="AG588" s="491"/>
      <c r="AH588" s="330"/>
    </row>
    <row r="589" spans="2:34" ht="39.75" customHeight="1" x14ac:dyDescent="0.25">
      <c r="B589" s="131"/>
      <c r="C589" s="616"/>
      <c r="D589" s="618"/>
      <c r="E589" s="493"/>
      <c r="F589" s="594"/>
      <c r="G589" s="493"/>
      <c r="H589" s="496"/>
      <c r="I589" s="495"/>
      <c r="J589" s="498"/>
      <c r="K589" s="405" t="s">
        <v>30</v>
      </c>
      <c r="L589" s="407" t="s">
        <v>1118</v>
      </c>
      <c r="M589" s="493"/>
      <c r="N589" s="493"/>
      <c r="O589" s="502"/>
      <c r="P589" s="343"/>
      <c r="Q589" s="94"/>
      <c r="R589" s="94"/>
      <c r="S589" s="94"/>
      <c r="T589" s="329"/>
      <c r="U589" s="491"/>
      <c r="V589" s="491"/>
      <c r="W589" s="491"/>
      <c r="X589" s="491"/>
      <c r="Y589" s="491"/>
      <c r="Z589" s="491"/>
      <c r="AA589" s="491"/>
      <c r="AB589" s="491"/>
      <c r="AC589" s="491"/>
      <c r="AD589" s="491"/>
      <c r="AE589" s="491"/>
      <c r="AF589" s="491"/>
      <c r="AG589" s="491"/>
      <c r="AH589" s="330"/>
    </row>
    <row r="590" spans="2:34" ht="39.75" customHeight="1" x14ac:dyDescent="0.25">
      <c r="B590" s="131"/>
      <c r="C590" s="616"/>
      <c r="D590" s="618"/>
      <c r="E590" s="493"/>
      <c r="F590" s="594"/>
      <c r="G590" s="493"/>
      <c r="H590" s="496"/>
      <c r="I590" s="495"/>
      <c r="J590" s="498"/>
      <c r="K590" s="405" t="s">
        <v>32</v>
      </c>
      <c r="L590" s="407" t="s">
        <v>1119</v>
      </c>
      <c r="M590" s="493"/>
      <c r="N590" s="493"/>
      <c r="O590" s="502"/>
      <c r="P590" s="343"/>
      <c r="Q590" s="94"/>
      <c r="R590" s="94"/>
      <c r="S590" s="94"/>
      <c r="T590" s="329"/>
      <c r="U590" s="491"/>
      <c r="V590" s="491"/>
      <c r="W590" s="491"/>
      <c r="X590" s="491"/>
      <c r="Y590" s="491"/>
      <c r="Z590" s="491"/>
      <c r="AA590" s="491"/>
      <c r="AB590" s="491"/>
      <c r="AC590" s="491"/>
      <c r="AD590" s="491"/>
      <c r="AE590" s="491"/>
      <c r="AF590" s="491"/>
      <c r="AG590" s="491"/>
      <c r="AH590" s="330"/>
    </row>
    <row r="591" spans="2:34" ht="39.75" customHeight="1" x14ac:dyDescent="0.25">
      <c r="B591" s="131"/>
      <c r="C591" s="617"/>
      <c r="D591" s="619"/>
      <c r="E591" s="537"/>
      <c r="F591" s="597"/>
      <c r="G591" s="537"/>
      <c r="H591" s="630"/>
      <c r="I591" s="631"/>
      <c r="J591" s="538"/>
      <c r="K591" s="350" t="s">
        <v>34</v>
      </c>
      <c r="L591" s="445" t="s">
        <v>1120</v>
      </c>
      <c r="M591" s="537"/>
      <c r="N591" s="537"/>
      <c r="O591" s="581"/>
      <c r="P591" s="343"/>
      <c r="Q591" s="94"/>
      <c r="R591" s="94"/>
      <c r="S591" s="94"/>
      <c r="T591" s="329"/>
      <c r="U591" s="491"/>
      <c r="V591" s="491"/>
      <c r="W591" s="491"/>
      <c r="X591" s="491"/>
      <c r="Y591" s="491"/>
      <c r="Z591" s="491"/>
      <c r="AA591" s="491"/>
      <c r="AB591" s="491"/>
      <c r="AC591" s="491"/>
      <c r="AD591" s="491"/>
      <c r="AE591" s="491"/>
      <c r="AF591" s="491"/>
      <c r="AG591" s="491"/>
      <c r="AH591" s="330"/>
    </row>
    <row r="592" spans="2:34" ht="5.25" customHeight="1" thickBot="1" x14ac:dyDescent="0.3">
      <c r="B592" s="363"/>
      <c r="C592" s="300"/>
      <c r="D592" s="300"/>
      <c r="E592" s="300"/>
      <c r="F592" s="300"/>
      <c r="G592" s="300"/>
      <c r="H592" s="364"/>
      <c r="I592" s="364"/>
      <c r="J592" s="300"/>
      <c r="K592" s="365"/>
      <c r="L592" s="366"/>
      <c r="M592" s="364"/>
      <c r="N592" s="367"/>
      <c r="O592" s="300"/>
      <c r="P592" s="368"/>
      <c r="Q592" s="94"/>
      <c r="R592" s="94"/>
      <c r="S592" s="94"/>
      <c r="T592" s="369"/>
      <c r="U592" s="370">
        <f t="shared" ref="U592:AG592" si="8">IF((SUM(U13:U591))&gt;0,AVERAGE(U13:U591),"")</f>
        <v>45.25</v>
      </c>
      <c r="V592" s="370">
        <f t="shared" si="8"/>
        <v>52.25</v>
      </c>
      <c r="W592" s="370">
        <f t="shared" si="8"/>
        <v>51.526315789473685</v>
      </c>
      <c r="X592" s="370">
        <f t="shared" si="8"/>
        <v>38.4</v>
      </c>
      <c r="Y592" s="370">
        <f t="shared" si="8"/>
        <v>39.086956521739133</v>
      </c>
      <c r="Z592" s="370">
        <f t="shared" si="8"/>
        <v>37.96</v>
      </c>
      <c r="AA592" s="370">
        <f t="shared" si="8"/>
        <v>29.941176470588236</v>
      </c>
      <c r="AB592" s="370">
        <f t="shared" si="8"/>
        <v>67.892857142857139</v>
      </c>
      <c r="AC592" s="370">
        <f t="shared" si="8"/>
        <v>51.833333333333336</v>
      </c>
      <c r="AD592" s="370">
        <f t="shared" si="8"/>
        <v>50.866666666666667</v>
      </c>
      <c r="AE592" s="370">
        <f t="shared" si="8"/>
        <v>47.868421052631582</v>
      </c>
      <c r="AF592" s="370">
        <f t="shared" si="8"/>
        <v>53.357142857142854</v>
      </c>
      <c r="AG592" s="370">
        <f t="shared" si="8"/>
        <v>49</v>
      </c>
      <c r="AH592" s="371"/>
    </row>
    <row r="593" spans="2:34" ht="15" x14ac:dyDescent="0.25">
      <c r="B593" s="94"/>
      <c r="C593" s="94"/>
      <c r="D593" s="94"/>
      <c r="E593" s="94"/>
      <c r="F593" s="94"/>
      <c r="G593" s="94"/>
      <c r="H593" s="316"/>
      <c r="I593" s="316"/>
      <c r="J593" s="94"/>
      <c r="K593" s="424"/>
      <c r="L593" s="372"/>
      <c r="M593" s="316"/>
      <c r="N593" s="373"/>
      <c r="O593" s="94"/>
      <c r="P593" s="94"/>
      <c r="Q593" s="94"/>
      <c r="R593" s="94"/>
      <c r="S593" s="94"/>
      <c r="T593" s="94"/>
      <c r="U593" s="424"/>
      <c r="V593" s="424"/>
      <c r="W593" s="424"/>
      <c r="X593" s="424"/>
      <c r="Y593" s="424"/>
      <c r="Z593" s="424"/>
      <c r="AA593" s="424"/>
      <c r="AB593" s="424"/>
      <c r="AC593" s="424"/>
      <c r="AD593" s="424"/>
      <c r="AE593" s="424"/>
      <c r="AF593" s="424"/>
      <c r="AG593" s="424"/>
      <c r="AH593" s="94"/>
    </row>
    <row r="594" spans="2:34" ht="15" x14ac:dyDescent="0.25">
      <c r="B594" s="94"/>
      <c r="C594" s="94"/>
      <c r="D594" s="94"/>
      <c r="E594" s="94"/>
      <c r="F594" s="94"/>
      <c r="G594" s="94"/>
      <c r="H594" s="316"/>
      <c r="I594" s="316"/>
      <c r="J594" s="94"/>
      <c r="K594" s="424"/>
      <c r="L594" s="372"/>
      <c r="M594" s="316"/>
      <c r="N594" s="373"/>
      <c r="O594" s="424"/>
      <c r="P594" s="424"/>
      <c r="Q594" s="94"/>
      <c r="R594" s="94"/>
      <c r="S594" s="94"/>
      <c r="T594" s="94"/>
      <c r="U594" s="374"/>
      <c r="V594" s="375"/>
      <c r="W594" s="375"/>
      <c r="X594" s="375"/>
      <c r="Y594" s="375"/>
      <c r="Z594" s="375"/>
      <c r="AA594" s="375"/>
      <c r="AB594" s="375"/>
      <c r="AC594" s="375"/>
      <c r="AD594" s="375"/>
      <c r="AE594" s="375"/>
      <c r="AF594" s="375"/>
      <c r="AG594" s="375"/>
      <c r="AH594" s="94"/>
    </row>
    <row r="595" spans="2:34" x14ac:dyDescent="0.25">
      <c r="B595" s="94"/>
      <c r="C595" s="94"/>
      <c r="D595" s="94"/>
      <c r="E595" s="94"/>
      <c r="F595" s="94"/>
      <c r="G595" s="94"/>
      <c r="H595" s="316"/>
      <c r="I595" s="316"/>
      <c r="J595" s="94"/>
      <c r="K595" s="424"/>
      <c r="L595" s="372"/>
      <c r="M595" s="94"/>
      <c r="N595" s="94"/>
      <c r="O595" s="94"/>
      <c r="P595" s="94"/>
      <c r="Q595" s="94"/>
      <c r="R595" s="94"/>
      <c r="S595" s="94"/>
      <c r="T595" s="94"/>
      <c r="U595" s="94"/>
      <c r="V595" s="94"/>
      <c r="W595" s="94"/>
      <c r="X595" s="94"/>
      <c r="Y595" s="94"/>
      <c r="Z595" s="94"/>
      <c r="AA595" s="94"/>
      <c r="AB595" s="94"/>
      <c r="AC595" s="94"/>
      <c r="AD595" s="94"/>
      <c r="AE595" s="94"/>
      <c r="AF595" s="94"/>
      <c r="AG595" s="94"/>
      <c r="AH595" s="94"/>
    </row>
    <row r="596" spans="2:34" x14ac:dyDescent="0.25">
      <c r="B596" s="94"/>
      <c r="C596" s="94"/>
      <c r="D596" s="94"/>
      <c r="E596" s="94"/>
      <c r="F596" s="94"/>
      <c r="G596" s="94"/>
      <c r="H596" s="316"/>
      <c r="I596" s="316"/>
      <c r="J596" s="94"/>
      <c r="K596" s="424"/>
      <c r="L596" s="94"/>
      <c r="M596" s="94"/>
      <c r="N596" s="94"/>
      <c r="O596" s="94"/>
      <c r="P596" s="94"/>
      <c r="Q596" s="94"/>
      <c r="R596" s="94"/>
      <c r="S596" s="94"/>
      <c r="T596" s="94"/>
      <c r="U596" s="94"/>
      <c r="V596" s="94"/>
      <c r="W596" s="94"/>
      <c r="X596" s="94"/>
      <c r="Y596" s="94"/>
      <c r="Z596" s="94"/>
      <c r="AA596" s="94"/>
      <c r="AB596" s="94"/>
      <c r="AC596" s="94"/>
      <c r="AD596" s="94"/>
      <c r="AE596" s="94"/>
      <c r="AF596" s="94"/>
      <c r="AG596" s="94"/>
      <c r="AH596" s="94"/>
    </row>
    <row r="597" spans="2:34" x14ac:dyDescent="0.25">
      <c r="B597" s="94"/>
      <c r="C597" s="94"/>
      <c r="D597" s="94"/>
      <c r="E597" s="94"/>
      <c r="F597" s="94"/>
      <c r="G597" s="94"/>
      <c r="H597" s="316"/>
      <c r="I597" s="316"/>
      <c r="J597" s="94"/>
      <c r="K597" s="424"/>
      <c r="L597" s="94"/>
      <c r="M597" s="94"/>
      <c r="N597" s="94"/>
      <c r="O597" s="94"/>
      <c r="P597" s="94"/>
      <c r="Q597" s="94"/>
      <c r="R597" s="94"/>
      <c r="S597" s="94"/>
      <c r="T597" s="94"/>
      <c r="U597" s="94"/>
      <c r="V597" s="94"/>
      <c r="W597" s="94"/>
      <c r="X597" s="94"/>
      <c r="Y597" s="94"/>
      <c r="Z597" s="94"/>
      <c r="AA597" s="94"/>
      <c r="AB597" s="94"/>
      <c r="AC597" s="94"/>
      <c r="AD597" s="94"/>
      <c r="AE597" s="94"/>
      <c r="AF597" s="94"/>
      <c r="AG597" s="94"/>
      <c r="AH597" s="94"/>
    </row>
    <row r="598" spans="2:34" x14ac:dyDescent="0.25">
      <c r="B598" s="94"/>
      <c r="C598" s="94"/>
      <c r="D598" s="94"/>
      <c r="E598" s="94"/>
      <c r="F598" s="94"/>
      <c r="G598" s="94"/>
      <c r="H598" s="316"/>
      <c r="I598" s="316"/>
      <c r="J598" s="94"/>
      <c r="K598" s="424"/>
      <c r="L598" s="94"/>
      <c r="M598" s="94"/>
      <c r="N598" s="94"/>
      <c r="O598" s="94"/>
      <c r="P598" s="94"/>
      <c r="Q598" s="94"/>
      <c r="R598" s="94"/>
      <c r="S598" s="94"/>
      <c r="T598" s="94"/>
      <c r="U598" s="94"/>
      <c r="V598" s="94"/>
      <c r="W598" s="94"/>
      <c r="X598" s="94"/>
      <c r="Y598" s="94"/>
      <c r="Z598" s="94"/>
      <c r="AA598" s="94"/>
      <c r="AB598" s="94"/>
      <c r="AC598" s="94"/>
      <c r="AD598" s="94"/>
      <c r="AE598" s="94"/>
      <c r="AF598" s="94"/>
      <c r="AG598" s="94"/>
      <c r="AH598" s="94"/>
    </row>
    <row r="599" spans="2:34" x14ac:dyDescent="0.25">
      <c r="B599" s="94"/>
      <c r="C599" s="94"/>
      <c r="D599" s="94"/>
      <c r="E599" s="94"/>
      <c r="F599" s="94"/>
      <c r="G599" s="94"/>
      <c r="H599" s="316"/>
      <c r="I599" s="316"/>
      <c r="J599" s="94"/>
      <c r="K599" s="424"/>
      <c r="L599" s="94"/>
      <c r="M599" s="94"/>
      <c r="N599" s="94"/>
      <c r="O599" s="94"/>
      <c r="P599" s="94"/>
      <c r="Q599" s="94"/>
      <c r="R599" s="94"/>
      <c r="S599" s="94"/>
      <c r="T599" s="94"/>
      <c r="U599" s="94"/>
      <c r="V599" s="94"/>
      <c r="W599" s="94"/>
      <c r="X599" s="94"/>
      <c r="Y599" s="94"/>
      <c r="Z599" s="94"/>
      <c r="AA599" s="94"/>
      <c r="AB599" s="94"/>
      <c r="AC599" s="94"/>
      <c r="AD599" s="94"/>
      <c r="AE599" s="94"/>
      <c r="AF599" s="94"/>
      <c r="AG599" s="94"/>
      <c r="AH599" s="94"/>
    </row>
    <row r="600" spans="2:34" x14ac:dyDescent="0.25">
      <c r="B600" s="94"/>
      <c r="C600" s="94"/>
      <c r="D600" s="94"/>
      <c r="E600" s="94"/>
      <c r="F600" s="94"/>
      <c r="G600" s="94"/>
      <c r="H600" s="316"/>
      <c r="I600" s="316"/>
      <c r="J600" s="94"/>
      <c r="K600" s="424"/>
      <c r="L600" s="94"/>
      <c r="M600" s="94"/>
      <c r="N600" s="94"/>
      <c r="O600" s="94"/>
      <c r="P600" s="94"/>
      <c r="Q600" s="94"/>
      <c r="R600" s="94"/>
      <c r="S600" s="94"/>
      <c r="T600" s="94"/>
      <c r="U600" s="94"/>
      <c r="V600" s="94"/>
      <c r="W600" s="94"/>
      <c r="X600" s="94"/>
      <c r="Y600" s="94"/>
      <c r="Z600" s="94"/>
      <c r="AA600" s="94"/>
      <c r="AB600" s="94"/>
      <c r="AC600" s="94"/>
      <c r="AD600" s="94"/>
      <c r="AE600" s="94"/>
      <c r="AF600" s="94"/>
      <c r="AG600" s="94"/>
      <c r="AH600" s="94"/>
    </row>
    <row r="601" spans="2:34" x14ac:dyDescent="0.25">
      <c r="B601" s="94"/>
      <c r="C601" s="94"/>
      <c r="D601" s="94"/>
      <c r="E601" s="94"/>
      <c r="F601" s="94"/>
      <c r="G601" s="94"/>
      <c r="H601" s="316"/>
      <c r="I601" s="316"/>
      <c r="J601" s="94"/>
      <c r="K601" s="424"/>
      <c r="L601" s="94"/>
      <c r="M601" s="94"/>
      <c r="N601" s="94"/>
      <c r="O601" s="94"/>
      <c r="P601" s="94"/>
      <c r="Q601" s="94"/>
      <c r="R601" s="94"/>
      <c r="S601" s="94"/>
      <c r="T601" s="94"/>
      <c r="U601" s="94"/>
      <c r="V601" s="94"/>
      <c r="W601" s="94"/>
      <c r="X601" s="94"/>
      <c r="Y601" s="94"/>
      <c r="Z601" s="94"/>
      <c r="AA601" s="94"/>
      <c r="AB601" s="94"/>
      <c r="AC601" s="94"/>
      <c r="AD601" s="94"/>
      <c r="AE601" s="94"/>
      <c r="AF601" s="94"/>
      <c r="AG601" s="94"/>
      <c r="AH601" s="94"/>
    </row>
    <row r="602" spans="2:34" x14ac:dyDescent="0.25">
      <c r="B602" s="94"/>
      <c r="C602" s="94"/>
      <c r="D602" s="94"/>
      <c r="E602" s="94"/>
      <c r="F602" s="94"/>
      <c r="G602" s="94"/>
      <c r="H602" s="316"/>
      <c r="I602" s="316"/>
      <c r="J602" s="94"/>
      <c r="K602" s="424"/>
      <c r="L602" s="94"/>
      <c r="M602" s="94"/>
      <c r="N602" s="94"/>
      <c r="O602" s="94"/>
      <c r="P602" s="94"/>
      <c r="Q602" s="94"/>
      <c r="R602" s="94"/>
      <c r="S602" s="94"/>
      <c r="T602" s="94"/>
      <c r="U602" s="94"/>
      <c r="V602" s="94"/>
      <c r="W602" s="94"/>
      <c r="X602" s="94"/>
      <c r="Y602" s="94"/>
      <c r="Z602" s="94"/>
      <c r="AA602" s="94"/>
      <c r="AB602" s="94"/>
      <c r="AC602" s="94"/>
      <c r="AD602" s="94"/>
      <c r="AE602" s="94"/>
      <c r="AF602" s="94"/>
      <c r="AG602" s="94"/>
      <c r="AH602" s="94"/>
    </row>
    <row r="603" spans="2:34" x14ac:dyDescent="0.25">
      <c r="B603" s="94"/>
      <c r="C603" s="94"/>
      <c r="D603" s="94"/>
      <c r="E603" s="94"/>
      <c r="F603" s="94"/>
      <c r="G603" s="94"/>
      <c r="H603" s="316"/>
      <c r="I603" s="316"/>
      <c r="J603" s="94"/>
      <c r="K603" s="424"/>
      <c r="L603" s="94"/>
      <c r="M603" s="94"/>
      <c r="N603" s="94"/>
      <c r="O603" s="94"/>
      <c r="P603" s="94"/>
      <c r="Q603" s="94"/>
      <c r="R603" s="94"/>
      <c r="S603" s="94"/>
      <c r="T603" s="94"/>
      <c r="U603" s="94"/>
      <c r="V603" s="94"/>
      <c r="W603" s="94"/>
      <c r="X603" s="94"/>
      <c r="Y603" s="94"/>
      <c r="Z603" s="94"/>
      <c r="AA603" s="94"/>
      <c r="AB603" s="94"/>
      <c r="AC603" s="94"/>
      <c r="AD603" s="94"/>
      <c r="AE603" s="94"/>
      <c r="AF603" s="94"/>
      <c r="AG603" s="94"/>
      <c r="AH603" s="94"/>
    </row>
    <row r="604" spans="2:34" x14ac:dyDescent="0.25">
      <c r="B604" s="94"/>
      <c r="C604" s="94"/>
      <c r="D604" s="94"/>
      <c r="E604" s="94"/>
      <c r="F604" s="94"/>
      <c r="G604" s="94"/>
      <c r="H604" s="316"/>
      <c r="I604" s="316"/>
      <c r="J604" s="94"/>
      <c r="K604" s="424"/>
      <c r="L604" s="94"/>
      <c r="M604" s="94"/>
      <c r="N604" s="94"/>
      <c r="O604" s="94"/>
      <c r="P604" s="94"/>
      <c r="Q604" s="94"/>
      <c r="R604" s="94"/>
      <c r="S604" s="94"/>
      <c r="T604" s="94"/>
      <c r="U604" s="94"/>
      <c r="V604" s="94"/>
      <c r="W604" s="94"/>
      <c r="X604" s="94"/>
      <c r="Y604" s="94"/>
      <c r="Z604" s="94"/>
      <c r="AA604" s="94"/>
      <c r="AB604" s="94"/>
      <c r="AC604" s="94"/>
      <c r="AD604" s="94"/>
      <c r="AE604" s="94"/>
      <c r="AF604" s="94"/>
      <c r="AG604" s="94"/>
      <c r="AH604" s="94"/>
    </row>
    <row r="605" spans="2:34" x14ac:dyDescent="0.25">
      <c r="B605" s="94"/>
      <c r="C605" s="94"/>
      <c r="D605" s="94"/>
      <c r="E605" s="94"/>
      <c r="F605" s="94"/>
      <c r="G605" s="94"/>
      <c r="H605" s="316"/>
      <c r="I605" s="316"/>
      <c r="J605" s="94"/>
      <c r="K605" s="424"/>
      <c r="L605" s="94"/>
      <c r="M605" s="94"/>
      <c r="N605" s="94"/>
      <c r="O605" s="94"/>
      <c r="P605" s="94"/>
      <c r="Q605" s="94"/>
      <c r="R605" s="94"/>
      <c r="S605" s="94"/>
      <c r="T605" s="94"/>
      <c r="U605" s="94"/>
      <c r="V605" s="94"/>
      <c r="W605" s="94"/>
      <c r="X605" s="94"/>
      <c r="Y605" s="94"/>
      <c r="Z605" s="94"/>
      <c r="AA605" s="94"/>
      <c r="AB605" s="94"/>
      <c r="AC605" s="94"/>
      <c r="AD605" s="94"/>
      <c r="AE605" s="94"/>
      <c r="AF605" s="94"/>
      <c r="AG605" s="94"/>
      <c r="AH605" s="94"/>
    </row>
    <row r="606" spans="2:34" x14ac:dyDescent="0.25">
      <c r="B606" s="94"/>
      <c r="C606" s="94"/>
      <c r="D606" s="94"/>
      <c r="E606" s="94"/>
      <c r="F606" s="94"/>
      <c r="G606" s="94"/>
      <c r="H606" s="316"/>
      <c r="I606" s="316"/>
      <c r="J606" s="94"/>
      <c r="K606" s="424"/>
      <c r="L606" s="94"/>
      <c r="M606" s="94"/>
      <c r="N606" s="94"/>
      <c r="O606" s="94"/>
      <c r="P606" s="94"/>
      <c r="Q606" s="94"/>
      <c r="R606" s="94"/>
      <c r="S606" s="94"/>
      <c r="T606" s="94"/>
      <c r="U606" s="94"/>
      <c r="V606" s="94"/>
      <c r="W606" s="94"/>
      <c r="X606" s="94"/>
      <c r="Y606" s="94"/>
      <c r="Z606" s="94"/>
      <c r="AA606" s="94"/>
      <c r="AB606" s="94"/>
      <c r="AC606" s="94"/>
      <c r="AD606" s="94"/>
      <c r="AE606" s="94"/>
      <c r="AF606" s="94"/>
      <c r="AG606" s="94"/>
      <c r="AH606" s="94"/>
    </row>
    <row r="607" spans="2:34" x14ac:dyDescent="0.25">
      <c r="B607" s="94"/>
      <c r="C607" s="94"/>
      <c r="D607" s="94"/>
      <c r="E607" s="94"/>
      <c r="F607" s="94"/>
      <c r="G607" s="94"/>
      <c r="H607" s="316"/>
      <c r="I607" s="316"/>
      <c r="J607" s="94"/>
      <c r="K607" s="424"/>
      <c r="L607" s="94"/>
      <c r="M607" s="94"/>
      <c r="N607" s="94"/>
      <c r="O607" s="94"/>
      <c r="P607" s="94"/>
      <c r="Q607" s="94"/>
      <c r="R607" s="94"/>
      <c r="S607" s="94"/>
      <c r="T607" s="94"/>
      <c r="U607" s="94"/>
      <c r="V607" s="94"/>
      <c r="W607" s="94"/>
      <c r="X607" s="94"/>
      <c r="Y607" s="94"/>
      <c r="Z607" s="94"/>
      <c r="AA607" s="94"/>
      <c r="AB607" s="94"/>
      <c r="AC607" s="94"/>
      <c r="AD607" s="94"/>
      <c r="AE607" s="94"/>
      <c r="AF607" s="94"/>
      <c r="AG607" s="94"/>
      <c r="AH607" s="94"/>
    </row>
    <row r="608" spans="2:34" x14ac:dyDescent="0.25">
      <c r="B608" s="94"/>
      <c r="C608" s="94"/>
      <c r="D608" s="94"/>
      <c r="E608" s="94"/>
      <c r="F608" s="94"/>
      <c r="G608" s="94"/>
      <c r="H608" s="316"/>
      <c r="I608" s="316"/>
      <c r="J608" s="94"/>
      <c r="K608" s="424"/>
      <c r="L608" s="94"/>
      <c r="M608" s="94"/>
      <c r="N608" s="94"/>
      <c r="O608" s="94"/>
      <c r="P608" s="94"/>
      <c r="Q608" s="94"/>
      <c r="R608" s="94"/>
      <c r="S608" s="94"/>
      <c r="T608" s="94"/>
      <c r="U608" s="94"/>
      <c r="V608" s="94"/>
      <c r="W608" s="94"/>
      <c r="X608" s="94"/>
      <c r="Y608" s="94"/>
      <c r="Z608" s="94"/>
      <c r="AA608" s="94"/>
      <c r="AB608" s="94"/>
      <c r="AC608" s="94"/>
      <c r="AD608" s="94"/>
      <c r="AE608" s="94"/>
      <c r="AF608" s="94"/>
      <c r="AG608" s="94"/>
      <c r="AH608" s="94"/>
    </row>
    <row r="609" spans="12:33" x14ac:dyDescent="0.25">
      <c r="L609" s="94"/>
      <c r="M609" s="94"/>
      <c r="N609" s="94"/>
      <c r="O609" s="94"/>
      <c r="P609" s="94"/>
      <c r="Q609" s="94"/>
      <c r="R609" s="94"/>
      <c r="S609" s="94"/>
      <c r="T609" s="94"/>
      <c r="U609" s="94"/>
      <c r="V609" s="94"/>
      <c r="W609" s="94"/>
      <c r="X609" s="94"/>
      <c r="Y609" s="94"/>
      <c r="Z609" s="94"/>
      <c r="AA609" s="94"/>
      <c r="AB609" s="94"/>
      <c r="AC609" s="94"/>
      <c r="AD609" s="94"/>
      <c r="AE609" s="94"/>
      <c r="AF609" s="94"/>
      <c r="AG609" s="94"/>
    </row>
    <row r="610" spans="12:33" x14ac:dyDescent="0.25">
      <c r="L610" s="94"/>
      <c r="M610" s="94"/>
      <c r="N610" s="94"/>
      <c r="O610" s="94"/>
      <c r="P610" s="94"/>
      <c r="Q610" s="94"/>
      <c r="R610" s="94"/>
      <c r="S610" s="94"/>
      <c r="T610" s="94"/>
      <c r="U610" s="94"/>
      <c r="V610" s="94"/>
      <c r="W610" s="94"/>
      <c r="X610" s="94"/>
      <c r="Y610" s="94"/>
      <c r="Z610" s="94"/>
      <c r="AA610" s="94"/>
      <c r="AB610" s="94"/>
      <c r="AC610" s="94"/>
      <c r="AD610" s="94"/>
      <c r="AE610" s="94"/>
      <c r="AF610" s="94"/>
      <c r="AG610" s="94"/>
    </row>
    <row r="611" spans="12:33" x14ac:dyDescent="0.25">
      <c r="L611" s="94"/>
      <c r="M611" s="94"/>
      <c r="N611" s="94"/>
      <c r="O611" s="94"/>
      <c r="P611" s="94"/>
      <c r="Q611" s="94"/>
      <c r="R611" s="94"/>
      <c r="S611" s="94"/>
      <c r="T611" s="94"/>
      <c r="U611" s="94"/>
      <c r="V611" s="94"/>
      <c r="W611" s="94"/>
      <c r="X611" s="94"/>
      <c r="Y611" s="94"/>
      <c r="Z611" s="94"/>
      <c r="AA611" s="94"/>
      <c r="AB611" s="94"/>
      <c r="AC611" s="94"/>
      <c r="AD611" s="94"/>
      <c r="AE611" s="94"/>
      <c r="AF611" s="94"/>
      <c r="AG611" s="94"/>
    </row>
    <row r="612" spans="12:33" x14ac:dyDescent="0.25">
      <c r="L612" s="94"/>
      <c r="M612" s="94"/>
      <c r="N612" s="94"/>
      <c r="O612" s="94"/>
      <c r="P612" s="94"/>
      <c r="Q612" s="94"/>
      <c r="R612" s="94"/>
      <c r="S612" s="94"/>
      <c r="T612" s="94"/>
      <c r="U612" s="94"/>
      <c r="V612" s="94"/>
      <c r="W612" s="94"/>
      <c r="X612" s="94"/>
      <c r="Y612" s="94"/>
      <c r="Z612" s="94"/>
      <c r="AA612" s="94"/>
      <c r="AB612" s="94"/>
      <c r="AC612" s="94"/>
      <c r="AD612" s="94"/>
      <c r="AE612" s="94"/>
      <c r="AF612" s="94"/>
      <c r="AG612" s="94"/>
    </row>
    <row r="613" spans="12:33" x14ac:dyDescent="0.25">
      <c r="L613" s="94"/>
      <c r="M613" s="94"/>
      <c r="N613" s="94"/>
      <c r="O613" s="94"/>
      <c r="P613" s="94"/>
      <c r="Q613" s="94"/>
      <c r="R613" s="94"/>
      <c r="S613" s="94"/>
      <c r="T613" s="94"/>
      <c r="U613" s="94"/>
      <c r="V613" s="94"/>
      <c r="W613" s="94"/>
      <c r="X613" s="94"/>
      <c r="Y613" s="94"/>
      <c r="Z613" s="94"/>
      <c r="AA613" s="94"/>
      <c r="AB613" s="94"/>
      <c r="AC613" s="94"/>
      <c r="AD613" s="94"/>
      <c r="AE613" s="94"/>
      <c r="AF613" s="94"/>
      <c r="AG613" s="94"/>
    </row>
    <row r="614" spans="12:33" x14ac:dyDescent="0.25">
      <c r="L614" s="94"/>
      <c r="M614" s="94"/>
      <c r="N614" s="94"/>
      <c r="O614" s="94"/>
      <c r="P614" s="94"/>
      <c r="Q614" s="94"/>
      <c r="R614" s="94"/>
      <c r="S614" s="94"/>
      <c r="T614" s="94"/>
      <c r="U614" s="94"/>
      <c r="V614" s="94"/>
      <c r="W614" s="94"/>
      <c r="X614" s="94"/>
      <c r="Y614" s="94"/>
      <c r="Z614" s="94"/>
      <c r="AA614" s="94"/>
      <c r="AB614" s="94"/>
      <c r="AC614" s="94"/>
      <c r="AD614" s="94"/>
      <c r="AE614" s="94"/>
      <c r="AF614" s="94"/>
      <c r="AG614" s="94"/>
    </row>
    <row r="615" spans="12:33" x14ac:dyDescent="0.25">
      <c r="L615" s="94"/>
      <c r="M615" s="94"/>
      <c r="N615" s="94"/>
      <c r="O615" s="94"/>
      <c r="P615" s="94"/>
      <c r="Q615" s="94"/>
      <c r="R615" s="94"/>
      <c r="S615" s="94"/>
      <c r="T615" s="94"/>
      <c r="U615" s="94"/>
      <c r="V615" s="94"/>
      <c r="W615" s="94"/>
      <c r="X615" s="94"/>
      <c r="Y615" s="94"/>
      <c r="Z615" s="94"/>
      <c r="AA615" s="94"/>
      <c r="AB615" s="94"/>
      <c r="AC615" s="94"/>
      <c r="AD615" s="94"/>
      <c r="AE615" s="94"/>
      <c r="AF615" s="94"/>
      <c r="AG615" s="94"/>
    </row>
    <row r="616" spans="12:33" x14ac:dyDescent="0.25">
      <c r="L616" s="94"/>
      <c r="M616" s="94"/>
      <c r="N616" s="94"/>
      <c r="O616" s="94"/>
      <c r="P616" s="94"/>
      <c r="Q616" s="94"/>
      <c r="R616" s="94"/>
      <c r="S616" s="94"/>
      <c r="T616" s="94"/>
      <c r="U616" s="94"/>
      <c r="V616" s="94"/>
      <c r="W616" s="94"/>
      <c r="X616" s="94"/>
      <c r="Y616" s="94"/>
      <c r="Z616" s="94"/>
      <c r="AA616" s="94"/>
      <c r="AB616" s="94"/>
      <c r="AC616" s="94"/>
      <c r="AD616" s="94"/>
      <c r="AE616" s="94"/>
      <c r="AF616" s="94"/>
      <c r="AG616" s="94"/>
    </row>
    <row r="617" spans="12:33" x14ac:dyDescent="0.25">
      <c r="L617" s="94"/>
      <c r="M617" s="94"/>
      <c r="N617" s="94"/>
      <c r="O617" s="94"/>
      <c r="P617" s="94"/>
      <c r="Q617" s="94"/>
      <c r="R617" s="94"/>
      <c r="S617" s="94"/>
      <c r="T617" s="94"/>
      <c r="U617" s="94"/>
      <c r="V617" s="94"/>
      <c r="W617" s="94"/>
      <c r="X617" s="94"/>
      <c r="Y617" s="94"/>
      <c r="Z617" s="94"/>
      <c r="AA617" s="94"/>
      <c r="AB617" s="94"/>
      <c r="AC617" s="94"/>
      <c r="AD617" s="94"/>
      <c r="AE617" s="94"/>
      <c r="AF617" s="94"/>
      <c r="AG617" s="94"/>
    </row>
    <row r="618" spans="12:33" x14ac:dyDescent="0.25">
      <c r="L618" s="94"/>
      <c r="M618" s="94"/>
      <c r="N618" s="94"/>
      <c r="O618" s="94"/>
      <c r="P618" s="94"/>
      <c r="Q618" s="94"/>
      <c r="R618" s="94"/>
      <c r="S618" s="94"/>
      <c r="T618" s="94"/>
      <c r="U618" s="94"/>
      <c r="V618" s="94"/>
      <c r="W618" s="94"/>
      <c r="X618" s="94"/>
      <c r="Y618" s="94"/>
      <c r="Z618" s="94"/>
      <c r="AA618" s="94"/>
      <c r="AB618" s="94"/>
      <c r="AC618" s="94"/>
      <c r="AD618" s="94"/>
      <c r="AE618" s="94"/>
      <c r="AF618" s="94"/>
      <c r="AG618" s="94"/>
    </row>
    <row r="619" spans="12:33" x14ac:dyDescent="0.25">
      <c r="L619" s="94"/>
      <c r="M619" s="94"/>
      <c r="N619" s="94"/>
      <c r="O619" s="94"/>
      <c r="P619" s="94"/>
      <c r="Q619" s="94"/>
      <c r="R619" s="94"/>
      <c r="S619" s="94"/>
      <c r="T619" s="94"/>
      <c r="U619" s="94"/>
      <c r="V619" s="94"/>
      <c r="W619" s="94"/>
      <c r="X619" s="94"/>
      <c r="Y619" s="94"/>
      <c r="Z619" s="94"/>
      <c r="AA619" s="94"/>
      <c r="AB619" s="94"/>
      <c r="AC619" s="94"/>
      <c r="AD619" s="94"/>
      <c r="AE619" s="94"/>
      <c r="AF619" s="94"/>
      <c r="AG619" s="94"/>
    </row>
    <row r="620" spans="12:33" x14ac:dyDescent="0.25">
      <c r="L620" s="94"/>
      <c r="M620" s="94"/>
      <c r="N620" s="94"/>
      <c r="O620" s="94"/>
      <c r="P620" s="94"/>
      <c r="Q620" s="94"/>
      <c r="R620" s="94"/>
      <c r="S620" s="94"/>
      <c r="T620" s="94"/>
      <c r="U620" s="94"/>
      <c r="V620" s="94"/>
      <c r="W620" s="94"/>
      <c r="X620" s="94"/>
      <c r="Y620" s="94"/>
      <c r="Z620" s="94"/>
      <c r="AA620" s="94"/>
      <c r="AB620" s="94"/>
      <c r="AC620" s="94"/>
      <c r="AD620" s="94"/>
      <c r="AE620" s="94"/>
      <c r="AF620" s="94"/>
      <c r="AG620" s="94"/>
    </row>
    <row r="621" spans="12:33" x14ac:dyDescent="0.25">
      <c r="L621" s="94"/>
      <c r="M621" s="94"/>
      <c r="N621" s="94"/>
      <c r="O621" s="94"/>
      <c r="P621" s="94"/>
      <c r="Q621" s="94"/>
      <c r="R621" s="94"/>
      <c r="S621" s="94"/>
      <c r="T621" s="94"/>
      <c r="U621" s="94"/>
      <c r="V621" s="94"/>
      <c r="W621" s="94"/>
      <c r="X621" s="94"/>
      <c r="Y621" s="94"/>
      <c r="Z621" s="94"/>
      <c r="AA621" s="94"/>
      <c r="AB621" s="94"/>
      <c r="AC621" s="94"/>
      <c r="AD621" s="94"/>
      <c r="AE621" s="94"/>
      <c r="AF621" s="94"/>
      <c r="AG621" s="94"/>
    </row>
    <row r="622" spans="12:33" x14ac:dyDescent="0.25">
      <c r="L622" s="94"/>
      <c r="M622" s="94"/>
      <c r="N622" s="94"/>
      <c r="O622" s="94"/>
      <c r="P622" s="94"/>
      <c r="Q622" s="94"/>
      <c r="R622" s="94"/>
      <c r="S622" s="94"/>
      <c r="T622" s="94"/>
      <c r="U622" s="94"/>
      <c r="V622" s="94"/>
      <c r="W622" s="94"/>
      <c r="X622" s="94"/>
      <c r="Y622" s="94"/>
      <c r="Z622" s="94"/>
      <c r="AA622" s="94"/>
      <c r="AB622" s="94"/>
      <c r="AC622" s="94"/>
      <c r="AD622" s="94"/>
      <c r="AE622" s="94"/>
      <c r="AF622" s="94"/>
      <c r="AG622" s="94"/>
    </row>
    <row r="623" spans="12:33" x14ac:dyDescent="0.25">
      <c r="L623" s="94"/>
      <c r="M623" s="94"/>
      <c r="N623" s="94"/>
      <c r="O623" s="94"/>
      <c r="P623" s="94"/>
      <c r="Q623" s="94"/>
      <c r="R623" s="94"/>
      <c r="S623" s="94"/>
      <c r="T623" s="94"/>
      <c r="U623" s="94"/>
      <c r="V623" s="94"/>
      <c r="W623" s="94"/>
      <c r="X623" s="94"/>
      <c r="Y623" s="94"/>
      <c r="Z623" s="94"/>
      <c r="AA623" s="94"/>
      <c r="AB623" s="94"/>
      <c r="AC623" s="94"/>
      <c r="AD623" s="94"/>
      <c r="AE623" s="94"/>
      <c r="AF623" s="94"/>
      <c r="AG623" s="94"/>
    </row>
    <row r="624" spans="12:33" x14ac:dyDescent="0.25">
      <c r="L624" s="94"/>
      <c r="M624" s="94"/>
      <c r="N624" s="94"/>
      <c r="O624" s="94"/>
      <c r="P624" s="94"/>
      <c r="Q624" s="94"/>
      <c r="R624" s="94"/>
      <c r="S624" s="94"/>
      <c r="T624" s="94"/>
      <c r="U624" s="94"/>
      <c r="V624" s="94"/>
      <c r="W624" s="94"/>
      <c r="X624" s="94"/>
      <c r="Y624" s="94"/>
      <c r="Z624" s="94"/>
      <c r="AA624" s="94"/>
      <c r="AB624" s="94"/>
      <c r="AC624" s="94"/>
      <c r="AD624" s="94"/>
      <c r="AE624" s="94"/>
      <c r="AF624" s="94"/>
      <c r="AG624" s="94"/>
    </row>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sheetData>
  <mergeCells count="2390">
    <mergeCell ref="Q253:S257"/>
    <mergeCell ref="Q258:S262"/>
    <mergeCell ref="Q263:S267"/>
    <mergeCell ref="Q28:S32"/>
    <mergeCell ref="Q38:S42"/>
    <mergeCell ref="Q43:S47"/>
    <mergeCell ref="Q48:S52"/>
    <mergeCell ref="Q53:S57"/>
    <mergeCell ref="Q58:S62"/>
    <mergeCell ref="Q63:S67"/>
    <mergeCell ref="Q68:S72"/>
    <mergeCell ref="Q103:S107"/>
    <mergeCell ref="Q128:S129"/>
    <mergeCell ref="Q33:S34"/>
    <mergeCell ref="Q198:S202"/>
    <mergeCell ref="Q213:S217"/>
    <mergeCell ref="M516:M520"/>
    <mergeCell ref="N516:N520"/>
    <mergeCell ref="O516:O520"/>
    <mergeCell ref="N446:N450"/>
    <mergeCell ref="O446:O450"/>
    <mergeCell ref="M451:M455"/>
    <mergeCell ref="N451:N455"/>
    <mergeCell ref="O451:O455"/>
    <mergeCell ref="M461:M465"/>
    <mergeCell ref="N461:N465"/>
    <mergeCell ref="O476:O480"/>
    <mergeCell ref="N376:N380"/>
    <mergeCell ref="O376:O380"/>
    <mergeCell ref="M381:M385"/>
    <mergeCell ref="N381:N385"/>
    <mergeCell ref="O381:O385"/>
    <mergeCell ref="M521:M525"/>
    <mergeCell ref="N521:N525"/>
    <mergeCell ref="Q218:S222"/>
    <mergeCell ref="Q269:S273"/>
    <mergeCell ref="Q274:S278"/>
    <mergeCell ref="Q279:S283"/>
    <mergeCell ref="Q284:S288"/>
    <mergeCell ref="Q290:S294"/>
    <mergeCell ref="Q295:S299"/>
    <mergeCell ref="Q300:S304"/>
    <mergeCell ref="O269:O273"/>
    <mergeCell ref="Q310:S314"/>
    <mergeCell ref="Q123:S127"/>
    <mergeCell ref="Q163:S167"/>
    <mergeCell ref="Q168:S172"/>
    <mergeCell ref="Q451:S455"/>
    <mergeCell ref="N491:N495"/>
    <mergeCell ref="O491:O495"/>
    <mergeCell ref="N411:N415"/>
    <mergeCell ref="O411:O415"/>
    <mergeCell ref="N421:N425"/>
    <mergeCell ref="O486:O490"/>
    <mergeCell ref="N436:N440"/>
    <mergeCell ref="O436:O440"/>
    <mergeCell ref="M416:M420"/>
    <mergeCell ref="N416:N420"/>
    <mergeCell ref="O416:O420"/>
    <mergeCell ref="M476:M480"/>
    <mergeCell ref="M441:M445"/>
    <mergeCell ref="N441:N445"/>
    <mergeCell ref="O441:O445"/>
    <mergeCell ref="M446:M450"/>
    <mergeCell ref="Q531:S535"/>
    <mergeCell ref="G576:G581"/>
    <mergeCell ref="H576:I581"/>
    <mergeCell ref="J576:J581"/>
    <mergeCell ref="K580:K581"/>
    <mergeCell ref="L580:L581"/>
    <mergeCell ref="M576:M581"/>
    <mergeCell ref="N576:N581"/>
    <mergeCell ref="Q173:S177"/>
    <mergeCell ref="Q183:S187"/>
    <mergeCell ref="Q188:S192"/>
    <mergeCell ref="Q193:S197"/>
    <mergeCell ref="Q203:S207"/>
    <mergeCell ref="Q208:S212"/>
    <mergeCell ref="Q461:S465"/>
    <mergeCell ref="Q223:S227"/>
    <mergeCell ref="Q228:S232"/>
    <mergeCell ref="Q233:S237"/>
    <mergeCell ref="Q238:S242"/>
    <mergeCell ref="Q243:S247"/>
    <mergeCell ref="Q315:S319"/>
    <mergeCell ref="O401:O405"/>
    <mergeCell ref="Q456:S460"/>
    <mergeCell ref="O421:O425"/>
    <mergeCell ref="O371:O375"/>
    <mergeCell ref="O243:O247"/>
    <mergeCell ref="Q248:S252"/>
    <mergeCell ref="M481:M485"/>
    <mergeCell ref="N481:N485"/>
    <mergeCell ref="O481:O485"/>
    <mergeCell ref="M486:M490"/>
    <mergeCell ref="N486:N490"/>
    <mergeCell ref="AA300:AA304"/>
    <mergeCell ref="AB300:AB304"/>
    <mergeCell ref="AC300:AC304"/>
    <mergeCell ref="AD300:AD304"/>
    <mergeCell ref="AE300:AE304"/>
    <mergeCell ref="AF300:AF304"/>
    <mergeCell ref="AG300:AG304"/>
    <mergeCell ref="U305:U309"/>
    <mergeCell ref="V305:V309"/>
    <mergeCell ref="W305:W309"/>
    <mergeCell ref="X305:X309"/>
    <mergeCell ref="Y305:Y309"/>
    <mergeCell ref="Z305:Z309"/>
    <mergeCell ref="AA305:AA309"/>
    <mergeCell ref="AB305:AB309"/>
    <mergeCell ref="AC305:AC309"/>
    <mergeCell ref="AD305:AD309"/>
    <mergeCell ref="AE305:AE309"/>
    <mergeCell ref="AF305:AF309"/>
    <mergeCell ref="AG305:AG309"/>
    <mergeCell ref="AB68:AB72"/>
    <mergeCell ref="AC68:AC72"/>
    <mergeCell ref="AD68:AD72"/>
    <mergeCell ref="AE68:AE72"/>
    <mergeCell ref="AF68:AF72"/>
    <mergeCell ref="AG68:AG72"/>
    <mergeCell ref="C7:I7"/>
    <mergeCell ref="H78:H82"/>
    <mergeCell ref="H83:H87"/>
    <mergeCell ref="Q23:S24"/>
    <mergeCell ref="N53:N57"/>
    <mergeCell ref="O53:O57"/>
    <mergeCell ref="M58:M62"/>
    <mergeCell ref="N58:N62"/>
    <mergeCell ref="O58:O62"/>
    <mergeCell ref="M63:M67"/>
    <mergeCell ref="N63:N67"/>
    <mergeCell ref="O63:O67"/>
    <mergeCell ref="M73:M77"/>
    <mergeCell ref="N73:N77"/>
    <mergeCell ref="O73:O77"/>
    <mergeCell ref="M78:M82"/>
    <mergeCell ref="N78:N82"/>
    <mergeCell ref="O78:O82"/>
    <mergeCell ref="M83:M87"/>
    <mergeCell ref="N83:N87"/>
    <mergeCell ref="O83:O87"/>
    <mergeCell ref="M68:M72"/>
    <mergeCell ref="N68:N72"/>
    <mergeCell ref="O68:O72"/>
    <mergeCell ref="N11:N12"/>
    <mergeCell ref="J18:J22"/>
    <mergeCell ref="F33:F72"/>
    <mergeCell ref="U68:U72"/>
    <mergeCell ref="F188:F192"/>
    <mergeCell ref="M248:M252"/>
    <mergeCell ref="N248:N252"/>
    <mergeCell ref="O248:O252"/>
    <mergeCell ref="M253:M257"/>
    <mergeCell ref="N253:N257"/>
    <mergeCell ref="O253:O257"/>
    <mergeCell ref="M258:M262"/>
    <mergeCell ref="N258:N262"/>
    <mergeCell ref="O258:O262"/>
    <mergeCell ref="M263:M267"/>
    <mergeCell ref="N263:N267"/>
    <mergeCell ref="O263:O267"/>
    <mergeCell ref="M218:M222"/>
    <mergeCell ref="N218:N222"/>
    <mergeCell ref="O218:O222"/>
    <mergeCell ref="M223:M227"/>
    <mergeCell ref="N223:N227"/>
    <mergeCell ref="O223:O227"/>
    <mergeCell ref="M228:M232"/>
    <mergeCell ref="N228:N232"/>
    <mergeCell ref="O228:O232"/>
    <mergeCell ref="M233:M237"/>
    <mergeCell ref="N233:N237"/>
    <mergeCell ref="O233:O237"/>
    <mergeCell ref="M238:M242"/>
    <mergeCell ref="N238:N242"/>
    <mergeCell ref="O238:O242"/>
    <mergeCell ref="M243:M247"/>
    <mergeCell ref="N243:N247"/>
    <mergeCell ref="G11:I12"/>
    <mergeCell ref="H13:I17"/>
    <mergeCell ref="H506:I510"/>
    <mergeCell ref="H516:I520"/>
    <mergeCell ref="H521:I525"/>
    <mergeCell ref="H526:I530"/>
    <mergeCell ref="H531:I535"/>
    <mergeCell ref="H536:I540"/>
    <mergeCell ref="H541:I545"/>
    <mergeCell ref="H546:I550"/>
    <mergeCell ref="H551:I555"/>
    <mergeCell ref="H556:I560"/>
    <mergeCell ref="H561:I565"/>
    <mergeCell ref="H566:I570"/>
    <mergeCell ref="H571:I575"/>
    <mergeCell ref="H163:I167"/>
    <mergeCell ref="H43:I47"/>
    <mergeCell ref="H48:I52"/>
    <mergeCell ref="I300:I304"/>
    <mergeCell ref="G295:G299"/>
    <mergeCell ref="I295:I299"/>
    <mergeCell ref="G305:G309"/>
    <mergeCell ref="G269:G273"/>
    <mergeCell ref="I269:I273"/>
    <mergeCell ref="G274:G278"/>
    <mergeCell ref="I274:I278"/>
    <mergeCell ref="G279:G283"/>
    <mergeCell ref="H253:H257"/>
    <mergeCell ref="H258:H262"/>
    <mergeCell ref="H263:H267"/>
    <mergeCell ref="H183:I187"/>
    <mergeCell ref="G376:G380"/>
    <mergeCell ref="H582:I586"/>
    <mergeCell ref="H587:I591"/>
    <mergeCell ref="C9:I9"/>
    <mergeCell ref="H269:H273"/>
    <mergeCell ref="H274:H278"/>
    <mergeCell ref="H279:H283"/>
    <mergeCell ref="H284:H288"/>
    <mergeCell ref="H305:H309"/>
    <mergeCell ref="H290:H294"/>
    <mergeCell ref="H310:I314"/>
    <mergeCell ref="H315:I319"/>
    <mergeCell ref="H350:J350"/>
    <mergeCell ref="H300:H304"/>
    <mergeCell ref="H295:H299"/>
    <mergeCell ref="H320:H324"/>
    <mergeCell ref="H325:H329"/>
    <mergeCell ref="H330:H334"/>
    <mergeCell ref="H335:H339"/>
    <mergeCell ref="H340:H344"/>
    <mergeCell ref="H345:H349"/>
    <mergeCell ref="J345:J349"/>
    <mergeCell ref="H33:I37"/>
    <mergeCell ref="H73:I77"/>
    <mergeCell ref="H118:I122"/>
    <mergeCell ref="H123:I127"/>
    <mergeCell ref="H128:I132"/>
    <mergeCell ref="H133:I137"/>
    <mergeCell ref="H138:I142"/>
    <mergeCell ref="H143:I147"/>
    <mergeCell ref="H148:I152"/>
    <mergeCell ref="H153:I157"/>
    <mergeCell ref="H158:I162"/>
    <mergeCell ref="AB163:AB167"/>
    <mergeCell ref="M148:M152"/>
    <mergeCell ref="N148:N152"/>
    <mergeCell ref="O148:O152"/>
    <mergeCell ref="M153:M157"/>
    <mergeCell ref="N153:N157"/>
    <mergeCell ref="O153:O157"/>
    <mergeCell ref="M88:M92"/>
    <mergeCell ref="N88:N92"/>
    <mergeCell ref="O88:O92"/>
    <mergeCell ref="M93:M97"/>
    <mergeCell ref="N93:N97"/>
    <mergeCell ref="O93:O97"/>
    <mergeCell ref="M98:M102"/>
    <mergeCell ref="N98:N102"/>
    <mergeCell ref="O98:O102"/>
    <mergeCell ref="M103:M107"/>
    <mergeCell ref="N103:N107"/>
    <mergeCell ref="O103:O107"/>
    <mergeCell ref="M108:M112"/>
    <mergeCell ref="N108:N112"/>
    <mergeCell ref="O108:O112"/>
    <mergeCell ref="M113:M117"/>
    <mergeCell ref="N113:N117"/>
    <mergeCell ref="O113:O117"/>
    <mergeCell ref="Q130:S131"/>
    <mergeCell ref="Q133:S137"/>
    <mergeCell ref="Q148:S152"/>
    <mergeCell ref="Q158:S162"/>
    <mergeCell ref="N158:N162"/>
    <mergeCell ref="O158:O162"/>
    <mergeCell ref="O163:O167"/>
    <mergeCell ref="AC163:AC167"/>
    <mergeCell ref="AD163:AD167"/>
    <mergeCell ref="AE163:AE167"/>
    <mergeCell ref="AF163:AF167"/>
    <mergeCell ref="AG163:AG167"/>
    <mergeCell ref="G587:G591"/>
    <mergeCell ref="J587:J591"/>
    <mergeCell ref="M587:M591"/>
    <mergeCell ref="N587:N591"/>
    <mergeCell ref="O587:O591"/>
    <mergeCell ref="C561:C591"/>
    <mergeCell ref="D561:D591"/>
    <mergeCell ref="E576:E586"/>
    <mergeCell ref="F576:F586"/>
    <mergeCell ref="E587:E591"/>
    <mergeCell ref="F587:F591"/>
    <mergeCell ref="F168:F177"/>
    <mergeCell ref="I401:I405"/>
    <mergeCell ref="G506:G510"/>
    <mergeCell ref="J506:J510"/>
    <mergeCell ref="M506:M510"/>
    <mergeCell ref="N506:N510"/>
    <mergeCell ref="O506:O510"/>
    <mergeCell ref="O576:O580"/>
    <mergeCell ref="G582:G586"/>
    <mergeCell ref="J582:J586"/>
    <mergeCell ref="M582:M586"/>
    <mergeCell ref="AA163:AA167"/>
    <mergeCell ref="N582:N586"/>
    <mergeCell ref="O582:O586"/>
    <mergeCell ref="G163:G167"/>
    <mergeCell ref="N163:N167"/>
    <mergeCell ref="M526:M530"/>
    <mergeCell ref="N526:N530"/>
    <mergeCell ref="O526:O530"/>
    <mergeCell ref="M491:M495"/>
    <mergeCell ref="M401:M405"/>
    <mergeCell ref="N401:N405"/>
    <mergeCell ref="O406:O410"/>
    <mergeCell ref="G401:G405"/>
    <mergeCell ref="O461:O465"/>
    <mergeCell ref="M466:M470"/>
    <mergeCell ref="N466:N470"/>
    <mergeCell ref="O466:O470"/>
    <mergeCell ref="M471:M475"/>
    <mergeCell ref="N471:N475"/>
    <mergeCell ref="O471:O475"/>
    <mergeCell ref="M456:M460"/>
    <mergeCell ref="N456:N460"/>
    <mergeCell ref="O456:O460"/>
    <mergeCell ref="N476:N480"/>
    <mergeCell ref="O521:O525"/>
    <mergeCell ref="M406:M410"/>
    <mergeCell ref="N496:N500"/>
    <mergeCell ref="O496:O500"/>
    <mergeCell ref="M501:M505"/>
    <mergeCell ref="N501:N505"/>
    <mergeCell ref="O501:O505"/>
    <mergeCell ref="N426:N430"/>
    <mergeCell ref="O426:O430"/>
    <mergeCell ref="M431:M435"/>
    <mergeCell ref="N431:N435"/>
    <mergeCell ref="O431:O435"/>
    <mergeCell ref="M436:M440"/>
    <mergeCell ref="N566:N570"/>
    <mergeCell ref="O566:O570"/>
    <mergeCell ref="M571:M575"/>
    <mergeCell ref="N546:N550"/>
    <mergeCell ref="O546:O550"/>
    <mergeCell ref="M551:M555"/>
    <mergeCell ref="N551:N555"/>
    <mergeCell ref="O551:O555"/>
    <mergeCell ref="M556:M560"/>
    <mergeCell ref="N556:N560"/>
    <mergeCell ref="O556:O560"/>
    <mergeCell ref="M561:M565"/>
    <mergeCell ref="N561:N565"/>
    <mergeCell ref="O561:O565"/>
    <mergeCell ref="M531:M535"/>
    <mergeCell ref="N531:N535"/>
    <mergeCell ref="O531:O535"/>
    <mergeCell ref="M536:M540"/>
    <mergeCell ref="N536:N540"/>
    <mergeCell ref="O536:O540"/>
    <mergeCell ref="M541:M545"/>
    <mergeCell ref="N541:N545"/>
    <mergeCell ref="O541:O545"/>
    <mergeCell ref="N571:N575"/>
    <mergeCell ref="O571:O575"/>
    <mergeCell ref="M546:M550"/>
    <mergeCell ref="C13:C127"/>
    <mergeCell ref="D13:D127"/>
    <mergeCell ref="C128:C187"/>
    <mergeCell ref="D128:D187"/>
    <mergeCell ref="C188:C560"/>
    <mergeCell ref="D188:D560"/>
    <mergeCell ref="E128:E152"/>
    <mergeCell ref="F128:F152"/>
    <mergeCell ref="E153:E167"/>
    <mergeCell ref="F153:F167"/>
    <mergeCell ref="E178:E182"/>
    <mergeCell ref="F178:F182"/>
    <mergeCell ref="E183:E187"/>
    <mergeCell ref="F183:F187"/>
    <mergeCell ref="E13:E32"/>
    <mergeCell ref="F13:F32"/>
    <mergeCell ref="E73:E117"/>
    <mergeCell ref="F73:F117"/>
    <mergeCell ref="E118:E122"/>
    <mergeCell ref="F118:F122"/>
    <mergeCell ref="E123:E127"/>
    <mergeCell ref="F123:F127"/>
    <mergeCell ref="E188:E192"/>
    <mergeCell ref="E168:E177"/>
    <mergeCell ref="E213:E247"/>
    <mergeCell ref="F213:F247"/>
    <mergeCell ref="E248:E314"/>
    <mergeCell ref="F248:F314"/>
    <mergeCell ref="E315:E425"/>
    <mergeCell ref="F315:F425"/>
    <mergeCell ref="E426:E465"/>
    <mergeCell ref="F426:F465"/>
    <mergeCell ref="E193:E212"/>
    <mergeCell ref="F193:F212"/>
    <mergeCell ref="M566:M570"/>
    <mergeCell ref="M496:M500"/>
    <mergeCell ref="E561:E565"/>
    <mergeCell ref="E566:E575"/>
    <mergeCell ref="F561:F565"/>
    <mergeCell ref="F566:F575"/>
    <mergeCell ref="E516:E520"/>
    <mergeCell ref="F516:F520"/>
    <mergeCell ref="E521:E525"/>
    <mergeCell ref="F521:F525"/>
    <mergeCell ref="E526:E530"/>
    <mergeCell ref="F526:F530"/>
    <mergeCell ref="E531:E560"/>
    <mergeCell ref="F531:F560"/>
    <mergeCell ref="F466:F515"/>
    <mergeCell ref="E466:E515"/>
    <mergeCell ref="M411:M415"/>
    <mergeCell ref="M421:M425"/>
    <mergeCell ref="M426:M430"/>
    <mergeCell ref="M376:M380"/>
    <mergeCell ref="M315:M319"/>
    <mergeCell ref="M305:M309"/>
    <mergeCell ref="G556:G560"/>
    <mergeCell ref="J556:J560"/>
    <mergeCell ref="G561:G565"/>
    <mergeCell ref="J561:J565"/>
    <mergeCell ref="G566:G570"/>
    <mergeCell ref="J566:J570"/>
    <mergeCell ref="G571:G575"/>
    <mergeCell ref="J571:J575"/>
    <mergeCell ref="M386:M390"/>
    <mergeCell ref="N386:N390"/>
    <mergeCell ref="O386:O390"/>
    <mergeCell ref="M391:M395"/>
    <mergeCell ref="N391:N395"/>
    <mergeCell ref="O391:O395"/>
    <mergeCell ref="M396:M400"/>
    <mergeCell ref="N396:N400"/>
    <mergeCell ref="O396:O400"/>
    <mergeCell ref="N406:N410"/>
    <mergeCell ref="M345:M349"/>
    <mergeCell ref="N345:N349"/>
    <mergeCell ref="O345:O349"/>
    <mergeCell ref="M351:M355"/>
    <mergeCell ref="N351:N355"/>
    <mergeCell ref="O351:O355"/>
    <mergeCell ref="M356:M360"/>
    <mergeCell ref="N356:N360"/>
    <mergeCell ref="O356:O360"/>
    <mergeCell ref="M361:M365"/>
    <mergeCell ref="N361:N365"/>
    <mergeCell ref="O361:O365"/>
    <mergeCell ref="M366:M370"/>
    <mergeCell ref="N366:N370"/>
    <mergeCell ref="O366:O370"/>
    <mergeCell ref="M371:M375"/>
    <mergeCell ref="N371:N375"/>
    <mergeCell ref="N315:N319"/>
    <mergeCell ref="O315:O319"/>
    <mergeCell ref="M320:M324"/>
    <mergeCell ref="N320:N324"/>
    <mergeCell ref="O320:O324"/>
    <mergeCell ref="M325:M329"/>
    <mergeCell ref="N325:N329"/>
    <mergeCell ref="O325:O329"/>
    <mergeCell ref="M330:M334"/>
    <mergeCell ref="N330:N334"/>
    <mergeCell ref="O330:O334"/>
    <mergeCell ref="M335:M339"/>
    <mergeCell ref="N335:N339"/>
    <mergeCell ref="O335:O339"/>
    <mergeCell ref="M340:M344"/>
    <mergeCell ref="N340:N344"/>
    <mergeCell ref="O340:O344"/>
    <mergeCell ref="M208:M212"/>
    <mergeCell ref="N208:N212"/>
    <mergeCell ref="O208:O212"/>
    <mergeCell ref="M213:M217"/>
    <mergeCell ref="N213:N217"/>
    <mergeCell ref="O213:O217"/>
    <mergeCell ref="N305:N309"/>
    <mergeCell ref="O305:O309"/>
    <mergeCell ref="M295:M299"/>
    <mergeCell ref="N295:N299"/>
    <mergeCell ref="O295:O299"/>
    <mergeCell ref="M310:M314"/>
    <mergeCell ref="N310:N314"/>
    <mergeCell ref="O310:O314"/>
    <mergeCell ref="M290:M294"/>
    <mergeCell ref="N290:N294"/>
    <mergeCell ref="O290:O294"/>
    <mergeCell ref="M300:M304"/>
    <mergeCell ref="N300:N304"/>
    <mergeCell ref="O300:O304"/>
    <mergeCell ref="M269:M273"/>
    <mergeCell ref="N269:N273"/>
    <mergeCell ref="M274:M278"/>
    <mergeCell ref="N274:N278"/>
    <mergeCell ref="O274:O278"/>
    <mergeCell ref="M279:M283"/>
    <mergeCell ref="N279:N283"/>
    <mergeCell ref="O279:O283"/>
    <mergeCell ref="M284:M288"/>
    <mergeCell ref="N284:N288"/>
    <mergeCell ref="O284:O288"/>
    <mergeCell ref="M138:M142"/>
    <mergeCell ref="N138:N142"/>
    <mergeCell ref="O138:O142"/>
    <mergeCell ref="M143:M147"/>
    <mergeCell ref="N143:N147"/>
    <mergeCell ref="O143:O147"/>
    <mergeCell ref="M188:M192"/>
    <mergeCell ref="N188:N192"/>
    <mergeCell ref="O188:O192"/>
    <mergeCell ref="M193:M197"/>
    <mergeCell ref="N193:N197"/>
    <mergeCell ref="O193:O197"/>
    <mergeCell ref="M198:M202"/>
    <mergeCell ref="N198:N202"/>
    <mergeCell ref="O198:O202"/>
    <mergeCell ref="M203:M207"/>
    <mergeCell ref="N203:N207"/>
    <mergeCell ref="O203:O207"/>
    <mergeCell ref="M163:M167"/>
    <mergeCell ref="M173:M177"/>
    <mergeCell ref="N173:N177"/>
    <mergeCell ref="O173:O177"/>
    <mergeCell ref="O33:O37"/>
    <mergeCell ref="M38:M42"/>
    <mergeCell ref="N38:N42"/>
    <mergeCell ref="O38:O42"/>
    <mergeCell ref="M43:M47"/>
    <mergeCell ref="N43:N47"/>
    <mergeCell ref="O43:O47"/>
    <mergeCell ref="M48:M52"/>
    <mergeCell ref="N48:N52"/>
    <mergeCell ref="O48:O52"/>
    <mergeCell ref="M168:M172"/>
    <mergeCell ref="N168:N172"/>
    <mergeCell ref="O168:O172"/>
    <mergeCell ref="M178:M182"/>
    <mergeCell ref="N178:N182"/>
    <mergeCell ref="O178:O182"/>
    <mergeCell ref="M183:M187"/>
    <mergeCell ref="N183:N187"/>
    <mergeCell ref="O183:O187"/>
    <mergeCell ref="M158:M162"/>
    <mergeCell ref="M118:M122"/>
    <mergeCell ref="N118:N122"/>
    <mergeCell ref="O118:O122"/>
    <mergeCell ref="M123:M127"/>
    <mergeCell ref="N123:N127"/>
    <mergeCell ref="O123:O127"/>
    <mergeCell ref="M128:M132"/>
    <mergeCell ref="N128:N132"/>
    <mergeCell ref="O128:O132"/>
    <mergeCell ref="M133:M137"/>
    <mergeCell ref="N133:N137"/>
    <mergeCell ref="O133:O137"/>
    <mergeCell ref="M53:M57"/>
    <mergeCell ref="G526:G530"/>
    <mergeCell ref="J526:J530"/>
    <mergeCell ref="G531:G535"/>
    <mergeCell ref="J531:J535"/>
    <mergeCell ref="G536:G540"/>
    <mergeCell ref="J536:J540"/>
    <mergeCell ref="G541:G545"/>
    <mergeCell ref="J541:J545"/>
    <mergeCell ref="G546:G550"/>
    <mergeCell ref="J546:J550"/>
    <mergeCell ref="G551:G555"/>
    <mergeCell ref="J551:J555"/>
    <mergeCell ref="G300:G304"/>
    <mergeCell ref="I305:I309"/>
    <mergeCell ref="J300:J304"/>
    <mergeCell ref="G290:G294"/>
    <mergeCell ref="I290:I294"/>
    <mergeCell ref="J290:J294"/>
    <mergeCell ref="G516:G520"/>
    <mergeCell ref="J516:J520"/>
    <mergeCell ref="G521:G525"/>
    <mergeCell ref="J521:J525"/>
    <mergeCell ref="J295:J299"/>
    <mergeCell ref="G310:G314"/>
    <mergeCell ref="J310:J314"/>
    <mergeCell ref="G315:G319"/>
    <mergeCell ref="J315:J319"/>
    <mergeCell ref="G320:G324"/>
    <mergeCell ref="I320:I324"/>
    <mergeCell ref="J320:J324"/>
    <mergeCell ref="H361:H365"/>
    <mergeCell ref="J53:J57"/>
    <mergeCell ref="G58:G62"/>
    <mergeCell ref="J58:J62"/>
    <mergeCell ref="G63:G67"/>
    <mergeCell ref="J63:J67"/>
    <mergeCell ref="G38:G42"/>
    <mergeCell ref="J38:J42"/>
    <mergeCell ref="G258:G262"/>
    <mergeCell ref="I258:I262"/>
    <mergeCell ref="J258:J262"/>
    <mergeCell ref="G263:G267"/>
    <mergeCell ref="I263:I267"/>
    <mergeCell ref="J263:J267"/>
    <mergeCell ref="H53:I57"/>
    <mergeCell ref="H58:I62"/>
    <mergeCell ref="G43:G47"/>
    <mergeCell ref="J43:J47"/>
    <mergeCell ref="G48:G52"/>
    <mergeCell ref="J48:J52"/>
    <mergeCell ref="G88:G92"/>
    <mergeCell ref="I88:I92"/>
    <mergeCell ref="H188:I192"/>
    <mergeCell ref="H193:I197"/>
    <mergeCell ref="H198:I202"/>
    <mergeCell ref="H203:I207"/>
    <mergeCell ref="H208:I212"/>
    <mergeCell ref="H213:I217"/>
    <mergeCell ref="H218:I222"/>
    <mergeCell ref="G173:G177"/>
    <mergeCell ref="J173:J177"/>
    <mergeCell ref="G118:G122"/>
    <mergeCell ref="J118:J122"/>
    <mergeCell ref="L33:L37"/>
    <mergeCell ref="M18:M22"/>
    <mergeCell ref="N18:N22"/>
    <mergeCell ref="C5:O5"/>
    <mergeCell ref="O11:O12"/>
    <mergeCell ref="C10:O10"/>
    <mergeCell ref="J7:O7"/>
    <mergeCell ref="E11:E12"/>
    <mergeCell ref="J9:O9"/>
    <mergeCell ref="D11:D12"/>
    <mergeCell ref="F11:F12"/>
    <mergeCell ref="C11:C12"/>
    <mergeCell ref="M11:M12"/>
    <mergeCell ref="J13:J17"/>
    <mergeCell ref="M13:M17"/>
    <mergeCell ref="N13:N17"/>
    <mergeCell ref="O13:O17"/>
    <mergeCell ref="K11:L12"/>
    <mergeCell ref="G18:G22"/>
    <mergeCell ref="G23:G27"/>
    <mergeCell ref="G13:G17"/>
    <mergeCell ref="J11:J12"/>
    <mergeCell ref="H18:I22"/>
    <mergeCell ref="O18:O22"/>
    <mergeCell ref="M23:M27"/>
    <mergeCell ref="N23:N27"/>
    <mergeCell ref="O23:O27"/>
    <mergeCell ref="M28:M32"/>
    <mergeCell ref="N28:N32"/>
    <mergeCell ref="O28:O32"/>
    <mergeCell ref="M33:M37"/>
    <mergeCell ref="N33:N37"/>
    <mergeCell ref="H23:I27"/>
    <mergeCell ref="H28:I32"/>
    <mergeCell ref="E33:E72"/>
    <mergeCell ref="G53:G57"/>
    <mergeCell ref="J88:J92"/>
    <mergeCell ref="G93:G97"/>
    <mergeCell ref="I93:I97"/>
    <mergeCell ref="J93:J97"/>
    <mergeCell ref="G98:G102"/>
    <mergeCell ref="I98:I102"/>
    <mergeCell ref="J98:J102"/>
    <mergeCell ref="G73:G77"/>
    <mergeCell ref="J73:J77"/>
    <mergeCell ref="G78:G82"/>
    <mergeCell ref="I78:I82"/>
    <mergeCell ref="J78:J82"/>
    <mergeCell ref="G83:G87"/>
    <mergeCell ref="I83:I87"/>
    <mergeCell ref="J83:J87"/>
    <mergeCell ref="H63:I67"/>
    <mergeCell ref="G68:G72"/>
    <mergeCell ref="H68:I72"/>
    <mergeCell ref="J68:J72"/>
    <mergeCell ref="H88:H92"/>
    <mergeCell ref="H93:H97"/>
    <mergeCell ref="H98:H102"/>
    <mergeCell ref="H38:I42"/>
    <mergeCell ref="J23:J27"/>
    <mergeCell ref="G28:G32"/>
    <mergeCell ref="J28:J32"/>
    <mergeCell ref="G33:G37"/>
    <mergeCell ref="J33:J37"/>
    <mergeCell ref="G123:G127"/>
    <mergeCell ref="J123:J127"/>
    <mergeCell ref="J128:J132"/>
    <mergeCell ref="G133:G137"/>
    <mergeCell ref="J133:J137"/>
    <mergeCell ref="G128:G132"/>
    <mergeCell ref="G103:G107"/>
    <mergeCell ref="I103:I107"/>
    <mergeCell ref="J103:J107"/>
    <mergeCell ref="G108:G112"/>
    <mergeCell ref="I108:I112"/>
    <mergeCell ref="J108:J112"/>
    <mergeCell ref="G113:G117"/>
    <mergeCell ref="I113:I117"/>
    <mergeCell ref="J113:J117"/>
    <mergeCell ref="H103:H107"/>
    <mergeCell ref="H108:H112"/>
    <mergeCell ref="H113:H117"/>
    <mergeCell ref="J168:J172"/>
    <mergeCell ref="G178:G182"/>
    <mergeCell ref="J178:J182"/>
    <mergeCell ref="G183:G187"/>
    <mergeCell ref="J183:J187"/>
    <mergeCell ref="G188:G192"/>
    <mergeCell ref="J188:J192"/>
    <mergeCell ref="G168:G172"/>
    <mergeCell ref="J138:J142"/>
    <mergeCell ref="G143:G147"/>
    <mergeCell ref="J143:J147"/>
    <mergeCell ref="J148:J152"/>
    <mergeCell ref="G153:G157"/>
    <mergeCell ref="J153:J157"/>
    <mergeCell ref="G148:G152"/>
    <mergeCell ref="G138:G142"/>
    <mergeCell ref="G158:G162"/>
    <mergeCell ref="J158:J162"/>
    <mergeCell ref="J163:J167"/>
    <mergeCell ref="H168:I172"/>
    <mergeCell ref="H173:I177"/>
    <mergeCell ref="H178:I182"/>
    <mergeCell ref="G208:G212"/>
    <mergeCell ref="G213:G217"/>
    <mergeCell ref="J193:J197"/>
    <mergeCell ref="G198:G202"/>
    <mergeCell ref="J198:J202"/>
    <mergeCell ref="G203:G207"/>
    <mergeCell ref="J203:J207"/>
    <mergeCell ref="G193:G197"/>
    <mergeCell ref="J208:J212"/>
    <mergeCell ref="G243:G247"/>
    <mergeCell ref="J243:J247"/>
    <mergeCell ref="G248:G252"/>
    <mergeCell ref="J248:J252"/>
    <mergeCell ref="H233:H237"/>
    <mergeCell ref="H238:H242"/>
    <mergeCell ref="J233:J237"/>
    <mergeCell ref="G238:G242"/>
    <mergeCell ref="I238:I242"/>
    <mergeCell ref="J238:J242"/>
    <mergeCell ref="G228:G232"/>
    <mergeCell ref="J228:J232"/>
    <mergeCell ref="G233:G237"/>
    <mergeCell ref="I233:I237"/>
    <mergeCell ref="H223:I227"/>
    <mergeCell ref="H228:I232"/>
    <mergeCell ref="H243:I247"/>
    <mergeCell ref="H248:I252"/>
    <mergeCell ref="G330:G334"/>
    <mergeCell ref="I330:I334"/>
    <mergeCell ref="J330:J334"/>
    <mergeCell ref="G335:G339"/>
    <mergeCell ref="I335:I339"/>
    <mergeCell ref="J335:J339"/>
    <mergeCell ref="G340:G344"/>
    <mergeCell ref="I340:I344"/>
    <mergeCell ref="J340:J344"/>
    <mergeCell ref="G345:G349"/>
    <mergeCell ref="I345:I349"/>
    <mergeCell ref="G325:G329"/>
    <mergeCell ref="I325:I329"/>
    <mergeCell ref="J213:J217"/>
    <mergeCell ref="G218:G222"/>
    <mergeCell ref="J218:J222"/>
    <mergeCell ref="G223:G227"/>
    <mergeCell ref="J223:J227"/>
    <mergeCell ref="G253:G257"/>
    <mergeCell ref="I253:I257"/>
    <mergeCell ref="J253:J257"/>
    <mergeCell ref="I284:I288"/>
    <mergeCell ref="J284:J288"/>
    <mergeCell ref="H289:L289"/>
    <mergeCell ref="H268:J268"/>
    <mergeCell ref="J305:J309"/>
    <mergeCell ref="J269:J273"/>
    <mergeCell ref="J274:J278"/>
    <mergeCell ref="I279:I283"/>
    <mergeCell ref="J279:J283"/>
    <mergeCell ref="G284:G288"/>
    <mergeCell ref="J325:J329"/>
    <mergeCell ref="J381:J385"/>
    <mergeCell ref="G386:G390"/>
    <mergeCell ref="I386:I390"/>
    <mergeCell ref="J386:J390"/>
    <mergeCell ref="G351:G355"/>
    <mergeCell ref="I351:I355"/>
    <mergeCell ref="J351:J355"/>
    <mergeCell ref="G356:G360"/>
    <mergeCell ref="I356:I360"/>
    <mergeCell ref="J356:J360"/>
    <mergeCell ref="H351:H355"/>
    <mergeCell ref="H356:H360"/>
    <mergeCell ref="G361:G365"/>
    <mergeCell ref="I361:I365"/>
    <mergeCell ref="J361:J365"/>
    <mergeCell ref="G366:G370"/>
    <mergeCell ref="I366:I370"/>
    <mergeCell ref="J366:J370"/>
    <mergeCell ref="G371:G375"/>
    <mergeCell ref="I371:I375"/>
    <mergeCell ref="J371:J375"/>
    <mergeCell ref="H366:H370"/>
    <mergeCell ref="H371:H375"/>
    <mergeCell ref="H376:H380"/>
    <mergeCell ref="H381:H385"/>
    <mergeCell ref="H386:H390"/>
    <mergeCell ref="I376:I380"/>
    <mergeCell ref="J376:J380"/>
    <mergeCell ref="G381:G385"/>
    <mergeCell ref="I381:I385"/>
    <mergeCell ref="G441:G445"/>
    <mergeCell ref="J441:J445"/>
    <mergeCell ref="J456:J460"/>
    <mergeCell ref="H431:I435"/>
    <mergeCell ref="H436:I440"/>
    <mergeCell ref="H441:I445"/>
    <mergeCell ref="H446:I450"/>
    <mergeCell ref="H451:I455"/>
    <mergeCell ref="H456:I460"/>
    <mergeCell ref="G391:G395"/>
    <mergeCell ref="I391:I395"/>
    <mergeCell ref="J391:J395"/>
    <mergeCell ref="G396:G400"/>
    <mergeCell ref="I396:I400"/>
    <mergeCell ref="J396:J400"/>
    <mergeCell ref="G406:G410"/>
    <mergeCell ref="I406:I410"/>
    <mergeCell ref="J406:J410"/>
    <mergeCell ref="J416:J420"/>
    <mergeCell ref="J401:J405"/>
    <mergeCell ref="H411:I415"/>
    <mergeCell ref="H416:I420"/>
    <mergeCell ref="H421:I425"/>
    <mergeCell ref="H426:I430"/>
    <mergeCell ref="H391:H395"/>
    <mergeCell ref="H396:H400"/>
    <mergeCell ref="H401:H405"/>
    <mergeCell ref="H406:H410"/>
    <mergeCell ref="G431:G435"/>
    <mergeCell ref="J431:J435"/>
    <mergeCell ref="G436:G440"/>
    <mergeCell ref="J436:J440"/>
    <mergeCell ref="H461:I465"/>
    <mergeCell ref="G411:G415"/>
    <mergeCell ref="J411:J415"/>
    <mergeCell ref="G421:G425"/>
    <mergeCell ref="J421:J425"/>
    <mergeCell ref="G426:G430"/>
    <mergeCell ref="J426:J430"/>
    <mergeCell ref="J466:J470"/>
    <mergeCell ref="G471:G475"/>
    <mergeCell ref="I471:I475"/>
    <mergeCell ref="J471:J475"/>
    <mergeCell ref="G476:G480"/>
    <mergeCell ref="I476:I480"/>
    <mergeCell ref="J476:J480"/>
    <mergeCell ref="H466:I470"/>
    <mergeCell ref="H501:I505"/>
    <mergeCell ref="H471:H475"/>
    <mergeCell ref="H476:H480"/>
    <mergeCell ref="H481:H485"/>
    <mergeCell ref="H486:H490"/>
    <mergeCell ref="H491:H495"/>
    <mergeCell ref="H496:H500"/>
    <mergeCell ref="G446:G450"/>
    <mergeCell ref="J446:J450"/>
    <mergeCell ref="G451:G455"/>
    <mergeCell ref="J451:J455"/>
    <mergeCell ref="G461:G465"/>
    <mergeCell ref="J461:J465"/>
    <mergeCell ref="G491:G495"/>
    <mergeCell ref="I491:I495"/>
    <mergeCell ref="J491:J495"/>
    <mergeCell ref="G466:G470"/>
    <mergeCell ref="AF9:AF10"/>
    <mergeCell ref="U7:X7"/>
    <mergeCell ref="Y7:AB7"/>
    <mergeCell ref="AC7:AD7"/>
    <mergeCell ref="AE7:AF7"/>
    <mergeCell ref="AG9:AG10"/>
    <mergeCell ref="U11:U12"/>
    <mergeCell ref="V11:V12"/>
    <mergeCell ref="W11:W12"/>
    <mergeCell ref="X11:X12"/>
    <mergeCell ref="Y11:Y12"/>
    <mergeCell ref="Z11:Z12"/>
    <mergeCell ref="AA11:AA12"/>
    <mergeCell ref="AB11:AB12"/>
    <mergeCell ref="AC11:AC12"/>
    <mergeCell ref="AD11:AD12"/>
    <mergeCell ref="AE11:AE12"/>
    <mergeCell ref="AF11:AF12"/>
    <mergeCell ref="AG11:AG12"/>
    <mergeCell ref="U9:U10"/>
    <mergeCell ref="V9:V10"/>
    <mergeCell ref="W9:W10"/>
    <mergeCell ref="X9:X10"/>
    <mergeCell ref="Y9:Y10"/>
    <mergeCell ref="Z9:Z10"/>
    <mergeCell ref="AA9:AA10"/>
    <mergeCell ref="AB9:AB10"/>
    <mergeCell ref="AC9:AC10"/>
    <mergeCell ref="AD9:AD10"/>
    <mergeCell ref="AE9:AE10"/>
    <mergeCell ref="AD13:AD17"/>
    <mergeCell ref="AF13:AF17"/>
    <mergeCell ref="AG13:AG17"/>
    <mergeCell ref="U18:U22"/>
    <mergeCell ref="V18:V22"/>
    <mergeCell ref="W18:W22"/>
    <mergeCell ref="X18:X22"/>
    <mergeCell ref="Y18:Y22"/>
    <mergeCell ref="Z18:Z22"/>
    <mergeCell ref="AA18:AA22"/>
    <mergeCell ref="AB18:AB22"/>
    <mergeCell ref="AC18:AC22"/>
    <mergeCell ref="AD18:AD22"/>
    <mergeCell ref="AE18:AE22"/>
    <mergeCell ref="AF18:AF22"/>
    <mergeCell ref="AG18:AG22"/>
    <mergeCell ref="U13:U17"/>
    <mergeCell ref="V13:V17"/>
    <mergeCell ref="W13:W17"/>
    <mergeCell ref="X13:X17"/>
    <mergeCell ref="Y13:Y17"/>
    <mergeCell ref="AE13:AE17"/>
    <mergeCell ref="AA13:AA17"/>
    <mergeCell ref="AB13:AB17"/>
    <mergeCell ref="AC13:AC17"/>
    <mergeCell ref="AD23:AD27"/>
    <mergeCell ref="AE23:AE27"/>
    <mergeCell ref="AF23:AF27"/>
    <mergeCell ref="AG23:AG27"/>
    <mergeCell ref="U28:U32"/>
    <mergeCell ref="V28:V32"/>
    <mergeCell ref="W28:W32"/>
    <mergeCell ref="X28:X32"/>
    <mergeCell ref="Y28:Y32"/>
    <mergeCell ref="Z28:Z32"/>
    <mergeCell ref="AA28:AA32"/>
    <mergeCell ref="AB28:AB32"/>
    <mergeCell ref="AC28:AC32"/>
    <mergeCell ref="AD28:AD32"/>
    <mergeCell ref="AE28:AE32"/>
    <mergeCell ref="AF28:AF32"/>
    <mergeCell ref="AG28:AG32"/>
    <mergeCell ref="U23:U27"/>
    <mergeCell ref="V23:V27"/>
    <mergeCell ref="W23:W27"/>
    <mergeCell ref="X23:X27"/>
    <mergeCell ref="Y23:Y27"/>
    <mergeCell ref="Z23:Z27"/>
    <mergeCell ref="AA23:AA27"/>
    <mergeCell ref="AB23:AB27"/>
    <mergeCell ref="AC23:AC27"/>
    <mergeCell ref="AD33:AD37"/>
    <mergeCell ref="AE33:AE37"/>
    <mergeCell ref="AF33:AF37"/>
    <mergeCell ref="AG33:AG37"/>
    <mergeCell ref="U38:U42"/>
    <mergeCell ref="V38:V42"/>
    <mergeCell ref="W38:W42"/>
    <mergeCell ref="X38:X42"/>
    <mergeCell ref="Y38:Y42"/>
    <mergeCell ref="Z38:Z42"/>
    <mergeCell ref="AA38:AA42"/>
    <mergeCell ref="AB38:AB42"/>
    <mergeCell ref="AC38:AC42"/>
    <mergeCell ref="AD38:AD42"/>
    <mergeCell ref="AE38:AE42"/>
    <mergeCell ref="AF38:AF42"/>
    <mergeCell ref="AG38:AG42"/>
    <mergeCell ref="U33:U37"/>
    <mergeCell ref="V33:V37"/>
    <mergeCell ref="W33:W37"/>
    <mergeCell ref="X33:X37"/>
    <mergeCell ref="Y33:Y37"/>
    <mergeCell ref="Z33:Z37"/>
    <mergeCell ref="AA33:AA37"/>
    <mergeCell ref="AB33:AB37"/>
    <mergeCell ref="AC33:AC37"/>
    <mergeCell ref="AD43:AD47"/>
    <mergeCell ref="AE43:AE47"/>
    <mergeCell ref="AF43:AF47"/>
    <mergeCell ref="AG43:AG47"/>
    <mergeCell ref="U48:U52"/>
    <mergeCell ref="V48:V52"/>
    <mergeCell ref="W48:W52"/>
    <mergeCell ref="X48:X52"/>
    <mergeCell ref="Y48:Y52"/>
    <mergeCell ref="Z48:Z52"/>
    <mergeCell ref="AA48:AA52"/>
    <mergeCell ref="AB48:AB52"/>
    <mergeCell ref="AC48:AC52"/>
    <mergeCell ref="AD48:AD52"/>
    <mergeCell ref="AE48:AE52"/>
    <mergeCell ref="AF48:AF52"/>
    <mergeCell ref="AG48:AG52"/>
    <mergeCell ref="U43:U47"/>
    <mergeCell ref="V43:V47"/>
    <mergeCell ref="W43:W47"/>
    <mergeCell ref="X43:X47"/>
    <mergeCell ref="Y43:Y47"/>
    <mergeCell ref="Z43:Z47"/>
    <mergeCell ref="AA43:AA47"/>
    <mergeCell ref="AB43:AB47"/>
    <mergeCell ref="AC43:AC47"/>
    <mergeCell ref="AD53:AD57"/>
    <mergeCell ref="AE53:AE57"/>
    <mergeCell ref="AF53:AF57"/>
    <mergeCell ref="AG53:AG57"/>
    <mergeCell ref="U58:U62"/>
    <mergeCell ref="V58:V62"/>
    <mergeCell ref="W58:W62"/>
    <mergeCell ref="X58:X62"/>
    <mergeCell ref="Y58:Y62"/>
    <mergeCell ref="Z58:Z62"/>
    <mergeCell ref="AA58:AA62"/>
    <mergeCell ref="AB58:AB62"/>
    <mergeCell ref="AC58:AC62"/>
    <mergeCell ref="AD58:AD62"/>
    <mergeCell ref="AE58:AE62"/>
    <mergeCell ref="AF58:AF62"/>
    <mergeCell ref="AG58:AG62"/>
    <mergeCell ref="U53:U57"/>
    <mergeCell ref="V53:V57"/>
    <mergeCell ref="W53:W57"/>
    <mergeCell ref="X53:X57"/>
    <mergeCell ref="Y53:Y57"/>
    <mergeCell ref="Z53:Z57"/>
    <mergeCell ref="AA53:AA57"/>
    <mergeCell ref="AB53:AB57"/>
    <mergeCell ref="AC53:AC57"/>
    <mergeCell ref="AD63:AD67"/>
    <mergeCell ref="AE63:AE67"/>
    <mergeCell ref="AF63:AF67"/>
    <mergeCell ref="AG63:AG67"/>
    <mergeCell ref="U73:U77"/>
    <mergeCell ref="V73:V77"/>
    <mergeCell ref="W73:W77"/>
    <mergeCell ref="X73:X77"/>
    <mergeCell ref="Y73:Y77"/>
    <mergeCell ref="Z73:Z77"/>
    <mergeCell ref="AA73:AA77"/>
    <mergeCell ref="AB73:AB77"/>
    <mergeCell ref="AC73:AC77"/>
    <mergeCell ref="AD73:AD77"/>
    <mergeCell ref="AE73:AE77"/>
    <mergeCell ref="AF73:AF77"/>
    <mergeCell ref="AG73:AG77"/>
    <mergeCell ref="U63:U67"/>
    <mergeCell ref="V63:V67"/>
    <mergeCell ref="W63:W67"/>
    <mergeCell ref="X63:X67"/>
    <mergeCell ref="Y63:Y67"/>
    <mergeCell ref="Z63:Z67"/>
    <mergeCell ref="AA63:AA67"/>
    <mergeCell ref="AB63:AB67"/>
    <mergeCell ref="AC63:AC67"/>
    <mergeCell ref="V68:V72"/>
    <mergeCell ref="W68:W72"/>
    <mergeCell ref="X68:X72"/>
    <mergeCell ref="Y68:Y72"/>
    <mergeCell ref="Z68:Z72"/>
    <mergeCell ref="AA68:AA72"/>
    <mergeCell ref="AD78:AD82"/>
    <mergeCell ref="AE78:AE82"/>
    <mergeCell ref="AF78:AF82"/>
    <mergeCell ref="AG78:AG82"/>
    <mergeCell ref="U83:U87"/>
    <mergeCell ref="V83:V87"/>
    <mergeCell ref="W83:W87"/>
    <mergeCell ref="X83:X87"/>
    <mergeCell ref="Y83:Y87"/>
    <mergeCell ref="Z83:Z87"/>
    <mergeCell ref="AA83:AA87"/>
    <mergeCell ref="AB83:AB87"/>
    <mergeCell ref="AC83:AC87"/>
    <mergeCell ref="AD83:AD87"/>
    <mergeCell ref="AE83:AE87"/>
    <mergeCell ref="AF83:AF87"/>
    <mergeCell ref="AG83:AG87"/>
    <mergeCell ref="U78:U82"/>
    <mergeCell ref="V78:V82"/>
    <mergeCell ref="W78:W82"/>
    <mergeCell ref="X78:X82"/>
    <mergeCell ref="Y78:Y82"/>
    <mergeCell ref="Z78:Z82"/>
    <mergeCell ref="AA78:AA82"/>
    <mergeCell ref="AB78:AB82"/>
    <mergeCell ref="AC78:AC82"/>
    <mergeCell ref="AD88:AD92"/>
    <mergeCell ref="AE88:AE92"/>
    <mergeCell ref="AF88:AF92"/>
    <mergeCell ref="AG88:AG92"/>
    <mergeCell ref="U93:U97"/>
    <mergeCell ref="V93:V97"/>
    <mergeCell ref="W93:W97"/>
    <mergeCell ref="X93:X97"/>
    <mergeCell ref="Y93:Y97"/>
    <mergeCell ref="Z93:Z97"/>
    <mergeCell ref="AA93:AA97"/>
    <mergeCell ref="AB93:AB97"/>
    <mergeCell ref="AC93:AC97"/>
    <mergeCell ref="AD93:AD97"/>
    <mergeCell ref="AE93:AE97"/>
    <mergeCell ref="AF93:AF97"/>
    <mergeCell ref="AG93:AG97"/>
    <mergeCell ref="U88:U92"/>
    <mergeCell ref="V88:V92"/>
    <mergeCell ref="W88:W92"/>
    <mergeCell ref="X88:X92"/>
    <mergeCell ref="Y88:Y92"/>
    <mergeCell ref="Z88:Z92"/>
    <mergeCell ref="AA88:AA92"/>
    <mergeCell ref="AB88:AB92"/>
    <mergeCell ref="AC88:AC92"/>
    <mergeCell ref="AD98:AD102"/>
    <mergeCell ref="AE98:AE102"/>
    <mergeCell ref="AF98:AF102"/>
    <mergeCell ref="AG98:AG102"/>
    <mergeCell ref="U103:U107"/>
    <mergeCell ref="V103:V107"/>
    <mergeCell ref="W103:W107"/>
    <mergeCell ref="X103:X107"/>
    <mergeCell ref="Y103:Y107"/>
    <mergeCell ref="Z103:Z107"/>
    <mergeCell ref="AA103:AA107"/>
    <mergeCell ref="AB103:AB107"/>
    <mergeCell ref="AC103:AC107"/>
    <mergeCell ref="AD103:AD107"/>
    <mergeCell ref="AE103:AE107"/>
    <mergeCell ref="AF103:AF107"/>
    <mergeCell ref="AG103:AG107"/>
    <mergeCell ref="U98:U102"/>
    <mergeCell ref="V98:V102"/>
    <mergeCell ref="W98:W102"/>
    <mergeCell ref="X98:X102"/>
    <mergeCell ref="Y98:Y102"/>
    <mergeCell ref="Z98:Z102"/>
    <mergeCell ref="AA98:AA102"/>
    <mergeCell ref="AB98:AB102"/>
    <mergeCell ref="AC98:AC102"/>
    <mergeCell ref="AD108:AD112"/>
    <mergeCell ref="AE108:AE112"/>
    <mergeCell ref="AF108:AF112"/>
    <mergeCell ref="AG108:AG112"/>
    <mergeCell ref="U113:U117"/>
    <mergeCell ref="V113:V117"/>
    <mergeCell ref="W113:W117"/>
    <mergeCell ref="X113:X117"/>
    <mergeCell ref="Y113:Y117"/>
    <mergeCell ref="Z113:Z117"/>
    <mergeCell ref="AA113:AA117"/>
    <mergeCell ref="AB113:AB117"/>
    <mergeCell ref="AC113:AC117"/>
    <mergeCell ref="AD113:AD117"/>
    <mergeCell ref="AE113:AE117"/>
    <mergeCell ref="AF113:AF117"/>
    <mergeCell ref="AG113:AG117"/>
    <mergeCell ref="U108:U112"/>
    <mergeCell ref="V108:V112"/>
    <mergeCell ref="W108:W112"/>
    <mergeCell ref="X108:X112"/>
    <mergeCell ref="Y108:Y112"/>
    <mergeCell ref="Z108:Z112"/>
    <mergeCell ref="AA108:AA112"/>
    <mergeCell ref="AB108:AB112"/>
    <mergeCell ref="AC108:AC112"/>
    <mergeCell ref="AD118:AD122"/>
    <mergeCell ref="AE118:AE122"/>
    <mergeCell ref="AF118:AF122"/>
    <mergeCell ref="AG118:AG122"/>
    <mergeCell ref="U123:U127"/>
    <mergeCell ref="V123:V127"/>
    <mergeCell ref="W123:W127"/>
    <mergeCell ref="X123:X127"/>
    <mergeCell ref="Y123:Y127"/>
    <mergeCell ref="Z123:Z127"/>
    <mergeCell ref="AA123:AA127"/>
    <mergeCell ref="AB123:AB127"/>
    <mergeCell ref="AC123:AC127"/>
    <mergeCell ref="AD123:AD127"/>
    <mergeCell ref="AE123:AE127"/>
    <mergeCell ref="AF123:AF127"/>
    <mergeCell ref="AG123:AG127"/>
    <mergeCell ref="U118:U122"/>
    <mergeCell ref="V118:V122"/>
    <mergeCell ref="W118:W122"/>
    <mergeCell ref="X118:X122"/>
    <mergeCell ref="Y118:Y122"/>
    <mergeCell ref="Z118:Z122"/>
    <mergeCell ref="AA118:AA122"/>
    <mergeCell ref="AB118:AB122"/>
    <mergeCell ref="AC118:AC122"/>
    <mergeCell ref="AD128:AD132"/>
    <mergeCell ref="AE128:AE132"/>
    <mergeCell ref="AF128:AF132"/>
    <mergeCell ref="AG128:AG132"/>
    <mergeCell ref="U133:U137"/>
    <mergeCell ref="V133:V137"/>
    <mergeCell ref="W133:W137"/>
    <mergeCell ref="X133:X137"/>
    <mergeCell ref="Y133:Y137"/>
    <mergeCell ref="Z133:Z137"/>
    <mergeCell ref="AA133:AA137"/>
    <mergeCell ref="AB133:AB137"/>
    <mergeCell ref="AC133:AC137"/>
    <mergeCell ref="AD133:AD137"/>
    <mergeCell ref="AE133:AE137"/>
    <mergeCell ref="AF133:AF137"/>
    <mergeCell ref="AG133:AG137"/>
    <mergeCell ref="U128:U132"/>
    <mergeCell ref="V128:V132"/>
    <mergeCell ref="W128:W132"/>
    <mergeCell ref="X128:X132"/>
    <mergeCell ref="Y128:Y132"/>
    <mergeCell ref="Z128:Z132"/>
    <mergeCell ref="AA128:AA132"/>
    <mergeCell ref="AB128:AB132"/>
    <mergeCell ref="AC128:AC132"/>
    <mergeCell ref="AD138:AD142"/>
    <mergeCell ref="AE138:AE142"/>
    <mergeCell ref="AF138:AF142"/>
    <mergeCell ref="AG138:AG142"/>
    <mergeCell ref="U143:U147"/>
    <mergeCell ref="V143:V147"/>
    <mergeCell ref="W143:W147"/>
    <mergeCell ref="X143:X147"/>
    <mergeCell ref="Y143:Y147"/>
    <mergeCell ref="Z143:Z147"/>
    <mergeCell ref="AA143:AA147"/>
    <mergeCell ref="AB143:AB147"/>
    <mergeCell ref="AC143:AC147"/>
    <mergeCell ref="AD143:AD147"/>
    <mergeCell ref="AE143:AE147"/>
    <mergeCell ref="AF143:AF147"/>
    <mergeCell ref="AG143:AG147"/>
    <mergeCell ref="U138:U142"/>
    <mergeCell ref="V138:V142"/>
    <mergeCell ref="W138:W142"/>
    <mergeCell ref="X138:X142"/>
    <mergeCell ref="Y138:Y142"/>
    <mergeCell ref="Z138:Z142"/>
    <mergeCell ref="AA138:AA142"/>
    <mergeCell ref="AB138:AB142"/>
    <mergeCell ref="AC138:AC142"/>
    <mergeCell ref="AD148:AD152"/>
    <mergeCell ref="AE148:AE152"/>
    <mergeCell ref="AF148:AF152"/>
    <mergeCell ref="AG148:AG152"/>
    <mergeCell ref="U153:U157"/>
    <mergeCell ref="V153:V157"/>
    <mergeCell ref="W153:W157"/>
    <mergeCell ref="X153:X157"/>
    <mergeCell ref="Y153:Y157"/>
    <mergeCell ref="Z153:Z157"/>
    <mergeCell ref="AA153:AA157"/>
    <mergeCell ref="AB153:AB157"/>
    <mergeCell ref="AC153:AC157"/>
    <mergeCell ref="AD153:AD157"/>
    <mergeCell ref="AE153:AE157"/>
    <mergeCell ref="AF153:AF157"/>
    <mergeCell ref="AG153:AG157"/>
    <mergeCell ref="U148:U152"/>
    <mergeCell ref="V148:V152"/>
    <mergeCell ref="W148:W152"/>
    <mergeCell ref="X148:X152"/>
    <mergeCell ref="Y148:Y152"/>
    <mergeCell ref="Z148:Z152"/>
    <mergeCell ref="AA148:AA152"/>
    <mergeCell ref="AB148:AB152"/>
    <mergeCell ref="AC148:AC152"/>
    <mergeCell ref="U168:U172"/>
    <mergeCell ref="V168:V172"/>
    <mergeCell ref="W168:W172"/>
    <mergeCell ref="X168:X172"/>
    <mergeCell ref="Y168:Y172"/>
    <mergeCell ref="Z168:Z172"/>
    <mergeCell ref="AA168:AA172"/>
    <mergeCell ref="AB168:AB172"/>
    <mergeCell ref="AC168:AC172"/>
    <mergeCell ref="AD168:AD172"/>
    <mergeCell ref="AE168:AE172"/>
    <mergeCell ref="AF168:AF172"/>
    <mergeCell ref="AG168:AG172"/>
    <mergeCell ref="U158:U162"/>
    <mergeCell ref="V158:V162"/>
    <mergeCell ref="W158:W162"/>
    <mergeCell ref="X158:X162"/>
    <mergeCell ref="Y158:Y162"/>
    <mergeCell ref="Z158:Z162"/>
    <mergeCell ref="AA158:AA162"/>
    <mergeCell ref="AB158:AB162"/>
    <mergeCell ref="AC158:AC162"/>
    <mergeCell ref="AD158:AD162"/>
    <mergeCell ref="AE158:AE162"/>
    <mergeCell ref="AF158:AF162"/>
    <mergeCell ref="AG158:AG162"/>
    <mergeCell ref="U163:U167"/>
    <mergeCell ref="V163:V167"/>
    <mergeCell ref="W163:W167"/>
    <mergeCell ref="X163:X167"/>
    <mergeCell ref="Y163:Y167"/>
    <mergeCell ref="Z163:Z167"/>
    <mergeCell ref="AD178:AD182"/>
    <mergeCell ref="AE178:AE182"/>
    <mergeCell ref="AF178:AF182"/>
    <mergeCell ref="AG178:AG182"/>
    <mergeCell ref="U183:U187"/>
    <mergeCell ref="V183:V187"/>
    <mergeCell ref="W183:W187"/>
    <mergeCell ref="X183:X187"/>
    <mergeCell ref="Y183:Y187"/>
    <mergeCell ref="Z183:Z187"/>
    <mergeCell ref="AA183:AA187"/>
    <mergeCell ref="AB183:AB187"/>
    <mergeCell ref="AC183:AC187"/>
    <mergeCell ref="AD183:AD187"/>
    <mergeCell ref="AE183:AE187"/>
    <mergeCell ref="AF183:AF187"/>
    <mergeCell ref="AG183:AG187"/>
    <mergeCell ref="U178:U182"/>
    <mergeCell ref="V178:V182"/>
    <mergeCell ref="W178:W182"/>
    <mergeCell ref="X178:X182"/>
    <mergeCell ref="Y178:Y182"/>
    <mergeCell ref="Z178:Z182"/>
    <mergeCell ref="AA178:AA182"/>
    <mergeCell ref="AB178:AB182"/>
    <mergeCell ref="AC178:AC182"/>
    <mergeCell ref="AD188:AD192"/>
    <mergeCell ref="AE188:AE192"/>
    <mergeCell ref="AF188:AF192"/>
    <mergeCell ref="AG188:AG192"/>
    <mergeCell ref="U193:U197"/>
    <mergeCell ref="V193:V197"/>
    <mergeCell ref="W193:W197"/>
    <mergeCell ref="X193:X197"/>
    <mergeCell ref="Y193:Y197"/>
    <mergeCell ref="Z193:Z197"/>
    <mergeCell ref="AA193:AA197"/>
    <mergeCell ref="AB193:AB197"/>
    <mergeCell ref="AC193:AC197"/>
    <mergeCell ref="AD193:AD197"/>
    <mergeCell ref="AE193:AE197"/>
    <mergeCell ref="AF193:AF197"/>
    <mergeCell ref="AG193:AG197"/>
    <mergeCell ref="U188:U192"/>
    <mergeCell ref="V188:V192"/>
    <mergeCell ref="W188:W192"/>
    <mergeCell ref="X188:X192"/>
    <mergeCell ref="Y188:Y192"/>
    <mergeCell ref="Z188:Z192"/>
    <mergeCell ref="AA188:AA192"/>
    <mergeCell ref="AB188:AB192"/>
    <mergeCell ref="AC188:AC192"/>
    <mergeCell ref="AD198:AD202"/>
    <mergeCell ref="AE198:AE202"/>
    <mergeCell ref="AF198:AF202"/>
    <mergeCell ref="AG198:AG202"/>
    <mergeCell ref="U203:U207"/>
    <mergeCell ref="V203:V207"/>
    <mergeCell ref="W203:W207"/>
    <mergeCell ref="X203:X207"/>
    <mergeCell ref="Y203:Y207"/>
    <mergeCell ref="Z203:Z207"/>
    <mergeCell ref="AA203:AA207"/>
    <mergeCell ref="AB203:AB207"/>
    <mergeCell ref="AC203:AC207"/>
    <mergeCell ref="AD203:AD207"/>
    <mergeCell ref="AE203:AE207"/>
    <mergeCell ref="AF203:AF207"/>
    <mergeCell ref="AG203:AG207"/>
    <mergeCell ref="U198:U202"/>
    <mergeCell ref="V198:V202"/>
    <mergeCell ref="W198:W202"/>
    <mergeCell ref="X198:X202"/>
    <mergeCell ref="Y198:Y202"/>
    <mergeCell ref="Z198:Z202"/>
    <mergeCell ref="AA198:AA202"/>
    <mergeCell ref="AB198:AB202"/>
    <mergeCell ref="AC198:AC202"/>
    <mergeCell ref="AD208:AD212"/>
    <mergeCell ref="AE208:AE212"/>
    <mergeCell ref="AF208:AF212"/>
    <mergeCell ref="AG208:AG212"/>
    <mergeCell ref="U213:U217"/>
    <mergeCell ref="V213:V217"/>
    <mergeCell ref="W213:W217"/>
    <mergeCell ref="X213:X217"/>
    <mergeCell ref="Y213:Y217"/>
    <mergeCell ref="Z213:Z217"/>
    <mergeCell ref="AA213:AA217"/>
    <mergeCell ref="AB213:AB217"/>
    <mergeCell ref="AC213:AC217"/>
    <mergeCell ref="AD213:AD217"/>
    <mergeCell ref="AE213:AE217"/>
    <mergeCell ref="AF213:AF217"/>
    <mergeCell ref="AG213:AG217"/>
    <mergeCell ref="U208:U212"/>
    <mergeCell ref="V208:V212"/>
    <mergeCell ref="W208:W212"/>
    <mergeCell ref="X208:X212"/>
    <mergeCell ref="Y208:Y212"/>
    <mergeCell ref="Z208:Z212"/>
    <mergeCell ref="AA208:AA212"/>
    <mergeCell ref="AB208:AB212"/>
    <mergeCell ref="AC208:AC212"/>
    <mergeCell ref="AD218:AD222"/>
    <mergeCell ref="AE218:AE222"/>
    <mergeCell ref="AF218:AF222"/>
    <mergeCell ref="AG218:AG222"/>
    <mergeCell ref="U223:U227"/>
    <mergeCell ref="V223:V227"/>
    <mergeCell ref="W223:W227"/>
    <mergeCell ref="X223:X227"/>
    <mergeCell ref="Y223:Y227"/>
    <mergeCell ref="Z223:Z227"/>
    <mergeCell ref="AA223:AA227"/>
    <mergeCell ref="AB223:AB227"/>
    <mergeCell ref="AC223:AC227"/>
    <mergeCell ref="AD223:AD227"/>
    <mergeCell ref="AE223:AE227"/>
    <mergeCell ref="AF223:AF227"/>
    <mergeCell ref="AG223:AG227"/>
    <mergeCell ref="U218:U222"/>
    <mergeCell ref="V218:V222"/>
    <mergeCell ref="W218:W222"/>
    <mergeCell ref="X218:X222"/>
    <mergeCell ref="Y218:Y222"/>
    <mergeCell ref="Z218:Z222"/>
    <mergeCell ref="AA218:AA222"/>
    <mergeCell ref="AB218:AB222"/>
    <mergeCell ref="AC218:AC222"/>
    <mergeCell ref="AD228:AD232"/>
    <mergeCell ref="AE228:AE232"/>
    <mergeCell ref="AF228:AF232"/>
    <mergeCell ref="AG228:AG232"/>
    <mergeCell ref="U233:U237"/>
    <mergeCell ref="V233:V237"/>
    <mergeCell ref="W233:W237"/>
    <mergeCell ref="X233:X237"/>
    <mergeCell ref="Y233:Y237"/>
    <mergeCell ref="Z233:Z237"/>
    <mergeCell ref="AA233:AA237"/>
    <mergeCell ref="AB233:AB237"/>
    <mergeCell ref="AC233:AC237"/>
    <mergeCell ref="AD233:AD237"/>
    <mergeCell ref="AE233:AE237"/>
    <mergeCell ref="AF233:AF237"/>
    <mergeCell ref="AG233:AG237"/>
    <mergeCell ref="U228:U232"/>
    <mergeCell ref="V228:V232"/>
    <mergeCell ref="W228:W232"/>
    <mergeCell ref="X228:X232"/>
    <mergeCell ref="Y228:Y232"/>
    <mergeCell ref="Z228:Z232"/>
    <mergeCell ref="AA228:AA232"/>
    <mergeCell ref="AB228:AB232"/>
    <mergeCell ref="AC228:AC232"/>
    <mergeCell ref="AD238:AD242"/>
    <mergeCell ref="AE238:AE242"/>
    <mergeCell ref="AF238:AF242"/>
    <mergeCell ref="AG238:AG242"/>
    <mergeCell ref="U243:U247"/>
    <mergeCell ref="V243:V247"/>
    <mergeCell ref="W243:W247"/>
    <mergeCell ref="X243:X247"/>
    <mergeCell ref="Y243:Y247"/>
    <mergeCell ref="Z243:Z247"/>
    <mergeCell ref="AA243:AA247"/>
    <mergeCell ref="AB243:AB247"/>
    <mergeCell ref="AC243:AC247"/>
    <mergeCell ref="AD243:AD247"/>
    <mergeCell ref="AE243:AE247"/>
    <mergeCell ref="AF243:AF247"/>
    <mergeCell ref="AG243:AG247"/>
    <mergeCell ref="U238:U242"/>
    <mergeCell ref="V238:V242"/>
    <mergeCell ref="W238:W242"/>
    <mergeCell ref="X238:X242"/>
    <mergeCell ref="Y238:Y242"/>
    <mergeCell ref="Z238:Z242"/>
    <mergeCell ref="AA238:AA242"/>
    <mergeCell ref="AB238:AB242"/>
    <mergeCell ref="AC238:AC242"/>
    <mergeCell ref="AD248:AD252"/>
    <mergeCell ref="AE248:AE252"/>
    <mergeCell ref="AF248:AF252"/>
    <mergeCell ref="AG248:AG252"/>
    <mergeCell ref="U253:U257"/>
    <mergeCell ref="V253:V257"/>
    <mergeCell ref="W253:W257"/>
    <mergeCell ref="X253:X257"/>
    <mergeCell ref="Y253:Y257"/>
    <mergeCell ref="Z253:Z257"/>
    <mergeCell ref="AA253:AA257"/>
    <mergeCell ref="AB253:AB257"/>
    <mergeCell ref="AC253:AC257"/>
    <mergeCell ref="AD253:AD257"/>
    <mergeCell ref="AE253:AE257"/>
    <mergeCell ref="AF253:AF257"/>
    <mergeCell ref="AG253:AG257"/>
    <mergeCell ref="U248:U252"/>
    <mergeCell ref="V248:V252"/>
    <mergeCell ref="W248:W252"/>
    <mergeCell ref="X248:X252"/>
    <mergeCell ref="Y248:Y252"/>
    <mergeCell ref="Z248:Z252"/>
    <mergeCell ref="AA248:AA252"/>
    <mergeCell ref="AB248:AB252"/>
    <mergeCell ref="AC248:AC252"/>
    <mergeCell ref="U258:U262"/>
    <mergeCell ref="V258:V262"/>
    <mergeCell ref="W258:W262"/>
    <mergeCell ref="X258:X262"/>
    <mergeCell ref="Y258:Y262"/>
    <mergeCell ref="Z258:Z262"/>
    <mergeCell ref="AA258:AA262"/>
    <mergeCell ref="AB258:AB262"/>
    <mergeCell ref="AC258:AC262"/>
    <mergeCell ref="AD258:AD262"/>
    <mergeCell ref="AE258:AE262"/>
    <mergeCell ref="AF258:AF262"/>
    <mergeCell ref="AG258:AG262"/>
    <mergeCell ref="AD263:AD267"/>
    <mergeCell ref="AE263:AE267"/>
    <mergeCell ref="AF263:AF267"/>
    <mergeCell ref="AG263:AG267"/>
    <mergeCell ref="U263:U267"/>
    <mergeCell ref="V263:V267"/>
    <mergeCell ref="W263:W267"/>
    <mergeCell ref="X263:X267"/>
    <mergeCell ref="Y263:Y267"/>
    <mergeCell ref="Z263:Z267"/>
    <mergeCell ref="AA263:AA267"/>
    <mergeCell ref="AB263:AB267"/>
    <mergeCell ref="AC263:AC267"/>
    <mergeCell ref="U269:U273"/>
    <mergeCell ref="V269:V273"/>
    <mergeCell ref="W269:W273"/>
    <mergeCell ref="X269:X273"/>
    <mergeCell ref="Y269:Y273"/>
    <mergeCell ref="Z269:Z273"/>
    <mergeCell ref="AA269:AA273"/>
    <mergeCell ref="AB269:AB273"/>
    <mergeCell ref="AC269:AC273"/>
    <mergeCell ref="AD269:AD273"/>
    <mergeCell ref="AE269:AE273"/>
    <mergeCell ref="AF269:AF273"/>
    <mergeCell ref="AG269:AG273"/>
    <mergeCell ref="AD274:AD278"/>
    <mergeCell ref="AE274:AE278"/>
    <mergeCell ref="AF274:AF278"/>
    <mergeCell ref="AG274:AG278"/>
    <mergeCell ref="U279:U283"/>
    <mergeCell ref="V279:V283"/>
    <mergeCell ref="W279:W283"/>
    <mergeCell ref="X279:X283"/>
    <mergeCell ref="Y279:Y283"/>
    <mergeCell ref="Z279:Z283"/>
    <mergeCell ref="AA279:AA283"/>
    <mergeCell ref="AB279:AB283"/>
    <mergeCell ref="AC279:AC283"/>
    <mergeCell ref="AD279:AD283"/>
    <mergeCell ref="AE279:AE283"/>
    <mergeCell ref="AF279:AF283"/>
    <mergeCell ref="AG279:AG283"/>
    <mergeCell ref="U274:U278"/>
    <mergeCell ref="V274:V278"/>
    <mergeCell ref="W274:W278"/>
    <mergeCell ref="X274:X278"/>
    <mergeCell ref="Y274:Y278"/>
    <mergeCell ref="Z274:Z278"/>
    <mergeCell ref="AA274:AA278"/>
    <mergeCell ref="AB274:AB278"/>
    <mergeCell ref="AC274:AC278"/>
    <mergeCell ref="AD284:AD288"/>
    <mergeCell ref="AE284:AE288"/>
    <mergeCell ref="AF284:AF288"/>
    <mergeCell ref="AG284:AG288"/>
    <mergeCell ref="U284:U288"/>
    <mergeCell ref="V284:V288"/>
    <mergeCell ref="W284:W288"/>
    <mergeCell ref="X284:X288"/>
    <mergeCell ref="Y284:Y288"/>
    <mergeCell ref="Z284:Z288"/>
    <mergeCell ref="AA284:AA288"/>
    <mergeCell ref="AB284:AB288"/>
    <mergeCell ref="AC284:AC288"/>
    <mergeCell ref="U290:U294"/>
    <mergeCell ref="V290:V294"/>
    <mergeCell ref="W290:W294"/>
    <mergeCell ref="X290:X294"/>
    <mergeCell ref="Y290:Y294"/>
    <mergeCell ref="Z290:Z294"/>
    <mergeCell ref="AA290:AA294"/>
    <mergeCell ref="AB290:AB294"/>
    <mergeCell ref="AC290:AC294"/>
    <mergeCell ref="AD290:AD294"/>
    <mergeCell ref="AE290:AE294"/>
    <mergeCell ref="AF290:AF294"/>
    <mergeCell ref="AG290:AG294"/>
    <mergeCell ref="AD295:AD299"/>
    <mergeCell ref="AE295:AE299"/>
    <mergeCell ref="AF295:AF299"/>
    <mergeCell ref="AG295:AG299"/>
    <mergeCell ref="U310:U314"/>
    <mergeCell ref="V310:V314"/>
    <mergeCell ref="W310:W314"/>
    <mergeCell ref="X310:X314"/>
    <mergeCell ref="Y310:Y314"/>
    <mergeCell ref="Z310:Z314"/>
    <mergeCell ref="AA310:AA314"/>
    <mergeCell ref="AB310:AB314"/>
    <mergeCell ref="AC310:AC314"/>
    <mergeCell ref="AD310:AD314"/>
    <mergeCell ref="AE310:AE314"/>
    <mergeCell ref="AF310:AF314"/>
    <mergeCell ref="AG310:AG314"/>
    <mergeCell ref="U295:U299"/>
    <mergeCell ref="V295:V299"/>
    <mergeCell ref="W295:W299"/>
    <mergeCell ref="X295:X299"/>
    <mergeCell ref="Y295:Y299"/>
    <mergeCell ref="Z295:Z299"/>
    <mergeCell ref="AA295:AA299"/>
    <mergeCell ref="AB295:AB299"/>
    <mergeCell ref="AC295:AC299"/>
    <mergeCell ref="U300:U304"/>
    <mergeCell ref="V300:V304"/>
    <mergeCell ref="W300:W304"/>
    <mergeCell ref="X300:X304"/>
    <mergeCell ref="Y300:Y304"/>
    <mergeCell ref="Z300:Z304"/>
    <mergeCell ref="AD315:AD319"/>
    <mergeCell ref="AE315:AE319"/>
    <mergeCell ref="AF315:AF319"/>
    <mergeCell ref="AG315:AG319"/>
    <mergeCell ref="U320:U324"/>
    <mergeCell ref="V320:V324"/>
    <mergeCell ref="W320:W324"/>
    <mergeCell ref="X320:X324"/>
    <mergeCell ref="Y320:Y324"/>
    <mergeCell ref="Z320:Z324"/>
    <mergeCell ref="AA320:AA324"/>
    <mergeCell ref="AB320:AB324"/>
    <mergeCell ref="AC320:AC324"/>
    <mergeCell ref="AD320:AD324"/>
    <mergeCell ref="AE320:AE324"/>
    <mergeCell ref="AF320:AF324"/>
    <mergeCell ref="AG320:AG324"/>
    <mergeCell ref="U315:U319"/>
    <mergeCell ref="V315:V319"/>
    <mergeCell ref="W315:W319"/>
    <mergeCell ref="X315:X319"/>
    <mergeCell ref="Y315:Y319"/>
    <mergeCell ref="Z315:Z319"/>
    <mergeCell ref="AA315:AA319"/>
    <mergeCell ref="AB315:AB319"/>
    <mergeCell ref="AC315:AC319"/>
    <mergeCell ref="AD325:AD329"/>
    <mergeCell ref="AE325:AE329"/>
    <mergeCell ref="AF325:AF329"/>
    <mergeCell ref="AG325:AG329"/>
    <mergeCell ref="U330:U334"/>
    <mergeCell ref="V330:V334"/>
    <mergeCell ref="W330:W334"/>
    <mergeCell ref="X330:X334"/>
    <mergeCell ref="Y330:Y334"/>
    <mergeCell ref="Z330:Z334"/>
    <mergeCell ref="AA330:AA334"/>
    <mergeCell ref="AB330:AB334"/>
    <mergeCell ref="AC330:AC334"/>
    <mergeCell ref="AD330:AD334"/>
    <mergeCell ref="AE330:AE334"/>
    <mergeCell ref="AF330:AF334"/>
    <mergeCell ref="AG330:AG334"/>
    <mergeCell ref="U325:U329"/>
    <mergeCell ref="V325:V329"/>
    <mergeCell ref="W325:W329"/>
    <mergeCell ref="X325:X329"/>
    <mergeCell ref="Y325:Y329"/>
    <mergeCell ref="Z325:Z329"/>
    <mergeCell ref="AA325:AA329"/>
    <mergeCell ref="AB325:AB329"/>
    <mergeCell ref="AC325:AC329"/>
    <mergeCell ref="AD335:AD339"/>
    <mergeCell ref="AE335:AE339"/>
    <mergeCell ref="AF335:AF339"/>
    <mergeCell ref="AG335:AG339"/>
    <mergeCell ref="U340:U344"/>
    <mergeCell ref="V340:V344"/>
    <mergeCell ref="W340:W344"/>
    <mergeCell ref="X340:X344"/>
    <mergeCell ref="Y340:Y344"/>
    <mergeCell ref="Z340:Z344"/>
    <mergeCell ref="AA340:AA344"/>
    <mergeCell ref="AB340:AB344"/>
    <mergeCell ref="AC340:AC344"/>
    <mergeCell ref="AD340:AD344"/>
    <mergeCell ref="AE340:AE344"/>
    <mergeCell ref="AF340:AF344"/>
    <mergeCell ref="AG340:AG344"/>
    <mergeCell ref="U335:U339"/>
    <mergeCell ref="V335:V339"/>
    <mergeCell ref="W335:W339"/>
    <mergeCell ref="X335:X339"/>
    <mergeCell ref="Y335:Y339"/>
    <mergeCell ref="Z335:Z339"/>
    <mergeCell ref="AA335:AA339"/>
    <mergeCell ref="AB335:AB339"/>
    <mergeCell ref="AC335:AC339"/>
    <mergeCell ref="AC356:AC360"/>
    <mergeCell ref="AD345:AD349"/>
    <mergeCell ref="AE345:AE349"/>
    <mergeCell ref="AF345:AF349"/>
    <mergeCell ref="AG345:AG349"/>
    <mergeCell ref="U351:U355"/>
    <mergeCell ref="V351:V355"/>
    <mergeCell ref="W351:W355"/>
    <mergeCell ref="X351:X355"/>
    <mergeCell ref="Y351:Y355"/>
    <mergeCell ref="Z351:Z355"/>
    <mergeCell ref="AA351:AA355"/>
    <mergeCell ref="AB351:AB355"/>
    <mergeCell ref="AC351:AC355"/>
    <mergeCell ref="AD351:AD355"/>
    <mergeCell ref="AE351:AE355"/>
    <mergeCell ref="AF351:AF355"/>
    <mergeCell ref="AG351:AG355"/>
    <mergeCell ref="U345:U349"/>
    <mergeCell ref="V345:V349"/>
    <mergeCell ref="W345:W349"/>
    <mergeCell ref="X345:X349"/>
    <mergeCell ref="Y345:Y349"/>
    <mergeCell ref="Z345:Z349"/>
    <mergeCell ref="AA345:AA349"/>
    <mergeCell ref="AB345:AB349"/>
    <mergeCell ref="AC345:AC349"/>
    <mergeCell ref="W366:W370"/>
    <mergeCell ref="X366:X370"/>
    <mergeCell ref="Y366:Y370"/>
    <mergeCell ref="Z366:Z370"/>
    <mergeCell ref="AA366:AA370"/>
    <mergeCell ref="AB366:AB370"/>
    <mergeCell ref="AC366:AC370"/>
    <mergeCell ref="AD356:AD360"/>
    <mergeCell ref="AE356:AE360"/>
    <mergeCell ref="AF356:AF360"/>
    <mergeCell ref="AG356:AG360"/>
    <mergeCell ref="U361:U365"/>
    <mergeCell ref="V361:V365"/>
    <mergeCell ref="W361:W365"/>
    <mergeCell ref="X361:X365"/>
    <mergeCell ref="Y361:Y365"/>
    <mergeCell ref="Z361:Z365"/>
    <mergeCell ref="AA361:AA365"/>
    <mergeCell ref="AB361:AB365"/>
    <mergeCell ref="AC361:AC365"/>
    <mergeCell ref="AD361:AD365"/>
    <mergeCell ref="AE361:AE365"/>
    <mergeCell ref="AF361:AF365"/>
    <mergeCell ref="AG361:AG365"/>
    <mergeCell ref="U356:U360"/>
    <mergeCell ref="V356:V360"/>
    <mergeCell ref="W356:W360"/>
    <mergeCell ref="X356:X360"/>
    <mergeCell ref="Y356:Y360"/>
    <mergeCell ref="Z356:Z360"/>
    <mergeCell ref="AA356:AA360"/>
    <mergeCell ref="AB356:AB360"/>
    <mergeCell ref="U376:U380"/>
    <mergeCell ref="V376:V380"/>
    <mergeCell ref="W376:W380"/>
    <mergeCell ref="X376:X380"/>
    <mergeCell ref="Y376:Y380"/>
    <mergeCell ref="Z376:Z380"/>
    <mergeCell ref="AA376:AA380"/>
    <mergeCell ref="AB376:AB380"/>
    <mergeCell ref="AC376:AC380"/>
    <mergeCell ref="AD376:AD380"/>
    <mergeCell ref="AE376:AE380"/>
    <mergeCell ref="AF376:AF380"/>
    <mergeCell ref="AG376:AG380"/>
    <mergeCell ref="AD366:AD370"/>
    <mergeCell ref="AE366:AE370"/>
    <mergeCell ref="AF366:AF370"/>
    <mergeCell ref="AG366:AG370"/>
    <mergeCell ref="U371:U375"/>
    <mergeCell ref="V371:V375"/>
    <mergeCell ref="W371:W375"/>
    <mergeCell ref="X371:X375"/>
    <mergeCell ref="Y371:Y375"/>
    <mergeCell ref="Z371:Z375"/>
    <mergeCell ref="AA371:AA375"/>
    <mergeCell ref="AB371:AB375"/>
    <mergeCell ref="AC371:AC375"/>
    <mergeCell ref="AD371:AD375"/>
    <mergeCell ref="AE371:AE375"/>
    <mergeCell ref="AF371:AF375"/>
    <mergeCell ref="AG371:AG375"/>
    <mergeCell ref="U366:U370"/>
    <mergeCell ref="V366:V370"/>
    <mergeCell ref="AD381:AD385"/>
    <mergeCell ref="AE381:AE385"/>
    <mergeCell ref="AF381:AF385"/>
    <mergeCell ref="AG381:AG385"/>
    <mergeCell ref="U386:U390"/>
    <mergeCell ref="V386:V390"/>
    <mergeCell ref="W386:W390"/>
    <mergeCell ref="X386:X390"/>
    <mergeCell ref="Y386:Y390"/>
    <mergeCell ref="Z386:Z390"/>
    <mergeCell ref="AA386:AA390"/>
    <mergeCell ref="AB386:AB390"/>
    <mergeCell ref="AC386:AC390"/>
    <mergeCell ref="AD386:AD390"/>
    <mergeCell ref="AE386:AE390"/>
    <mergeCell ref="AF386:AF390"/>
    <mergeCell ref="AG386:AG390"/>
    <mergeCell ref="U381:U385"/>
    <mergeCell ref="V381:V385"/>
    <mergeCell ref="W381:W385"/>
    <mergeCell ref="X381:X385"/>
    <mergeCell ref="Y381:Y385"/>
    <mergeCell ref="Z381:Z385"/>
    <mergeCell ref="AA381:AA385"/>
    <mergeCell ref="AB381:AB385"/>
    <mergeCell ref="AC381:AC385"/>
    <mergeCell ref="Z396:Z400"/>
    <mergeCell ref="AA396:AA400"/>
    <mergeCell ref="AB396:AB400"/>
    <mergeCell ref="AC396:AC400"/>
    <mergeCell ref="AD396:AD400"/>
    <mergeCell ref="AE396:AE400"/>
    <mergeCell ref="AF396:AF400"/>
    <mergeCell ref="AG396:AG400"/>
    <mergeCell ref="U391:U395"/>
    <mergeCell ref="V391:V395"/>
    <mergeCell ref="W391:W395"/>
    <mergeCell ref="X391:X395"/>
    <mergeCell ref="Y391:Y395"/>
    <mergeCell ref="Z391:Z395"/>
    <mergeCell ref="AA391:AA395"/>
    <mergeCell ref="AB391:AB395"/>
    <mergeCell ref="AC391:AC395"/>
    <mergeCell ref="V396:V400"/>
    <mergeCell ref="U396:U400"/>
    <mergeCell ref="W396:W400"/>
    <mergeCell ref="AC421:AC425"/>
    <mergeCell ref="AD406:AD410"/>
    <mergeCell ref="AE406:AE410"/>
    <mergeCell ref="AF406:AF410"/>
    <mergeCell ref="AG406:AG410"/>
    <mergeCell ref="U411:U415"/>
    <mergeCell ref="V411:V415"/>
    <mergeCell ref="W411:W415"/>
    <mergeCell ref="X411:X415"/>
    <mergeCell ref="Y411:Y415"/>
    <mergeCell ref="Z411:Z415"/>
    <mergeCell ref="AA411:AA415"/>
    <mergeCell ref="AB411:AB415"/>
    <mergeCell ref="AC411:AC415"/>
    <mergeCell ref="AD411:AD415"/>
    <mergeCell ref="AE411:AE415"/>
    <mergeCell ref="AF411:AF415"/>
    <mergeCell ref="AG411:AG415"/>
    <mergeCell ref="U406:U410"/>
    <mergeCell ref="V406:V410"/>
    <mergeCell ref="W406:W410"/>
    <mergeCell ref="X406:X410"/>
    <mergeCell ref="Y406:Y410"/>
    <mergeCell ref="Z406:Z410"/>
    <mergeCell ref="AA406:AA410"/>
    <mergeCell ref="AB406:AB410"/>
    <mergeCell ref="AC406:AC410"/>
    <mergeCell ref="AF416:AF420"/>
    <mergeCell ref="AG416:AG420"/>
    <mergeCell ref="W431:W435"/>
    <mergeCell ref="X431:X435"/>
    <mergeCell ref="Y431:Y435"/>
    <mergeCell ref="Z431:Z435"/>
    <mergeCell ref="AA431:AA435"/>
    <mergeCell ref="AB431:AB435"/>
    <mergeCell ref="AC431:AC435"/>
    <mergeCell ref="AD421:AD425"/>
    <mergeCell ref="AE421:AE425"/>
    <mergeCell ref="AF421:AF425"/>
    <mergeCell ref="AG421:AG425"/>
    <mergeCell ref="U426:U430"/>
    <mergeCell ref="V426:V430"/>
    <mergeCell ref="W426:W430"/>
    <mergeCell ref="X426:X430"/>
    <mergeCell ref="Y426:Y430"/>
    <mergeCell ref="Z426:Z430"/>
    <mergeCell ref="AA426:AA430"/>
    <mergeCell ref="AB426:AB430"/>
    <mergeCell ref="AC426:AC430"/>
    <mergeCell ref="AD426:AD430"/>
    <mergeCell ref="AE426:AE430"/>
    <mergeCell ref="AF426:AF430"/>
    <mergeCell ref="AG426:AG430"/>
    <mergeCell ref="U421:U425"/>
    <mergeCell ref="V421:V425"/>
    <mergeCell ref="W421:W425"/>
    <mergeCell ref="X421:X425"/>
    <mergeCell ref="Y421:Y425"/>
    <mergeCell ref="Z421:Z425"/>
    <mergeCell ref="AA421:AA425"/>
    <mergeCell ref="AB421:AB425"/>
    <mergeCell ref="AD446:AD450"/>
    <mergeCell ref="AE446:AE450"/>
    <mergeCell ref="AF446:AF450"/>
    <mergeCell ref="AG446:AG450"/>
    <mergeCell ref="U441:U445"/>
    <mergeCell ref="V441:V445"/>
    <mergeCell ref="W441:W445"/>
    <mergeCell ref="X441:X445"/>
    <mergeCell ref="Y441:Y445"/>
    <mergeCell ref="Z441:Z445"/>
    <mergeCell ref="AA441:AA445"/>
    <mergeCell ref="AB441:AB445"/>
    <mergeCell ref="AC441:AC445"/>
    <mergeCell ref="AD431:AD435"/>
    <mergeCell ref="AE431:AE435"/>
    <mergeCell ref="AF431:AF435"/>
    <mergeCell ref="AG431:AG435"/>
    <mergeCell ref="U436:U440"/>
    <mergeCell ref="V436:V440"/>
    <mergeCell ref="W436:W440"/>
    <mergeCell ref="X436:X440"/>
    <mergeCell ref="Y436:Y440"/>
    <mergeCell ref="Z436:Z440"/>
    <mergeCell ref="AA436:AA440"/>
    <mergeCell ref="AB436:AB440"/>
    <mergeCell ref="AC436:AC440"/>
    <mergeCell ref="AD436:AD440"/>
    <mergeCell ref="AE436:AE440"/>
    <mergeCell ref="AF436:AF440"/>
    <mergeCell ref="AG436:AG440"/>
    <mergeCell ref="U431:U435"/>
    <mergeCell ref="V431:V435"/>
    <mergeCell ref="U461:U465"/>
    <mergeCell ref="V461:V465"/>
    <mergeCell ref="W461:W465"/>
    <mergeCell ref="X461:X465"/>
    <mergeCell ref="Y461:Y465"/>
    <mergeCell ref="Z461:Z465"/>
    <mergeCell ref="AA461:AA465"/>
    <mergeCell ref="AB461:AB465"/>
    <mergeCell ref="AC461:AC465"/>
    <mergeCell ref="AD461:AD465"/>
    <mergeCell ref="AE461:AE465"/>
    <mergeCell ref="AF461:AF465"/>
    <mergeCell ref="AG461:AG465"/>
    <mergeCell ref="U451:U455"/>
    <mergeCell ref="V451:V455"/>
    <mergeCell ref="W451:W455"/>
    <mergeCell ref="X451:X455"/>
    <mergeCell ref="Y451:Y455"/>
    <mergeCell ref="Z451:Z455"/>
    <mergeCell ref="AA451:AA455"/>
    <mergeCell ref="AB451:AB455"/>
    <mergeCell ref="AC451:AC455"/>
    <mergeCell ref="U456:U460"/>
    <mergeCell ref="V456:V460"/>
    <mergeCell ref="W456:W460"/>
    <mergeCell ref="X456:X460"/>
    <mergeCell ref="Y456:Y460"/>
    <mergeCell ref="Z456:Z460"/>
    <mergeCell ref="AA456:AA460"/>
    <mergeCell ref="AB456:AB460"/>
    <mergeCell ref="AC456:AC460"/>
    <mergeCell ref="AD456:AD460"/>
    <mergeCell ref="AF466:AF470"/>
    <mergeCell ref="AG466:AG470"/>
    <mergeCell ref="U471:U475"/>
    <mergeCell ref="V471:V475"/>
    <mergeCell ref="W471:W475"/>
    <mergeCell ref="X471:X475"/>
    <mergeCell ref="Y471:Y475"/>
    <mergeCell ref="Z471:Z475"/>
    <mergeCell ref="AA471:AA475"/>
    <mergeCell ref="AB471:AB475"/>
    <mergeCell ref="AC471:AC475"/>
    <mergeCell ref="AD471:AD475"/>
    <mergeCell ref="AE471:AE475"/>
    <mergeCell ref="AF471:AF475"/>
    <mergeCell ref="AG471:AG475"/>
    <mergeCell ref="U466:U470"/>
    <mergeCell ref="V466:V470"/>
    <mergeCell ref="W466:W470"/>
    <mergeCell ref="X466:X470"/>
    <mergeCell ref="Y466:Y470"/>
    <mergeCell ref="Z466:Z470"/>
    <mergeCell ref="AA466:AA470"/>
    <mergeCell ref="AB466:AB470"/>
    <mergeCell ref="AC466:AC470"/>
    <mergeCell ref="AA491:AA495"/>
    <mergeCell ref="AB491:AB495"/>
    <mergeCell ref="AC491:AC495"/>
    <mergeCell ref="AD491:AD495"/>
    <mergeCell ref="AE491:AE495"/>
    <mergeCell ref="AF491:AF495"/>
    <mergeCell ref="AG491:AG495"/>
    <mergeCell ref="U486:U490"/>
    <mergeCell ref="V486:V490"/>
    <mergeCell ref="W486:W490"/>
    <mergeCell ref="X486:X490"/>
    <mergeCell ref="Y486:Y490"/>
    <mergeCell ref="Z486:Z490"/>
    <mergeCell ref="AA486:AA490"/>
    <mergeCell ref="AB486:AB490"/>
    <mergeCell ref="AC486:AC490"/>
    <mergeCell ref="AD476:AD480"/>
    <mergeCell ref="AE476:AE480"/>
    <mergeCell ref="AF476:AF480"/>
    <mergeCell ref="AG476:AG480"/>
    <mergeCell ref="U481:U485"/>
    <mergeCell ref="V481:V485"/>
    <mergeCell ref="W481:W485"/>
    <mergeCell ref="X481:X485"/>
    <mergeCell ref="Y481:Y485"/>
    <mergeCell ref="Z481:Z485"/>
    <mergeCell ref="AA481:AA485"/>
    <mergeCell ref="AB481:AB485"/>
    <mergeCell ref="AC481:AC485"/>
    <mergeCell ref="AD481:AD485"/>
    <mergeCell ref="AE481:AE485"/>
    <mergeCell ref="AF481:AF485"/>
    <mergeCell ref="AC516:AC520"/>
    <mergeCell ref="AF521:AF525"/>
    <mergeCell ref="AD496:AD500"/>
    <mergeCell ref="AE496:AE500"/>
    <mergeCell ref="AF496:AF500"/>
    <mergeCell ref="AG496:AG500"/>
    <mergeCell ref="U501:U505"/>
    <mergeCell ref="V501:V505"/>
    <mergeCell ref="W501:W505"/>
    <mergeCell ref="X501:X505"/>
    <mergeCell ref="Y501:Y505"/>
    <mergeCell ref="Z501:Z505"/>
    <mergeCell ref="AA501:AA505"/>
    <mergeCell ref="AB501:AB505"/>
    <mergeCell ref="AC501:AC505"/>
    <mergeCell ref="AD501:AD505"/>
    <mergeCell ref="AE501:AE505"/>
    <mergeCell ref="AF501:AF505"/>
    <mergeCell ref="AG501:AG505"/>
    <mergeCell ref="U496:U500"/>
    <mergeCell ref="V496:V500"/>
    <mergeCell ref="W496:W500"/>
    <mergeCell ref="X496:X500"/>
    <mergeCell ref="Y496:Y500"/>
    <mergeCell ref="Z496:Z500"/>
    <mergeCell ref="AA496:AA500"/>
    <mergeCell ref="AB496:AB500"/>
    <mergeCell ref="AC496:AC500"/>
    <mergeCell ref="Z511:Z515"/>
    <mergeCell ref="AA511:AA515"/>
    <mergeCell ref="AB511:AB515"/>
    <mergeCell ref="AC511:AC515"/>
    <mergeCell ref="V526:V530"/>
    <mergeCell ref="W526:W530"/>
    <mergeCell ref="X526:X530"/>
    <mergeCell ref="Y526:Y530"/>
    <mergeCell ref="Z526:Z530"/>
    <mergeCell ref="AA526:AA530"/>
    <mergeCell ref="AB526:AB530"/>
    <mergeCell ref="AC526:AC530"/>
    <mergeCell ref="AD516:AD520"/>
    <mergeCell ref="AE516:AE520"/>
    <mergeCell ref="AF516:AF520"/>
    <mergeCell ref="AG516:AG520"/>
    <mergeCell ref="U521:U525"/>
    <mergeCell ref="V521:V525"/>
    <mergeCell ref="W521:W525"/>
    <mergeCell ref="X521:X525"/>
    <mergeCell ref="Y521:Y525"/>
    <mergeCell ref="Z521:Z525"/>
    <mergeCell ref="AA521:AA525"/>
    <mergeCell ref="AB521:AB525"/>
    <mergeCell ref="AC521:AC525"/>
    <mergeCell ref="AD521:AD525"/>
    <mergeCell ref="AE521:AE525"/>
    <mergeCell ref="AG521:AG525"/>
    <mergeCell ref="U516:U520"/>
    <mergeCell ref="V516:V520"/>
    <mergeCell ref="W516:W520"/>
    <mergeCell ref="X516:X520"/>
    <mergeCell ref="Y516:Y520"/>
    <mergeCell ref="Z516:Z520"/>
    <mergeCell ref="AA516:AA520"/>
    <mergeCell ref="AB516:AB520"/>
    <mergeCell ref="AA541:AA545"/>
    <mergeCell ref="AB541:AB545"/>
    <mergeCell ref="AC541:AC545"/>
    <mergeCell ref="AD541:AD545"/>
    <mergeCell ref="AE541:AE545"/>
    <mergeCell ref="AF541:AF545"/>
    <mergeCell ref="AG541:AG545"/>
    <mergeCell ref="U536:U540"/>
    <mergeCell ref="V536:V540"/>
    <mergeCell ref="W536:W540"/>
    <mergeCell ref="X536:X540"/>
    <mergeCell ref="Y536:Y540"/>
    <mergeCell ref="Z536:Z540"/>
    <mergeCell ref="AC536:AC540"/>
    <mergeCell ref="AD526:AD530"/>
    <mergeCell ref="AE526:AE530"/>
    <mergeCell ref="AF526:AF530"/>
    <mergeCell ref="AG526:AG530"/>
    <mergeCell ref="U531:U535"/>
    <mergeCell ref="V531:V535"/>
    <mergeCell ref="W531:W535"/>
    <mergeCell ref="X531:X535"/>
    <mergeCell ref="Y531:Y535"/>
    <mergeCell ref="Z531:Z535"/>
    <mergeCell ref="AA531:AA535"/>
    <mergeCell ref="AB531:AB535"/>
    <mergeCell ref="AC531:AC535"/>
    <mergeCell ref="AD531:AD535"/>
    <mergeCell ref="AE531:AE535"/>
    <mergeCell ref="AF531:AF535"/>
    <mergeCell ref="AG531:AG535"/>
    <mergeCell ref="U526:U530"/>
    <mergeCell ref="AD571:AD575"/>
    <mergeCell ref="AE571:AE575"/>
    <mergeCell ref="AF571:AF575"/>
    <mergeCell ref="AG571:AG575"/>
    <mergeCell ref="U566:U570"/>
    <mergeCell ref="V566:V570"/>
    <mergeCell ref="W566:W570"/>
    <mergeCell ref="X566:X570"/>
    <mergeCell ref="Y566:Y570"/>
    <mergeCell ref="Z566:Z570"/>
    <mergeCell ref="AA566:AA570"/>
    <mergeCell ref="AB566:AB570"/>
    <mergeCell ref="AC566:AC570"/>
    <mergeCell ref="AD556:AD560"/>
    <mergeCell ref="AE556:AE560"/>
    <mergeCell ref="AF556:AF560"/>
    <mergeCell ref="AA536:AA540"/>
    <mergeCell ref="AB536:AB540"/>
    <mergeCell ref="X556:X560"/>
    <mergeCell ref="Y556:Y560"/>
    <mergeCell ref="Z556:Z560"/>
    <mergeCell ref="AA556:AA560"/>
    <mergeCell ref="AB556:AB560"/>
    <mergeCell ref="AC556:AC560"/>
    <mergeCell ref="AD546:AD550"/>
    <mergeCell ref="AE546:AE550"/>
    <mergeCell ref="AF546:AF550"/>
    <mergeCell ref="AG546:AG550"/>
    <mergeCell ref="U551:U555"/>
    <mergeCell ref="V551:V555"/>
    <mergeCell ref="W551:W555"/>
    <mergeCell ref="X551:X555"/>
    <mergeCell ref="Q18:S18"/>
    <mergeCell ref="AD566:AD570"/>
    <mergeCell ref="AE566:AE570"/>
    <mergeCell ref="AF566:AF570"/>
    <mergeCell ref="AG566:AG570"/>
    <mergeCell ref="Y551:Y555"/>
    <mergeCell ref="Z551:Z555"/>
    <mergeCell ref="AA551:AA555"/>
    <mergeCell ref="AB551:AB555"/>
    <mergeCell ref="AC551:AC555"/>
    <mergeCell ref="AD551:AD555"/>
    <mergeCell ref="AE551:AE555"/>
    <mergeCell ref="AF551:AF555"/>
    <mergeCell ref="AG551:AG555"/>
    <mergeCell ref="AG556:AG560"/>
    <mergeCell ref="W546:W550"/>
    <mergeCell ref="X546:X550"/>
    <mergeCell ref="Y546:Y550"/>
    <mergeCell ref="Z546:Z550"/>
    <mergeCell ref="AA546:AA550"/>
    <mergeCell ref="AB546:AB550"/>
    <mergeCell ref="AC546:AC550"/>
    <mergeCell ref="AD536:AD540"/>
    <mergeCell ref="AE536:AE540"/>
    <mergeCell ref="AF536:AF540"/>
    <mergeCell ref="AG536:AG540"/>
    <mergeCell ref="U541:U545"/>
    <mergeCell ref="V541:V545"/>
    <mergeCell ref="W541:W545"/>
    <mergeCell ref="X541:X545"/>
    <mergeCell ref="Y541:Y545"/>
    <mergeCell ref="Z541:Z545"/>
    <mergeCell ref="U173:U177"/>
    <mergeCell ref="V173:V177"/>
    <mergeCell ref="W173:W177"/>
    <mergeCell ref="X173:X177"/>
    <mergeCell ref="Y173:Y177"/>
    <mergeCell ref="Z173:Z177"/>
    <mergeCell ref="AA173:AA177"/>
    <mergeCell ref="AB173:AB177"/>
    <mergeCell ref="AC173:AC177"/>
    <mergeCell ref="AD173:AD177"/>
    <mergeCell ref="AE173:AE177"/>
    <mergeCell ref="AF173:AF177"/>
    <mergeCell ref="AG173:AG177"/>
    <mergeCell ref="U401:U405"/>
    <mergeCell ref="V401:V405"/>
    <mergeCell ref="W401:W405"/>
    <mergeCell ref="X401:X405"/>
    <mergeCell ref="Y401:Y405"/>
    <mergeCell ref="Z401:Z405"/>
    <mergeCell ref="AA401:AA405"/>
    <mergeCell ref="AB401:AB405"/>
    <mergeCell ref="AC401:AC405"/>
    <mergeCell ref="AD401:AD405"/>
    <mergeCell ref="AE401:AE405"/>
    <mergeCell ref="AF401:AF405"/>
    <mergeCell ref="AG401:AG405"/>
    <mergeCell ref="AD391:AD395"/>
    <mergeCell ref="AE391:AE395"/>
    <mergeCell ref="AF391:AF395"/>
    <mergeCell ref="AG391:AG395"/>
    <mergeCell ref="X396:X400"/>
    <mergeCell ref="Y396:Y400"/>
    <mergeCell ref="U587:U591"/>
    <mergeCell ref="V587:V591"/>
    <mergeCell ref="W587:W591"/>
    <mergeCell ref="X587:X591"/>
    <mergeCell ref="Y587:Y591"/>
    <mergeCell ref="Z587:Z591"/>
    <mergeCell ref="AA587:AA591"/>
    <mergeCell ref="AB587:AB591"/>
    <mergeCell ref="AC587:AC591"/>
    <mergeCell ref="AD587:AD591"/>
    <mergeCell ref="AE587:AE591"/>
    <mergeCell ref="AF587:AF591"/>
    <mergeCell ref="AG587:AG591"/>
    <mergeCell ref="U506:U510"/>
    <mergeCell ref="V506:V510"/>
    <mergeCell ref="W506:W510"/>
    <mergeCell ref="X506:X510"/>
    <mergeCell ref="Y506:Y510"/>
    <mergeCell ref="Z506:Z510"/>
    <mergeCell ref="AA506:AA510"/>
    <mergeCell ref="AB506:AB510"/>
    <mergeCell ref="AC506:AC510"/>
    <mergeCell ref="AD506:AD510"/>
    <mergeCell ref="AE506:AE510"/>
    <mergeCell ref="AF506:AF510"/>
    <mergeCell ref="AG506:AG510"/>
    <mergeCell ref="U576:U580"/>
    <mergeCell ref="V576:V580"/>
    <mergeCell ref="W576:W580"/>
    <mergeCell ref="X576:X580"/>
    <mergeCell ref="Y576:Y580"/>
    <mergeCell ref="Z576:Z580"/>
    <mergeCell ref="AE582:AE586"/>
    <mergeCell ref="AF582:AF586"/>
    <mergeCell ref="AG582:AG586"/>
    <mergeCell ref="AA576:AA580"/>
    <mergeCell ref="AB576:AB580"/>
    <mergeCell ref="AC576:AC580"/>
    <mergeCell ref="AD576:AD580"/>
    <mergeCell ref="AE576:AE580"/>
    <mergeCell ref="AF576:AF580"/>
    <mergeCell ref="AG576:AG580"/>
    <mergeCell ref="U561:U565"/>
    <mergeCell ref="V561:V565"/>
    <mergeCell ref="W561:W565"/>
    <mergeCell ref="X561:X565"/>
    <mergeCell ref="Y561:Y565"/>
    <mergeCell ref="Z561:Z565"/>
    <mergeCell ref="AB561:AB565"/>
    <mergeCell ref="AC561:AC565"/>
    <mergeCell ref="AD561:AD565"/>
    <mergeCell ref="AA561:AA565"/>
    <mergeCell ref="AE561:AE565"/>
    <mergeCell ref="AF561:AF565"/>
    <mergeCell ref="AG561:AG565"/>
    <mergeCell ref="U571:U575"/>
    <mergeCell ref="V571:V575"/>
    <mergeCell ref="W571:W575"/>
    <mergeCell ref="X571:X575"/>
    <mergeCell ref="Y571:Y575"/>
    <mergeCell ref="Z571:Z575"/>
    <mergeCell ref="AA571:AA575"/>
    <mergeCell ref="AB571:AB575"/>
    <mergeCell ref="AC571:AC575"/>
    <mergeCell ref="U582:U586"/>
    <mergeCell ref="V582:V586"/>
    <mergeCell ref="W582:W586"/>
    <mergeCell ref="X582:X586"/>
    <mergeCell ref="Y582:Y586"/>
    <mergeCell ref="Z582:Z586"/>
    <mergeCell ref="AA582:AA586"/>
    <mergeCell ref="AB582:AB586"/>
    <mergeCell ref="AC582:AC586"/>
    <mergeCell ref="AD582:AD586"/>
    <mergeCell ref="U416:U420"/>
    <mergeCell ref="V416:V420"/>
    <mergeCell ref="W416:W420"/>
    <mergeCell ref="X416:X420"/>
    <mergeCell ref="Y416:Y420"/>
    <mergeCell ref="Z416:Z420"/>
    <mergeCell ref="AA416:AA420"/>
    <mergeCell ref="AB416:AB420"/>
    <mergeCell ref="AC416:AC420"/>
    <mergeCell ref="AD416:AD420"/>
    <mergeCell ref="U546:U550"/>
    <mergeCell ref="V546:V550"/>
    <mergeCell ref="U556:U560"/>
    <mergeCell ref="V556:V560"/>
    <mergeCell ref="W556:W560"/>
    <mergeCell ref="U511:U515"/>
    <mergeCell ref="V511:V515"/>
    <mergeCell ref="W511:W515"/>
    <mergeCell ref="X511:X515"/>
    <mergeCell ref="Y511:Y515"/>
    <mergeCell ref="AD441:AD445"/>
    <mergeCell ref="U446:U450"/>
    <mergeCell ref="I486:I490"/>
    <mergeCell ref="J486:J490"/>
    <mergeCell ref="AE456:AE460"/>
    <mergeCell ref="AF456:AF460"/>
    <mergeCell ref="AG456:AG460"/>
    <mergeCell ref="AD451:AD455"/>
    <mergeCell ref="G416:G420"/>
    <mergeCell ref="G456:G460"/>
    <mergeCell ref="AE451:AE455"/>
    <mergeCell ref="AF451:AF455"/>
    <mergeCell ref="AG451:AG455"/>
    <mergeCell ref="AF441:AF445"/>
    <mergeCell ref="AG441:AG445"/>
    <mergeCell ref="V446:V450"/>
    <mergeCell ref="W446:W450"/>
    <mergeCell ref="X446:X450"/>
    <mergeCell ref="Y446:Y450"/>
    <mergeCell ref="Z446:Z450"/>
    <mergeCell ref="AA446:AA450"/>
    <mergeCell ref="AB446:AB450"/>
    <mergeCell ref="AG481:AG485"/>
    <mergeCell ref="U476:U480"/>
    <mergeCell ref="V476:V480"/>
    <mergeCell ref="W476:W480"/>
    <mergeCell ref="X476:X480"/>
    <mergeCell ref="Y476:Y480"/>
    <mergeCell ref="Z476:Z480"/>
    <mergeCell ref="AA476:AA480"/>
    <mergeCell ref="AB476:AB480"/>
    <mergeCell ref="AC476:AC480"/>
    <mergeCell ref="AD466:AD470"/>
    <mergeCell ref="AE466:AE470"/>
    <mergeCell ref="AD511:AD515"/>
    <mergeCell ref="AE511:AE515"/>
    <mergeCell ref="AG511:AG515"/>
    <mergeCell ref="AF511:AF515"/>
    <mergeCell ref="G511:G515"/>
    <mergeCell ref="H511:I515"/>
    <mergeCell ref="J511:J515"/>
    <mergeCell ref="M511:M515"/>
    <mergeCell ref="N511:N515"/>
    <mergeCell ref="O511:O515"/>
    <mergeCell ref="AC446:AC450"/>
    <mergeCell ref="AE441:AE445"/>
    <mergeCell ref="AE416:AE420"/>
    <mergeCell ref="AD486:AD490"/>
    <mergeCell ref="AE486:AE490"/>
    <mergeCell ref="AF486:AF490"/>
    <mergeCell ref="AG486:AG490"/>
    <mergeCell ref="U491:U495"/>
    <mergeCell ref="V491:V495"/>
    <mergeCell ref="W491:W495"/>
    <mergeCell ref="X491:X495"/>
    <mergeCell ref="Y491:Y495"/>
    <mergeCell ref="Z491:Z495"/>
    <mergeCell ref="G496:G500"/>
    <mergeCell ref="I496:I500"/>
    <mergeCell ref="J496:J500"/>
    <mergeCell ref="G501:G505"/>
    <mergeCell ref="J501:J505"/>
    <mergeCell ref="G481:G485"/>
    <mergeCell ref="I481:I485"/>
    <mergeCell ref="J481:J485"/>
    <mergeCell ref="G486:G490"/>
  </mergeCells>
  <conditionalFormatting sqref="P9">
    <cfRule type="cellIs" dxfId="266" priority="310" operator="equal">
      <formula>"NIVEL 5"</formula>
    </cfRule>
    <cfRule type="cellIs" dxfId="265" priority="311" operator="equal">
      <formula>"NIVEL 2"</formula>
    </cfRule>
  </conditionalFormatting>
  <conditionalFormatting sqref="J9:O9">
    <cfRule type="cellIs" dxfId="264" priority="300" operator="between">
      <formula>80.6</formula>
      <formula>100</formula>
    </cfRule>
    <cfRule type="cellIs" dxfId="263" priority="301" operator="between">
      <formula>60.5</formula>
      <formula>80.4</formula>
    </cfRule>
    <cfRule type="cellIs" dxfId="262" priority="302" operator="between">
      <formula>40.5</formula>
      <formula>60.4</formula>
    </cfRule>
    <cfRule type="cellIs" dxfId="261" priority="303" operator="between">
      <formula>20.5</formula>
      <formula>40.4</formula>
    </cfRule>
    <cfRule type="cellIs" dxfId="260" priority="304" operator="between">
      <formula>0.1</formula>
      <formula>20.4</formula>
    </cfRule>
  </conditionalFormatting>
  <conditionalFormatting sqref="D128:D183 D561:D571 D13:D123 D188:D556">
    <cfRule type="cellIs" dxfId="259" priority="290" operator="between">
      <formula>80.5</formula>
      <formula>100</formula>
    </cfRule>
    <cfRule type="cellIs" dxfId="258" priority="291" operator="between">
      <formula>60.5</formula>
      <formula>80.4</formula>
    </cfRule>
    <cfRule type="cellIs" dxfId="257" priority="292" operator="between">
      <formula>40.5</formula>
      <formula>60.4</formula>
    </cfRule>
    <cfRule type="cellIs" dxfId="256" priority="293" operator="between">
      <formula>20.5</formula>
      <formula>40.4</formula>
    </cfRule>
    <cfRule type="cellIs" dxfId="255" priority="294" operator="between">
      <formula>0.1</formula>
      <formula>20.4</formula>
    </cfRule>
  </conditionalFormatting>
  <conditionalFormatting sqref="N23 N28 N33">
    <cfRule type="cellIs" dxfId="254" priority="285" operator="between">
      <formula>81</formula>
      <formula>100</formula>
    </cfRule>
    <cfRule type="cellIs" dxfId="253" priority="286" operator="between">
      <formula>61</formula>
      <formula>80</formula>
    </cfRule>
    <cfRule type="cellIs" dxfId="252" priority="287" operator="between">
      <formula>41</formula>
      <formula>60</formula>
    </cfRule>
    <cfRule type="cellIs" dxfId="251" priority="288" operator="between">
      <formula>21</formula>
      <formula>40</formula>
    </cfRule>
    <cfRule type="cellIs" dxfId="250" priority="289" operator="between">
      <formula>1</formula>
      <formula>20</formula>
    </cfRule>
  </conditionalFormatting>
  <conditionalFormatting sqref="N38 N43 N48 N63 N73 N78 N83 N88 N93 N98 N103 N108 N113 N118 N123 N128 N133 N138 N143 N148 N153 N158 N168 N178 N183 N188 N193 N198 N203 N208 N213 N218 N223 N228 N233 N238 N243 N248 N253 N258 N263 N53 N58">
    <cfRule type="cellIs" dxfId="249" priority="280" operator="between">
      <formula>81</formula>
      <formula>100</formula>
    </cfRule>
    <cfRule type="cellIs" dxfId="248" priority="281" operator="between">
      <formula>61</formula>
      <formula>80</formula>
    </cfRule>
    <cfRule type="cellIs" dxfId="247" priority="282" operator="between">
      <formula>41</formula>
      <formula>60</formula>
    </cfRule>
    <cfRule type="cellIs" dxfId="246" priority="283" operator="between">
      <formula>21</formula>
      <formula>40</formula>
    </cfRule>
    <cfRule type="cellIs" dxfId="245" priority="284" operator="between">
      <formula>1</formula>
      <formula>20</formula>
    </cfRule>
  </conditionalFormatting>
  <conditionalFormatting sqref="N269 N274 N279 N284">
    <cfRule type="cellIs" dxfId="244" priority="275" operator="between">
      <formula>81</formula>
      <formula>100</formula>
    </cfRule>
    <cfRule type="cellIs" dxfId="243" priority="276" operator="between">
      <formula>61</formula>
      <formula>80</formula>
    </cfRule>
    <cfRule type="cellIs" dxfId="242" priority="277" operator="between">
      <formula>41</formula>
      <formula>60</formula>
    </cfRule>
    <cfRule type="cellIs" dxfId="241" priority="278" operator="between">
      <formula>21</formula>
      <formula>40</formula>
    </cfRule>
    <cfRule type="cellIs" dxfId="240" priority="279" operator="between">
      <formula>1</formula>
      <formula>20</formula>
    </cfRule>
  </conditionalFormatting>
  <conditionalFormatting sqref="N290">
    <cfRule type="cellIs" dxfId="239" priority="270" operator="between">
      <formula>81</formula>
      <formula>100</formula>
    </cfRule>
    <cfRule type="cellIs" dxfId="238" priority="271" operator="between">
      <formula>61</formula>
      <formula>80</formula>
    </cfRule>
    <cfRule type="cellIs" dxfId="237" priority="272" operator="between">
      <formula>41</formula>
      <formula>60</formula>
    </cfRule>
    <cfRule type="cellIs" dxfId="236" priority="273" operator="between">
      <formula>21</formula>
      <formula>40</formula>
    </cfRule>
    <cfRule type="cellIs" dxfId="235" priority="274" operator="between">
      <formula>1</formula>
      <formula>20</formula>
    </cfRule>
  </conditionalFormatting>
  <conditionalFormatting sqref="N295 N310 N315 N320 N325 N330 N335 N340 N345">
    <cfRule type="cellIs" dxfId="234" priority="265" operator="between">
      <formula>81</formula>
      <formula>100</formula>
    </cfRule>
    <cfRule type="cellIs" dxfId="233" priority="266" operator="between">
      <formula>61</formula>
      <formula>80</formula>
    </cfRule>
    <cfRule type="cellIs" dxfId="232" priority="267" operator="between">
      <formula>41</formula>
      <formula>60</formula>
    </cfRule>
    <cfRule type="cellIs" dxfId="231" priority="268" operator="between">
      <formula>21</formula>
      <formula>40</formula>
    </cfRule>
    <cfRule type="cellIs" dxfId="230" priority="269" operator="between">
      <formula>1</formula>
      <formula>20</formula>
    </cfRule>
  </conditionalFormatting>
  <conditionalFormatting sqref="N351 N356 N361 N366 N371 N376 N381 N386 N391 N396">
    <cfRule type="cellIs" dxfId="229" priority="260" operator="between">
      <formula>81</formula>
      <formula>100</formula>
    </cfRule>
    <cfRule type="cellIs" dxfId="228" priority="261" operator="between">
      <formula>61</formula>
      <formula>80</formula>
    </cfRule>
    <cfRule type="cellIs" dxfId="227" priority="262" operator="between">
      <formula>41</formula>
      <formula>60</formula>
    </cfRule>
    <cfRule type="cellIs" dxfId="226" priority="263" operator="between">
      <formula>21</formula>
      <formula>40</formula>
    </cfRule>
    <cfRule type="cellIs" dxfId="225" priority="264" operator="between">
      <formula>1</formula>
      <formula>20</formula>
    </cfRule>
  </conditionalFormatting>
  <conditionalFormatting sqref="N406 N411 N421 N426 N431 N436 N441">
    <cfRule type="cellIs" dxfId="224" priority="255" operator="between">
      <formula>81</formula>
      <formula>100</formula>
    </cfRule>
    <cfRule type="cellIs" dxfId="223" priority="256" operator="between">
      <formula>61</formula>
      <formula>80</formula>
    </cfRule>
    <cfRule type="cellIs" dxfId="222" priority="257" operator="between">
      <formula>41</formula>
      <formula>60</formula>
    </cfRule>
    <cfRule type="cellIs" dxfId="221" priority="258" operator="between">
      <formula>21</formula>
      <formula>40</formula>
    </cfRule>
    <cfRule type="cellIs" dxfId="220" priority="259" operator="between">
      <formula>1</formula>
      <formula>20</formula>
    </cfRule>
  </conditionalFormatting>
  <conditionalFormatting sqref="U521:AE525 AG521:AG525 U159:U162 U516:AG520 U13:Y17 AA13:AG17 U18:AG158 U168:AG510 U526:AG591">
    <cfRule type="cellIs" dxfId="219" priority="249" operator="greaterThan">
      <formula>0.1</formula>
    </cfRule>
  </conditionalFormatting>
  <conditionalFormatting sqref="N168:N172 N461:N505 N178:N299 N73:N158 N511:N575 N310:N455 N13:N67">
    <cfRule type="cellIs" dxfId="218" priority="250" operator="between">
      <formula>81</formula>
      <formula>100</formula>
    </cfRule>
    <cfRule type="cellIs" dxfId="217" priority="251" operator="between">
      <formula>61</formula>
      <formula>80</formula>
    </cfRule>
    <cfRule type="cellIs" dxfId="216" priority="252" operator="between">
      <formula>41</formula>
      <formula>60</formula>
    </cfRule>
    <cfRule type="cellIs" dxfId="215" priority="253" operator="between">
      <formula>21</formula>
      <formula>40</formula>
    </cfRule>
    <cfRule type="cellIs" dxfId="214" priority="254" operator="between">
      <formula>1</formula>
      <formula>20</formula>
    </cfRule>
    <cfRule type="cellIs" dxfId="213" priority="305" operator="between">
      <formula>81</formula>
      <formula>100</formula>
    </cfRule>
    <cfRule type="cellIs" dxfId="212" priority="306" operator="between">
      <formula>61</formula>
      <formula>80</formula>
    </cfRule>
    <cfRule type="cellIs" dxfId="211" priority="307" operator="between">
      <formula>41</formula>
      <formula>60</formula>
    </cfRule>
    <cfRule type="cellIs" dxfId="210" priority="308" operator="between">
      <formula>21</formula>
      <formula>40</formula>
    </cfRule>
    <cfRule type="cellIs" dxfId="209" priority="309" operator="between">
      <formula>1</formula>
      <formula>20</formula>
    </cfRule>
  </conditionalFormatting>
  <conditionalFormatting sqref="N163">
    <cfRule type="cellIs" dxfId="208" priority="239" operator="between">
      <formula>81</formula>
      <formula>100</formula>
    </cfRule>
    <cfRule type="cellIs" dxfId="207" priority="240" operator="between">
      <formula>61</formula>
      <formula>80</formula>
    </cfRule>
    <cfRule type="cellIs" dxfId="206" priority="241" operator="between">
      <formula>41</formula>
      <formula>60</formula>
    </cfRule>
    <cfRule type="cellIs" dxfId="205" priority="242" operator="between">
      <formula>21</formula>
      <formula>40</formula>
    </cfRule>
    <cfRule type="cellIs" dxfId="204" priority="243" operator="between">
      <formula>1</formula>
      <formula>20</formula>
    </cfRule>
  </conditionalFormatting>
  <conditionalFormatting sqref="N163">
    <cfRule type="cellIs" dxfId="203" priority="234" operator="between">
      <formula>81</formula>
      <formula>100</formula>
    </cfRule>
    <cfRule type="cellIs" dxfId="202" priority="235" operator="between">
      <formula>61</formula>
      <formula>80</formula>
    </cfRule>
    <cfRule type="cellIs" dxfId="201" priority="236" operator="between">
      <formula>41</formula>
      <formula>60</formula>
    </cfRule>
    <cfRule type="cellIs" dxfId="200" priority="237" operator="between">
      <formula>21</formula>
      <formula>40</formula>
    </cfRule>
    <cfRule type="cellIs" dxfId="199" priority="238" operator="between">
      <formula>1</formula>
      <formula>20</formula>
    </cfRule>
    <cfRule type="cellIs" dxfId="198" priority="244" operator="between">
      <formula>81</formula>
      <formula>100</formula>
    </cfRule>
    <cfRule type="cellIs" dxfId="197" priority="245" operator="between">
      <formula>61</formula>
      <formula>80</formula>
    </cfRule>
    <cfRule type="cellIs" dxfId="196" priority="246" operator="between">
      <formula>41</formula>
      <formula>60</formula>
    </cfRule>
    <cfRule type="cellIs" dxfId="195" priority="247" operator="between">
      <formula>21</formula>
      <formula>40</formula>
    </cfRule>
    <cfRule type="cellIs" dxfId="194" priority="248" operator="between">
      <formula>1</formula>
      <formula>20</formula>
    </cfRule>
  </conditionalFormatting>
  <conditionalFormatting sqref="N173">
    <cfRule type="cellIs" dxfId="193" priority="224" operator="between">
      <formula>81</formula>
      <formula>100</formula>
    </cfRule>
    <cfRule type="cellIs" dxfId="192" priority="225" operator="between">
      <formula>61</formula>
      <formula>80</formula>
    </cfRule>
    <cfRule type="cellIs" dxfId="191" priority="226" operator="between">
      <formula>41</formula>
      <formula>60</formula>
    </cfRule>
    <cfRule type="cellIs" dxfId="190" priority="227" operator="between">
      <formula>21</formula>
      <formula>40</formula>
    </cfRule>
    <cfRule type="cellIs" dxfId="189" priority="228" operator="between">
      <formula>1</formula>
      <formula>20</formula>
    </cfRule>
  </conditionalFormatting>
  <conditionalFormatting sqref="N173:N177">
    <cfRule type="cellIs" dxfId="188" priority="219" operator="between">
      <formula>81</formula>
      <formula>100</formula>
    </cfRule>
    <cfRule type="cellIs" dxfId="187" priority="220" operator="between">
      <formula>61</formula>
      <formula>80</formula>
    </cfRule>
    <cfRule type="cellIs" dxfId="186" priority="221" operator="between">
      <formula>41</formula>
      <formula>60</formula>
    </cfRule>
    <cfRule type="cellIs" dxfId="185" priority="222" operator="between">
      <formula>21</formula>
      <formula>40</formula>
    </cfRule>
    <cfRule type="cellIs" dxfId="184" priority="223" operator="between">
      <formula>1</formula>
      <formula>20</formula>
    </cfRule>
    <cfRule type="cellIs" dxfId="183" priority="229" operator="between">
      <formula>81</formula>
      <formula>100</formula>
    </cfRule>
    <cfRule type="cellIs" dxfId="182" priority="230" operator="between">
      <formula>61</formula>
      <formula>80</formula>
    </cfRule>
    <cfRule type="cellIs" dxfId="181" priority="231" operator="between">
      <formula>41</formula>
      <formula>60</formula>
    </cfRule>
    <cfRule type="cellIs" dxfId="180" priority="232" operator="between">
      <formula>21</formula>
      <formula>40</formula>
    </cfRule>
    <cfRule type="cellIs" dxfId="179" priority="233" operator="between">
      <formula>1</formula>
      <formula>20</formula>
    </cfRule>
  </conditionalFormatting>
  <conditionalFormatting sqref="N401">
    <cfRule type="cellIs" dxfId="178" priority="214" operator="between">
      <formula>81</formula>
      <formula>100</formula>
    </cfRule>
    <cfRule type="cellIs" dxfId="177" priority="215" operator="between">
      <formula>61</formula>
      <formula>80</formula>
    </cfRule>
    <cfRule type="cellIs" dxfId="176" priority="216" operator="between">
      <formula>41</formula>
      <formula>60</formula>
    </cfRule>
    <cfRule type="cellIs" dxfId="175" priority="217" operator="between">
      <formula>21</formula>
      <formula>40</formula>
    </cfRule>
    <cfRule type="cellIs" dxfId="174" priority="218" operator="between">
      <formula>1</formula>
      <formula>20</formula>
    </cfRule>
  </conditionalFormatting>
  <conditionalFormatting sqref="N416">
    <cfRule type="cellIs" dxfId="173" priority="209" operator="between">
      <formula>81</formula>
      <formula>100</formula>
    </cfRule>
    <cfRule type="cellIs" dxfId="172" priority="210" operator="between">
      <formula>61</formula>
      <formula>80</formula>
    </cfRule>
    <cfRule type="cellIs" dxfId="171" priority="211" operator="between">
      <formula>41</formula>
      <formula>60</formula>
    </cfRule>
    <cfRule type="cellIs" dxfId="170" priority="212" operator="between">
      <formula>21</formula>
      <formula>40</formula>
    </cfRule>
    <cfRule type="cellIs" dxfId="169" priority="213" operator="between">
      <formula>1</formula>
      <formula>20</formula>
    </cfRule>
  </conditionalFormatting>
  <conditionalFormatting sqref="N456:N460">
    <cfRule type="cellIs" dxfId="168" priority="199" operator="between">
      <formula>81</formula>
      <formula>100</formula>
    </cfRule>
    <cfRule type="cellIs" dxfId="167" priority="200" operator="between">
      <formula>61</formula>
      <formula>80</formula>
    </cfRule>
    <cfRule type="cellIs" dxfId="166" priority="201" operator="between">
      <formula>41</formula>
      <formula>60</formula>
    </cfRule>
    <cfRule type="cellIs" dxfId="165" priority="202" operator="between">
      <formula>21</formula>
      <formula>40</formula>
    </cfRule>
    <cfRule type="cellIs" dxfId="164" priority="203" operator="between">
      <formula>1</formula>
      <formula>20</formula>
    </cfRule>
    <cfRule type="cellIs" dxfId="163" priority="204" operator="between">
      <formula>81</formula>
      <formula>100</formula>
    </cfRule>
    <cfRule type="cellIs" dxfId="162" priority="205" operator="between">
      <formula>61</formula>
      <formula>80</formula>
    </cfRule>
    <cfRule type="cellIs" dxfId="161" priority="206" operator="between">
      <formula>41</formula>
      <formula>60</formula>
    </cfRule>
    <cfRule type="cellIs" dxfId="160" priority="207" operator="between">
      <formula>21</formula>
      <formula>40</formula>
    </cfRule>
    <cfRule type="cellIs" dxfId="159" priority="208" operator="between">
      <formula>1</formula>
      <formula>20</formula>
    </cfRule>
  </conditionalFormatting>
  <conditionalFormatting sqref="N506:N510">
    <cfRule type="cellIs" dxfId="158" priority="189" operator="between">
      <formula>81</formula>
      <formula>100</formula>
    </cfRule>
    <cfRule type="cellIs" dxfId="157" priority="190" operator="between">
      <formula>61</formula>
      <formula>80</formula>
    </cfRule>
    <cfRule type="cellIs" dxfId="156" priority="191" operator="between">
      <formula>41</formula>
      <formula>60</formula>
    </cfRule>
    <cfRule type="cellIs" dxfId="155" priority="192" operator="between">
      <formula>21</formula>
      <formula>40</formula>
    </cfRule>
    <cfRule type="cellIs" dxfId="154" priority="193" operator="between">
      <formula>1</formula>
      <formula>20</formula>
    </cfRule>
    <cfRule type="cellIs" dxfId="153" priority="194" operator="between">
      <formula>81</formula>
      <formula>100</formula>
    </cfRule>
    <cfRule type="cellIs" dxfId="152" priority="195" operator="between">
      <formula>61</formula>
      <formula>80</formula>
    </cfRule>
    <cfRule type="cellIs" dxfId="151" priority="196" operator="between">
      <formula>41</formula>
      <formula>60</formula>
    </cfRule>
    <cfRule type="cellIs" dxfId="150" priority="197" operator="between">
      <formula>21</formula>
      <formula>40</formula>
    </cfRule>
    <cfRule type="cellIs" dxfId="149" priority="198" operator="between">
      <formula>1</formula>
      <formula>20</formula>
    </cfRule>
  </conditionalFormatting>
  <conditionalFormatting sqref="N576">
    <cfRule type="cellIs" dxfId="148" priority="179" operator="between">
      <formula>81</formula>
      <formula>100</formula>
    </cfRule>
    <cfRule type="cellIs" dxfId="147" priority="180" operator="between">
      <formula>61</formula>
      <formula>80</formula>
    </cfRule>
    <cfRule type="cellIs" dxfId="146" priority="181" operator="between">
      <formula>41</formula>
      <formula>60</formula>
    </cfRule>
    <cfRule type="cellIs" dxfId="145" priority="182" operator="between">
      <formula>21</formula>
      <formula>40</formula>
    </cfRule>
    <cfRule type="cellIs" dxfId="144" priority="183" operator="between">
      <formula>1</formula>
      <formula>20</formula>
    </cfRule>
    <cfRule type="cellIs" dxfId="143" priority="184" operator="between">
      <formula>81</formula>
      <formula>100</formula>
    </cfRule>
    <cfRule type="cellIs" dxfId="142" priority="185" operator="between">
      <formula>61</formula>
      <formula>80</formula>
    </cfRule>
    <cfRule type="cellIs" dxfId="141" priority="186" operator="between">
      <formula>41</formula>
      <formula>60</formula>
    </cfRule>
    <cfRule type="cellIs" dxfId="140" priority="187" operator="between">
      <formula>21</formula>
      <formula>40</formula>
    </cfRule>
    <cfRule type="cellIs" dxfId="139" priority="188" operator="between">
      <formula>1</formula>
      <formula>20</formula>
    </cfRule>
  </conditionalFormatting>
  <conditionalFormatting sqref="N582:N586">
    <cfRule type="cellIs" dxfId="138" priority="169" operator="between">
      <formula>81</formula>
      <formula>100</formula>
    </cfRule>
    <cfRule type="cellIs" dxfId="137" priority="170" operator="between">
      <formula>61</formula>
      <formula>80</formula>
    </cfRule>
    <cfRule type="cellIs" dxfId="136" priority="171" operator="between">
      <formula>41</formula>
      <formula>60</formula>
    </cfRule>
    <cfRule type="cellIs" dxfId="135" priority="172" operator="between">
      <formula>21</formula>
      <formula>40</formula>
    </cfRule>
    <cfRule type="cellIs" dxfId="134" priority="173" operator="between">
      <formula>1</formula>
      <formula>20</formula>
    </cfRule>
    <cfRule type="cellIs" dxfId="133" priority="174" operator="between">
      <formula>81</formula>
      <formula>100</formula>
    </cfRule>
    <cfRule type="cellIs" dxfId="132" priority="175" operator="between">
      <formula>61</formula>
      <formula>80</formula>
    </cfRule>
    <cfRule type="cellIs" dxfId="131" priority="176" operator="between">
      <formula>41</formula>
      <formula>60</formula>
    </cfRule>
    <cfRule type="cellIs" dxfId="130" priority="177" operator="between">
      <formula>21</formula>
      <formula>40</formula>
    </cfRule>
    <cfRule type="cellIs" dxfId="129" priority="178" operator="between">
      <formula>1</formula>
      <formula>20</formula>
    </cfRule>
  </conditionalFormatting>
  <conditionalFormatting sqref="N73:N299 N13:N67 N310:N576 N582:N591">
    <cfRule type="cellIs" dxfId="128" priority="164" operator="between">
      <formula>81</formula>
      <formula>100</formula>
    </cfRule>
    <cfRule type="cellIs" dxfId="127" priority="165" operator="between">
      <formula>61</formula>
      <formula>80</formula>
    </cfRule>
    <cfRule type="cellIs" dxfId="126" priority="166" operator="between">
      <formula>41</formula>
      <formula>60</formula>
    </cfRule>
    <cfRule type="cellIs" dxfId="125" priority="167" operator="between">
      <formula>21</formula>
      <formula>40</formula>
    </cfRule>
    <cfRule type="cellIs" dxfId="124" priority="168" operator="between">
      <formula>1</formula>
      <formula>20</formula>
    </cfRule>
  </conditionalFormatting>
  <conditionalFormatting sqref="U163:AD163 U164:U167">
    <cfRule type="cellIs" dxfId="123" priority="158" operator="greaterThan">
      <formula>0.1</formula>
    </cfRule>
  </conditionalFormatting>
  <conditionalFormatting sqref="AG163">
    <cfRule type="cellIs" dxfId="122" priority="157" operator="greaterThan">
      <formula>0.1</formula>
    </cfRule>
  </conditionalFormatting>
  <conditionalFormatting sqref="AF163">
    <cfRule type="cellIs" dxfId="121" priority="156" operator="greaterThan">
      <formula>0.1</formula>
    </cfRule>
  </conditionalFormatting>
  <conditionalFormatting sqref="AE163">
    <cfRule type="cellIs" dxfId="120" priority="155" operator="greaterThan">
      <formula>0.1</formula>
    </cfRule>
  </conditionalFormatting>
  <conditionalFormatting sqref="N305">
    <cfRule type="cellIs" dxfId="119" priority="100" operator="between">
      <formula>81</formula>
      <formula>100</formula>
    </cfRule>
    <cfRule type="cellIs" dxfId="118" priority="101" operator="between">
      <formula>61</formula>
      <formula>80</formula>
    </cfRule>
    <cfRule type="cellIs" dxfId="117" priority="102" operator="between">
      <formula>41</formula>
      <formula>60</formula>
    </cfRule>
    <cfRule type="cellIs" dxfId="116" priority="103" operator="between">
      <formula>21</formula>
      <formula>40</formula>
    </cfRule>
    <cfRule type="cellIs" dxfId="115" priority="104" operator="between">
      <formula>1</formula>
      <formula>20</formula>
    </cfRule>
  </conditionalFormatting>
  <conditionalFormatting sqref="N305:N309">
    <cfRule type="cellIs" dxfId="114" priority="95" operator="between">
      <formula>81</formula>
      <formula>100</formula>
    </cfRule>
    <cfRule type="cellIs" dxfId="113" priority="96" operator="between">
      <formula>61</formula>
      <formula>80</formula>
    </cfRule>
    <cfRule type="cellIs" dxfId="112" priority="97" operator="between">
      <formula>41</formula>
      <formula>60</formula>
    </cfRule>
    <cfRule type="cellIs" dxfId="111" priority="98" operator="between">
      <formula>21</formula>
      <formula>40</formula>
    </cfRule>
    <cfRule type="cellIs" dxfId="110" priority="99" operator="between">
      <formula>1</formula>
      <formula>20</formula>
    </cfRule>
    <cfRule type="cellIs" dxfId="109" priority="105" operator="between">
      <formula>81</formula>
      <formula>100</formula>
    </cfRule>
    <cfRule type="cellIs" dxfId="108" priority="106" operator="between">
      <formula>61</formula>
      <formula>80</formula>
    </cfRule>
    <cfRule type="cellIs" dxfId="107" priority="107" operator="between">
      <formula>41</formula>
      <formula>60</formula>
    </cfRule>
    <cfRule type="cellIs" dxfId="106" priority="108" operator="between">
      <formula>21</formula>
      <formula>40</formula>
    </cfRule>
    <cfRule type="cellIs" dxfId="105" priority="109" operator="between">
      <formula>1</formula>
      <formula>20</formula>
    </cfRule>
  </conditionalFormatting>
  <conditionalFormatting sqref="N305:N309">
    <cfRule type="cellIs" dxfId="104" priority="90" operator="between">
      <formula>81</formula>
      <formula>100</formula>
    </cfRule>
    <cfRule type="cellIs" dxfId="103" priority="91" operator="between">
      <formula>61</formula>
      <formula>80</formula>
    </cfRule>
    <cfRule type="cellIs" dxfId="102" priority="92" operator="between">
      <formula>41</formula>
      <formula>60</formula>
    </cfRule>
    <cfRule type="cellIs" dxfId="101" priority="93" operator="between">
      <formula>21</formula>
      <formula>40</formula>
    </cfRule>
    <cfRule type="cellIs" dxfId="100" priority="94" operator="between">
      <formula>1</formula>
      <formula>20</formula>
    </cfRule>
  </conditionalFormatting>
  <conditionalFormatting sqref="N300">
    <cfRule type="cellIs" dxfId="99" priority="120" operator="between">
      <formula>81</formula>
      <formula>100</formula>
    </cfRule>
    <cfRule type="cellIs" dxfId="98" priority="121" operator="between">
      <formula>61</formula>
      <formula>80</formula>
    </cfRule>
    <cfRule type="cellIs" dxfId="97" priority="122" operator="between">
      <formula>41</formula>
      <formula>60</formula>
    </cfRule>
    <cfRule type="cellIs" dxfId="96" priority="123" operator="between">
      <formula>21</formula>
      <formula>40</formula>
    </cfRule>
    <cfRule type="cellIs" dxfId="95" priority="124" operator="between">
      <formula>1</formula>
      <formula>20</formula>
    </cfRule>
  </conditionalFormatting>
  <conditionalFormatting sqref="N300:N304">
    <cfRule type="cellIs" dxfId="94" priority="115" operator="between">
      <formula>81</formula>
      <formula>100</formula>
    </cfRule>
    <cfRule type="cellIs" dxfId="93" priority="116" operator="between">
      <formula>61</formula>
      <formula>80</formula>
    </cfRule>
    <cfRule type="cellIs" dxfId="92" priority="117" operator="between">
      <formula>41</formula>
      <formula>60</formula>
    </cfRule>
    <cfRule type="cellIs" dxfId="91" priority="118" operator="between">
      <formula>21</formula>
      <formula>40</formula>
    </cfRule>
    <cfRule type="cellIs" dxfId="90" priority="119" operator="between">
      <formula>1</formula>
      <formula>20</formula>
    </cfRule>
    <cfRule type="cellIs" dxfId="89" priority="125" operator="between">
      <formula>81</formula>
      <formula>100</formula>
    </cfRule>
    <cfRule type="cellIs" dxfId="88" priority="126" operator="between">
      <formula>61</formula>
      <formula>80</formula>
    </cfRule>
    <cfRule type="cellIs" dxfId="87" priority="127" operator="between">
      <formula>41</formula>
      <formula>60</formula>
    </cfRule>
    <cfRule type="cellIs" dxfId="86" priority="128" operator="between">
      <formula>21</formula>
      <formula>40</formula>
    </cfRule>
    <cfRule type="cellIs" dxfId="85" priority="129" operator="between">
      <formula>1</formula>
      <formula>20</formula>
    </cfRule>
  </conditionalFormatting>
  <conditionalFormatting sqref="N300:N304">
    <cfRule type="cellIs" dxfId="84" priority="110" operator="between">
      <formula>81</formula>
      <formula>100</formula>
    </cfRule>
    <cfRule type="cellIs" dxfId="83" priority="111" operator="between">
      <formula>61</formula>
      <formula>80</formula>
    </cfRule>
    <cfRule type="cellIs" dxfId="82" priority="112" operator="between">
      <formula>41</formula>
      <formula>60</formula>
    </cfRule>
    <cfRule type="cellIs" dxfId="81" priority="113" operator="between">
      <formula>21</formula>
      <formula>40</formula>
    </cfRule>
    <cfRule type="cellIs" dxfId="80" priority="114" operator="between">
      <formula>1</formula>
      <formula>20</formula>
    </cfRule>
  </conditionalFormatting>
  <conditionalFormatting sqref="N68">
    <cfRule type="cellIs" dxfId="79" priority="80" operator="between">
      <formula>81</formula>
      <formula>100</formula>
    </cfRule>
    <cfRule type="cellIs" dxfId="78" priority="81" operator="between">
      <formula>61</formula>
      <formula>80</formula>
    </cfRule>
    <cfRule type="cellIs" dxfId="77" priority="82" operator="between">
      <formula>41</formula>
      <formula>60</formula>
    </cfRule>
    <cfRule type="cellIs" dxfId="76" priority="83" operator="between">
      <formula>21</formula>
      <formula>40</formula>
    </cfRule>
    <cfRule type="cellIs" dxfId="75" priority="84" operator="between">
      <formula>1</formula>
      <formula>20</formula>
    </cfRule>
  </conditionalFormatting>
  <conditionalFormatting sqref="N68:N72">
    <cfRule type="cellIs" dxfId="74" priority="75" operator="between">
      <formula>81</formula>
      <formula>100</formula>
    </cfRule>
    <cfRule type="cellIs" dxfId="73" priority="76" operator="between">
      <formula>61</formula>
      <formula>80</formula>
    </cfRule>
    <cfRule type="cellIs" dxfId="72" priority="77" operator="between">
      <formula>41</formula>
      <formula>60</formula>
    </cfRule>
    <cfRule type="cellIs" dxfId="71" priority="78" operator="between">
      <formula>21</formula>
      <formula>40</formula>
    </cfRule>
    <cfRule type="cellIs" dxfId="70" priority="79" operator="between">
      <formula>1</formula>
      <formula>20</formula>
    </cfRule>
    <cfRule type="cellIs" dxfId="69" priority="85" operator="between">
      <formula>81</formula>
      <formula>100</formula>
    </cfRule>
    <cfRule type="cellIs" dxfId="68" priority="86" operator="between">
      <formula>61</formula>
      <formula>80</formula>
    </cfRule>
    <cfRule type="cellIs" dxfId="67" priority="87" operator="between">
      <formula>41</formula>
      <formula>60</formula>
    </cfRule>
    <cfRule type="cellIs" dxfId="66" priority="88" operator="between">
      <formula>21</formula>
      <formula>40</formula>
    </cfRule>
    <cfRule type="cellIs" dxfId="65" priority="89" operator="between">
      <formula>1</formula>
      <formula>20</formula>
    </cfRule>
  </conditionalFormatting>
  <conditionalFormatting sqref="N68:N72">
    <cfRule type="cellIs" dxfId="64" priority="70" operator="between">
      <formula>81</formula>
      <formula>100</formula>
    </cfRule>
    <cfRule type="cellIs" dxfId="63" priority="71" operator="between">
      <formula>61</formula>
      <formula>80</formula>
    </cfRule>
    <cfRule type="cellIs" dxfId="62" priority="72" operator="between">
      <formula>41</formula>
      <formula>60</formula>
    </cfRule>
    <cfRule type="cellIs" dxfId="61" priority="73" operator="between">
      <formula>21</formula>
      <formula>40</formula>
    </cfRule>
    <cfRule type="cellIs" dxfId="60" priority="74" operator="between">
      <formula>1</formula>
      <formula>20</formula>
    </cfRule>
  </conditionalFormatting>
  <conditionalFormatting sqref="F13:F466 F516:F591">
    <cfRule type="cellIs" dxfId="59" priority="295" operator="between">
      <formula>80.5</formula>
      <formula>100</formula>
    </cfRule>
    <cfRule type="cellIs" dxfId="58" priority="296" operator="between">
      <formula>60.4</formula>
      <formula>80.5</formula>
    </cfRule>
    <cfRule type="cellIs" dxfId="57" priority="297" operator="between">
      <formula>40.5</formula>
      <formula>60.4</formula>
    </cfRule>
    <cfRule type="cellIs" dxfId="56" priority="298" operator="between">
      <formula>20.5</formula>
      <formula>40.4</formula>
    </cfRule>
    <cfRule type="cellIs" dxfId="55" priority="299" operator="between">
      <formula>0.1</formula>
      <formula>20.4</formula>
    </cfRule>
  </conditionalFormatting>
  <conditionalFormatting sqref="V511:Y515 AA511:AC515 AE511:AG515">
    <cfRule type="cellIs" dxfId="54" priority="6" operator="greaterThan">
      <formula>0.1</formula>
    </cfRule>
  </conditionalFormatting>
  <conditionalFormatting sqref="U511:U515">
    <cfRule type="cellIs" dxfId="53" priority="5" operator="greaterThan">
      <formula>0.1</formula>
    </cfRule>
  </conditionalFormatting>
  <conditionalFormatting sqref="Z511:Z515">
    <cfRule type="cellIs" dxfId="52" priority="4" operator="greaterThan">
      <formula>0.1</formula>
    </cfRule>
  </conditionalFormatting>
  <conditionalFormatting sqref="AD511:AD515">
    <cfRule type="cellIs" dxfId="51" priority="3" operator="greaterThan">
      <formula>0.1</formula>
    </cfRule>
  </conditionalFormatting>
  <dataValidations count="14">
    <dataValidation type="whole" operator="equal" allowBlank="1" showInputMessage="1" showErrorMessage="1" errorTitle="ATENCIÓN!" error="No se pueden modificar datos aquí" sqref="J593:M594 U593:AG594 AH592:XFD594 E593:F594 N592:T594 A593:C594">
      <formula1>574874578547458000</formula1>
    </dataValidation>
    <dataValidation type="whole" operator="equal" allowBlank="1" showInputMessage="1" showErrorMessage="1" errorTitle="ATENCIÓN!" error="No se pueden modificar datos aquí" sqref="A595:B610 C610 C595:C607 J595:XFD610 E595:F610">
      <formula1>54784458474578500000</formula1>
    </dataValidation>
    <dataValidation type="whole" operator="equal" allowBlank="1" showInputMessage="1" showErrorMessage="1" errorTitle="ATENCIÓN!" error="No se pueden modificar datos aquí" sqref="C608:C609">
      <formula1>54785478845785</formula1>
    </dataValidation>
    <dataValidation type="whole" allowBlank="1" showInputMessage="1" showErrorMessage="1" error="ERROR. VALOR NO PERMITIDO_x000a_" sqref="N13 N18 N163 N305:N349 N168:N267 N269:N288 N290:N300 N23:N158 N351:N576 N582:N591">
      <formula1>0</formula1>
      <formula2>100</formula2>
    </dataValidation>
    <dataValidation type="whole" operator="greaterThanOrEqual" allowBlank="1" showInputMessage="1" showErrorMessage="1" error="ERROR. NO DEBE DILIGENCIAR VALOR EN ESTA CELDA_x000a_" sqref="N268">
      <formula1>100000000000000000</formula1>
    </dataValidation>
    <dataValidation type="whole" operator="greaterThanOrEqual" allowBlank="1" showInputMessage="1" showErrorMessage="1" error="ERROR. NO DEBE DILIGENCIAR VALOR EN ESTA CELDA_x000a_" sqref="N289">
      <formula1>1000000000000</formula1>
    </dataValidation>
    <dataValidation type="whole" operator="greaterThanOrEqual" allowBlank="1" showInputMessage="1" showErrorMessage="1" error="ERROR. NO DEBE DILIGENCIAR VALOR EN ESTA CELDA_x000a_" sqref="N350">
      <formula1>10000000000000</formula1>
    </dataValidation>
    <dataValidation type="whole" operator="equal" allowBlank="1" showInputMessage="1" showErrorMessage="1" errorTitle="ATENCIÓN!" error="No se pueden modificar datos aquí" sqref="U7:AG10">
      <formula1>578457854578547000</formula1>
    </dataValidation>
    <dataValidation type="whole" allowBlank="1" showInputMessage="1" showErrorMessage="1" errorTitle="ERROR" error="No debe modificar estas celdas" sqref="A1:B12 J1:P12 C1:I8 C10:I12">
      <formula1>244444444</formula1>
      <formula2>333333333333333</formula2>
    </dataValidation>
    <dataValidation type="whole" operator="equal" allowBlank="1" showErrorMessage="1" errorTitle="ERROR" error="No debe modificar estas celdas" sqref="L13:L247 L253:L535 G13:K535 A13:F592 I541:I575 G541:H576 J541:J576 K541:L580 M13:M576 G582:M592">
      <formula1>54784785788478400</formula1>
    </dataValidation>
    <dataValidation allowBlank="1" showInputMessage="1" errorTitle="ERROR" error="No debe modificar estas celdas" sqref="C9:I9"/>
    <dataValidation type="whole" operator="equal" allowBlank="1" showErrorMessage="1" errorTitle="ERROR" error="No debe modificar estas celdas" sqref="L248:L252">
      <formula1>457854785478</formula1>
    </dataValidation>
    <dataValidation type="whole" operator="equal" allowBlank="1" showInputMessage="1" showErrorMessage="1" sqref="G536:G540">
      <formula1>4578457854778840</formula1>
    </dataValidation>
    <dataValidation type="whole" operator="equal" allowBlank="1" showInputMessage="1" showErrorMessage="1" errorTitle="ERROR" error="No se pueden modificar datos en estas celdas" sqref="H536:L540">
      <formula1>4578457854778840</formula1>
    </dataValidation>
  </dataValidations>
  <hyperlinks>
    <hyperlink ref="O335" display="LINK PLAN 2019_x000a__x000a_Se anexa el memorando dirigido a todos los funcionarios del MVCT para el diligenciamiento de la encuesta de bienestar y se anexa el archivo con la tabulación de los resultados de dichas encuestas. Los criterios del area de talento humano s"/>
    <hyperlink ref="O315:O319" r:id="rId1" display="http://portal.minvivienda.local/Documents/PLAN DE BIENESTAR SOCIAL 2019.pdf"/>
    <hyperlink ref="O320:O324" r:id="rId2" display="http://portal.minvivienda.local/Documents/PLAN DE BIENESTAR SOCIAL 2019.pdf"/>
    <hyperlink ref="O325:O329" r:id="rId3" display="http://portal.minvivienda.local/Documents/PLAN DE BIENESTAR SOCIAL 2019.pdf"/>
    <hyperlink ref="O330:O334" r:id="rId4" display="http://portal.minvivienda.local/Documents/PLAN DE BIENESTAR SOCIAL 2019.pdf"/>
    <hyperlink ref="O351:O355" r:id="rId5" display="http://portal.minvivienda.local/Documents/PLAN DE BIENESTAR SOCIAL 2019.pdf"/>
    <hyperlink ref="O356:O360" r:id="rId6" display="http://portal.minvivienda.local/Documents/PLAN DE BIENESTAR SOCIAL 2019.pdf"/>
    <hyperlink ref="O361:O365" r:id="rId7" display="http://portal.minvivienda.local/Documents/PLAN DE BIENESTAR SOCIAL 2019.pdf"/>
    <hyperlink ref="O366:O370" r:id="rId8" display="http://portal.minvivienda.local/Documents/PLAN DE BIENESTAR SOCIAL 2019.pdf"/>
    <hyperlink ref="O371:O375" r:id="rId9" display="http://portal.minvivienda.local/Documents/PLAN DE BIENESTAR SOCIAL 2019.pdf"/>
    <hyperlink ref="O386:O390" r:id="rId10" display="http://portal.minvivienda.local/Documents/PLAN DE BIENESTAR SOCIAL 2019.pdf"/>
    <hyperlink ref="O391:O395" r:id="rId11" display="http://portal.minvivienda.local/Documents/PLAN DE BIENESTAR SOCIAL 2019.pdf"/>
    <hyperlink ref="O396:O400" r:id="rId12" display="http://portal.minvivienda.local/Documents/PLAN DE BIENESTAR SOCIAL 2019.pdf"/>
    <hyperlink ref="O406:O410" r:id="rId13" display="http://portal.minvivienda.local/Documents/PLAN DE BIENESTAR SOCIAL 2019.pdf"/>
    <hyperlink ref="O401:O405" r:id="rId14" display="http://portal.minvivienda.local/Documents/PLAN DE BIENESTAR SOCIAL 2019.pdf"/>
    <hyperlink ref="O376:O380" r:id="rId15" display="http://portal.minvivienda.local/Documents/PLAN DE BIENESTAR SOCIAL 2019.pdf"/>
    <hyperlink ref="O381:O385" r:id="rId16" display="http://portal.minvivienda.local/Documents/PLAN DE BIENESTAR SOCIAL 2019.pdf"/>
    <hyperlink ref="O456" r:id="rId17"/>
    <hyperlink ref="O118:O122" r:id="rId18" display="http://portal.minvivienda.local/sobre-el-ministerio/talento-humano"/>
    <hyperlink ref="O28:O32" r:id="rId19" display="http://portal.minvivienda.local/"/>
    <hyperlink ref="O411" r:id="rId20"/>
  </hyperlinks>
  <pageMargins left="0.7" right="0.7" top="0.75" bottom="0.75" header="0.3" footer="0.3"/>
  <pageSetup orientation="portrait" r:id="rId21"/>
  <ignoredErrors>
    <ignoredError sqref="F593:F602" formulaRange="1"/>
  </ignoredErrors>
  <drawing r:id="rId2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9"/>
  <sheetViews>
    <sheetView showGridLines="0" topLeftCell="A82" zoomScale="80" zoomScaleNormal="80" workbookViewId="0"/>
  </sheetViews>
  <sheetFormatPr baseColWidth="10" defaultColWidth="0" defaultRowHeight="0" customHeight="1" zeroHeight="1" x14ac:dyDescent="0.2"/>
  <cols>
    <col min="1" max="1" width="1.5703125" style="22" customWidth="1"/>
    <col min="2" max="2" width="1.7109375" style="22" customWidth="1"/>
    <col min="3" max="20" width="11.42578125" style="22" customWidth="1"/>
    <col min="21" max="21" width="1" style="22" customWidth="1"/>
    <col min="22" max="22" width="4.140625" style="22" customWidth="1"/>
    <col min="23" max="16384" width="11.42578125" style="22" hidden="1"/>
  </cols>
  <sheetData>
    <row r="1" spans="2:21" ht="7.5" customHeight="1" thickBot="1" x14ac:dyDescent="0.25"/>
    <row r="2" spans="2:21" ht="93.75" customHeight="1" x14ac:dyDescent="0.2">
      <c r="B2" s="19"/>
      <c r="C2" s="20"/>
      <c r="D2" s="20"/>
      <c r="E2" s="20"/>
      <c r="F2" s="20"/>
      <c r="G2" s="20"/>
      <c r="H2" s="20"/>
      <c r="I2" s="20"/>
      <c r="J2" s="20"/>
      <c r="K2" s="20"/>
      <c r="L2" s="20"/>
      <c r="M2" s="20"/>
      <c r="N2" s="20"/>
      <c r="O2" s="20"/>
      <c r="P2" s="20"/>
      <c r="Q2" s="20"/>
      <c r="R2" s="20"/>
      <c r="S2" s="20"/>
      <c r="T2" s="20"/>
      <c r="U2" s="21"/>
    </row>
    <row r="3" spans="2:21" ht="25.5" x14ac:dyDescent="0.2">
      <c r="B3" s="23"/>
      <c r="C3" s="474" t="s">
        <v>1121</v>
      </c>
      <c r="D3" s="474"/>
      <c r="E3" s="474"/>
      <c r="F3" s="474"/>
      <c r="G3" s="474"/>
      <c r="H3" s="474"/>
      <c r="I3" s="474"/>
      <c r="J3" s="474"/>
      <c r="K3" s="474"/>
      <c r="L3" s="474"/>
      <c r="M3" s="474"/>
      <c r="N3" s="474"/>
      <c r="O3" s="474"/>
      <c r="P3" s="474"/>
      <c r="Q3" s="474"/>
      <c r="R3" s="474"/>
      <c r="S3" s="474"/>
      <c r="T3" s="474"/>
      <c r="U3" s="24"/>
    </row>
    <row r="4" spans="2:21" ht="6.75" customHeight="1" x14ac:dyDescent="0.2">
      <c r="B4" s="23"/>
      <c r="C4" s="25"/>
      <c r="D4" s="25"/>
      <c r="E4" s="25"/>
      <c r="F4" s="25"/>
      <c r="G4" s="25"/>
      <c r="H4" s="25"/>
      <c r="I4" s="25"/>
      <c r="J4" s="25"/>
      <c r="K4" s="25"/>
      <c r="L4" s="25"/>
      <c r="M4" s="25"/>
      <c r="N4" s="25"/>
      <c r="O4" s="25"/>
      <c r="P4" s="25"/>
      <c r="Q4" s="25"/>
      <c r="R4" s="25"/>
      <c r="S4" s="25"/>
      <c r="T4" s="25"/>
      <c r="U4" s="24"/>
    </row>
    <row r="5" spans="2:21" ht="14.25" x14ac:dyDescent="0.2">
      <c r="B5" s="23"/>
      <c r="C5" s="25"/>
      <c r="D5" s="25"/>
      <c r="E5" s="25"/>
      <c r="F5" s="25"/>
      <c r="G5" s="25"/>
      <c r="H5" s="25"/>
      <c r="I5" s="25"/>
      <c r="J5" s="25"/>
      <c r="K5" s="25"/>
      <c r="L5" s="25"/>
      <c r="M5" s="25"/>
      <c r="N5" s="25"/>
      <c r="O5" s="25"/>
      <c r="P5" s="25"/>
      <c r="Q5" s="25"/>
      <c r="R5" s="25"/>
      <c r="S5" s="25"/>
      <c r="T5" s="25"/>
      <c r="U5" s="24"/>
    </row>
    <row r="6" spans="2:21" ht="18" customHeight="1" x14ac:dyDescent="0.25">
      <c r="B6" s="23"/>
      <c r="C6" s="204" t="s">
        <v>1122</v>
      </c>
      <c r="D6" s="26"/>
      <c r="E6" s="27"/>
      <c r="F6" s="27"/>
      <c r="G6" s="27"/>
      <c r="H6" s="27"/>
      <c r="I6" s="26"/>
      <c r="J6" s="26"/>
      <c r="K6" s="26"/>
      <c r="L6" s="27"/>
      <c r="M6" s="27"/>
      <c r="N6" s="27"/>
      <c r="O6" s="27"/>
      <c r="P6" s="27"/>
      <c r="Q6" s="27"/>
      <c r="R6" s="27"/>
      <c r="S6" s="27"/>
      <c r="T6" s="27"/>
      <c r="U6" s="24"/>
    </row>
    <row r="7" spans="2:21" ht="14.25" x14ac:dyDescent="0.2">
      <c r="B7" s="23"/>
      <c r="E7" s="25"/>
      <c r="F7" s="25"/>
      <c r="G7" s="25"/>
      <c r="H7" s="25"/>
      <c r="L7" s="25"/>
      <c r="M7" s="25"/>
      <c r="N7" s="25"/>
      <c r="O7" s="25"/>
      <c r="P7" s="25"/>
      <c r="Q7" s="25"/>
      <c r="R7" s="25"/>
      <c r="S7" s="25"/>
      <c r="T7" s="25"/>
      <c r="U7" s="24"/>
    </row>
    <row r="8" spans="2:21" ht="14.25" x14ac:dyDescent="0.2">
      <c r="B8" s="23"/>
      <c r="E8" s="25"/>
      <c r="F8" s="25"/>
      <c r="G8" s="25"/>
      <c r="H8" s="25"/>
      <c r="L8" s="25"/>
      <c r="M8" s="25"/>
      <c r="N8" s="25"/>
      <c r="O8" s="25"/>
      <c r="P8" s="25"/>
      <c r="Q8" s="25"/>
      <c r="R8" s="25"/>
      <c r="S8" s="25"/>
      <c r="T8" s="25"/>
      <c r="U8" s="24"/>
    </row>
    <row r="9" spans="2:21" ht="14.25" x14ac:dyDescent="0.2">
      <c r="B9" s="23"/>
      <c r="E9" s="25"/>
      <c r="F9" s="25"/>
      <c r="G9" s="25"/>
      <c r="H9" s="25"/>
      <c r="I9" s="25"/>
      <c r="L9" s="25"/>
      <c r="M9" s="25"/>
      <c r="N9" s="25"/>
      <c r="O9" s="25"/>
      <c r="P9" s="25"/>
      <c r="Q9" s="25"/>
      <c r="R9" s="25"/>
      <c r="S9" s="25"/>
      <c r="T9" s="25"/>
      <c r="U9" s="24"/>
    </row>
    <row r="10" spans="2:21" ht="14.25" x14ac:dyDescent="0.2">
      <c r="B10" s="23"/>
      <c r="C10" s="25"/>
      <c r="D10" s="25"/>
      <c r="E10" s="25"/>
      <c r="F10" s="25"/>
      <c r="G10" s="25"/>
      <c r="H10" s="25"/>
      <c r="J10" s="25"/>
      <c r="K10" s="25"/>
      <c r="L10" s="25"/>
      <c r="M10" s="25"/>
      <c r="N10" s="25"/>
      <c r="O10" s="25"/>
      <c r="P10" s="25"/>
      <c r="Q10" s="25"/>
      <c r="R10" s="25"/>
      <c r="S10" s="25"/>
      <c r="T10" s="25"/>
      <c r="U10" s="24"/>
    </row>
    <row r="11" spans="2:21" ht="14.25" x14ac:dyDescent="0.2">
      <c r="B11" s="23"/>
      <c r="C11" s="25"/>
      <c r="D11" s="25"/>
      <c r="E11" s="25"/>
      <c r="F11" s="25"/>
      <c r="G11" s="25"/>
      <c r="H11" s="25"/>
      <c r="I11" s="25"/>
      <c r="J11" s="25" t="s">
        <v>1123</v>
      </c>
      <c r="K11" s="25" t="s">
        <v>285</v>
      </c>
      <c r="L11" s="25"/>
      <c r="M11" s="25"/>
      <c r="N11" s="25"/>
      <c r="O11" s="25"/>
      <c r="P11" s="25"/>
      <c r="Q11" s="25"/>
      <c r="R11" s="25"/>
      <c r="S11" s="25"/>
      <c r="T11" s="25"/>
      <c r="U11" s="24"/>
    </row>
    <row r="12" spans="2:21" ht="14.25" x14ac:dyDescent="0.2">
      <c r="B12" s="23"/>
      <c r="C12" s="25"/>
      <c r="D12" s="25"/>
      <c r="E12" s="25"/>
      <c r="F12" s="25"/>
      <c r="G12" s="25"/>
      <c r="H12" s="25"/>
      <c r="I12" s="25" t="str">
        <f>Inicio!C5</f>
        <v>POLÍTICA GESTIÓN ESTRATÉGICA DEL TALENTO HUMANO</v>
      </c>
      <c r="J12" s="25">
        <v>100</v>
      </c>
      <c r="K12" s="28">
        <f>+'Autodiagnóstico '!J9</f>
        <v>48.086956521739133</v>
      </c>
      <c r="L12" s="25"/>
      <c r="M12" s="25"/>
      <c r="N12" s="25"/>
      <c r="O12" s="25"/>
      <c r="P12" s="25"/>
      <c r="Q12" s="25"/>
      <c r="R12" s="25"/>
      <c r="S12" s="25"/>
      <c r="T12" s="25"/>
      <c r="U12" s="24"/>
    </row>
    <row r="13" spans="2:21" ht="14.25" x14ac:dyDescent="0.2">
      <c r="B13" s="23"/>
      <c r="C13" s="25"/>
      <c r="D13" s="25"/>
      <c r="E13" s="25"/>
      <c r="F13" s="25"/>
      <c r="G13" s="25"/>
      <c r="H13" s="25"/>
      <c r="I13" s="25"/>
      <c r="K13" s="25"/>
      <c r="L13" s="25"/>
      <c r="M13" s="25"/>
      <c r="N13" s="25"/>
      <c r="O13" s="25"/>
      <c r="P13" s="25"/>
      <c r="Q13" s="25"/>
      <c r="R13" s="25"/>
      <c r="S13" s="25"/>
      <c r="T13" s="25"/>
      <c r="U13" s="24"/>
    </row>
    <row r="14" spans="2:21" ht="14.25" x14ac:dyDescent="0.2">
      <c r="B14" s="23"/>
      <c r="C14" s="25"/>
      <c r="D14" s="25"/>
      <c r="E14" s="25"/>
      <c r="F14" s="25"/>
      <c r="G14" s="25"/>
      <c r="H14" s="25"/>
      <c r="I14" s="25"/>
      <c r="J14" s="25"/>
      <c r="K14" s="25"/>
      <c r="L14" s="25"/>
      <c r="M14" s="25"/>
      <c r="N14" s="25"/>
      <c r="O14" s="25"/>
      <c r="P14" s="25"/>
      <c r="Q14" s="25"/>
      <c r="R14" s="25"/>
      <c r="S14" s="25"/>
      <c r="T14" s="25"/>
      <c r="U14" s="24"/>
    </row>
    <row r="15" spans="2:21" ht="14.25" x14ac:dyDescent="0.2">
      <c r="B15" s="23"/>
      <c r="C15" s="25"/>
      <c r="D15" s="25"/>
      <c r="E15" s="25"/>
      <c r="F15" s="25"/>
      <c r="G15" s="25"/>
      <c r="H15" s="25"/>
      <c r="I15" s="25"/>
      <c r="J15" s="25"/>
      <c r="K15" s="25"/>
      <c r="L15" s="25"/>
      <c r="M15" s="25"/>
      <c r="N15" s="25"/>
      <c r="O15" s="25"/>
      <c r="P15" s="25"/>
      <c r="Q15" s="25"/>
      <c r="R15" s="25"/>
      <c r="S15" s="25"/>
      <c r="T15" s="25"/>
      <c r="U15" s="24"/>
    </row>
    <row r="16" spans="2:21" ht="14.25" x14ac:dyDescent="0.2">
      <c r="B16" s="23"/>
      <c r="C16" s="25"/>
      <c r="D16" s="25"/>
      <c r="E16" s="25"/>
      <c r="F16" s="25"/>
      <c r="G16" s="25"/>
      <c r="H16" s="25"/>
      <c r="I16" s="25"/>
      <c r="J16" s="25"/>
      <c r="K16" s="25"/>
      <c r="L16" s="25"/>
      <c r="M16" s="25"/>
      <c r="N16" s="25"/>
      <c r="O16" s="25"/>
      <c r="P16" s="25"/>
      <c r="Q16" s="25"/>
      <c r="R16" s="25"/>
      <c r="S16" s="25"/>
      <c r="T16" s="25"/>
      <c r="U16" s="24"/>
    </row>
    <row r="17" spans="2:21" ht="14.25" x14ac:dyDescent="0.2">
      <c r="B17" s="23"/>
      <c r="C17" s="25"/>
      <c r="D17" s="25"/>
      <c r="E17" s="25"/>
      <c r="F17" s="25"/>
      <c r="G17" s="25"/>
      <c r="H17" s="25"/>
      <c r="I17" s="25"/>
      <c r="J17" s="25"/>
      <c r="K17" s="25"/>
      <c r="L17" s="25"/>
      <c r="M17" s="25"/>
      <c r="N17" s="25"/>
      <c r="O17" s="25"/>
      <c r="P17" s="25"/>
      <c r="Q17" s="25"/>
      <c r="R17" s="25"/>
      <c r="S17" s="25"/>
      <c r="T17" s="25"/>
      <c r="U17" s="24"/>
    </row>
    <row r="18" spans="2:21" ht="14.25" x14ac:dyDescent="0.2">
      <c r="B18" s="23"/>
      <c r="C18" s="25"/>
      <c r="D18" s="25"/>
      <c r="E18" s="25"/>
      <c r="F18" s="25"/>
      <c r="G18" s="25"/>
      <c r="H18" s="25"/>
      <c r="I18" s="25"/>
      <c r="J18" s="25"/>
      <c r="K18" s="25"/>
      <c r="L18" s="25"/>
      <c r="M18" s="25"/>
      <c r="N18" s="25"/>
      <c r="O18" s="25"/>
      <c r="P18" s="25"/>
      <c r="Q18" s="25"/>
      <c r="R18" s="25"/>
      <c r="S18" s="25"/>
      <c r="T18" s="25"/>
      <c r="U18" s="24"/>
    </row>
    <row r="19" spans="2:21" ht="14.25" x14ac:dyDescent="0.2">
      <c r="B19" s="23"/>
      <c r="C19" s="25"/>
      <c r="D19" s="25"/>
      <c r="E19" s="25"/>
      <c r="F19" s="25"/>
      <c r="G19" s="25"/>
      <c r="H19" s="25"/>
      <c r="I19" s="25"/>
      <c r="J19" s="25"/>
      <c r="K19" s="25"/>
      <c r="L19" s="25"/>
      <c r="M19" s="25"/>
      <c r="N19" s="25"/>
      <c r="O19" s="25"/>
      <c r="P19" s="25"/>
      <c r="Q19" s="25"/>
      <c r="R19" s="25"/>
      <c r="S19" s="25"/>
      <c r="T19" s="25"/>
      <c r="U19" s="24"/>
    </row>
    <row r="20" spans="2:21" ht="14.25" x14ac:dyDescent="0.2">
      <c r="B20" s="23"/>
      <c r="C20" s="25"/>
      <c r="D20" s="25"/>
      <c r="E20" s="25"/>
      <c r="F20" s="25"/>
      <c r="G20" s="25"/>
      <c r="H20" s="25"/>
      <c r="I20" s="25"/>
      <c r="J20" s="25"/>
      <c r="K20" s="25"/>
      <c r="L20" s="25"/>
      <c r="M20" s="25"/>
      <c r="N20" s="25"/>
      <c r="O20" s="25"/>
      <c r="P20" s="25"/>
      <c r="Q20" s="25"/>
      <c r="R20" s="25"/>
      <c r="S20" s="25"/>
      <c r="T20" s="25"/>
      <c r="U20" s="24"/>
    </row>
    <row r="21" spans="2:21" ht="14.25" x14ac:dyDescent="0.2">
      <c r="B21" s="23"/>
      <c r="C21" s="25"/>
      <c r="D21" s="25"/>
      <c r="E21" s="25"/>
      <c r="F21" s="25"/>
      <c r="G21" s="25"/>
      <c r="H21" s="25"/>
      <c r="I21" s="25"/>
      <c r="J21" s="25"/>
      <c r="K21" s="25"/>
      <c r="L21" s="25"/>
      <c r="M21" s="25"/>
      <c r="N21" s="25"/>
      <c r="O21" s="25"/>
      <c r="P21" s="25"/>
      <c r="Q21" s="25"/>
      <c r="R21" s="25"/>
      <c r="S21" s="25"/>
      <c r="T21" s="25"/>
      <c r="U21" s="24"/>
    </row>
    <row r="22" spans="2:21" ht="14.25" x14ac:dyDescent="0.2">
      <c r="B22" s="23"/>
      <c r="C22" s="25"/>
      <c r="D22" s="25"/>
      <c r="E22" s="25"/>
      <c r="F22" s="25"/>
      <c r="G22" s="25"/>
      <c r="H22" s="25"/>
      <c r="I22" s="25"/>
      <c r="J22" s="25"/>
      <c r="K22" s="25"/>
      <c r="L22" s="25"/>
      <c r="M22" s="25"/>
      <c r="N22" s="25"/>
      <c r="O22" s="25"/>
      <c r="P22" s="25"/>
      <c r="Q22" s="25"/>
      <c r="R22" s="25"/>
      <c r="S22" s="25"/>
      <c r="T22" s="25"/>
      <c r="U22" s="24"/>
    </row>
    <row r="23" spans="2:21" ht="14.25" x14ac:dyDescent="0.2">
      <c r="B23" s="23"/>
      <c r="C23" s="25"/>
      <c r="D23" s="25"/>
      <c r="E23" s="25"/>
      <c r="F23" s="25"/>
      <c r="G23" s="25"/>
      <c r="H23" s="25"/>
      <c r="I23" s="25"/>
      <c r="J23" s="25"/>
      <c r="K23" s="25"/>
      <c r="L23" s="25"/>
      <c r="M23" s="25"/>
      <c r="N23" s="25"/>
      <c r="O23" s="25"/>
      <c r="P23" s="25"/>
      <c r="Q23" s="25"/>
      <c r="R23" s="25"/>
      <c r="S23" s="25"/>
      <c r="T23" s="25"/>
      <c r="U23" s="24"/>
    </row>
    <row r="24" spans="2:21" ht="14.25" x14ac:dyDescent="0.2">
      <c r="B24" s="23"/>
      <c r="C24" s="25"/>
      <c r="D24" s="25"/>
      <c r="E24" s="25"/>
      <c r="F24" s="25"/>
      <c r="G24" s="25"/>
      <c r="H24" s="25"/>
      <c r="I24" s="25"/>
      <c r="J24" s="25"/>
      <c r="K24" s="25"/>
      <c r="L24" s="25"/>
      <c r="M24" s="25"/>
      <c r="N24" s="25"/>
      <c r="O24" s="25"/>
      <c r="P24" s="25"/>
      <c r="Q24" s="25"/>
      <c r="R24" s="25"/>
      <c r="S24" s="25"/>
      <c r="T24" s="25"/>
      <c r="U24" s="24"/>
    </row>
    <row r="25" spans="2:21" ht="14.25" x14ac:dyDescent="0.2">
      <c r="B25" s="23"/>
      <c r="C25" s="25"/>
      <c r="D25" s="25"/>
      <c r="E25" s="25"/>
      <c r="F25" s="25"/>
      <c r="G25" s="25"/>
      <c r="H25" s="25"/>
      <c r="I25" s="25"/>
      <c r="J25" s="25"/>
      <c r="K25" s="25"/>
      <c r="L25" s="25"/>
      <c r="M25" s="25"/>
      <c r="N25" s="25"/>
      <c r="O25" s="25"/>
      <c r="P25" s="25"/>
      <c r="Q25" s="25"/>
      <c r="R25" s="25"/>
      <c r="S25" s="25"/>
      <c r="T25" s="25"/>
      <c r="U25" s="24"/>
    </row>
    <row r="26" spans="2:21" ht="14.25" x14ac:dyDescent="0.2">
      <c r="B26" s="23"/>
      <c r="C26" s="25"/>
      <c r="D26" s="25"/>
      <c r="E26" s="25"/>
      <c r="F26" s="25"/>
      <c r="G26" s="25"/>
      <c r="H26" s="25"/>
      <c r="I26" s="25"/>
      <c r="J26" s="25"/>
      <c r="K26" s="25"/>
      <c r="L26" s="25"/>
      <c r="M26" s="25"/>
      <c r="N26" s="25"/>
      <c r="O26" s="25"/>
      <c r="P26" s="25"/>
      <c r="Q26" s="25"/>
      <c r="R26" s="25"/>
      <c r="S26" s="25"/>
      <c r="T26" s="25"/>
      <c r="U26" s="24"/>
    </row>
    <row r="27" spans="2:21" ht="14.25" x14ac:dyDescent="0.2">
      <c r="B27" s="23"/>
      <c r="C27" s="25"/>
      <c r="D27" s="25"/>
      <c r="E27" s="25"/>
      <c r="F27" s="25"/>
      <c r="G27" s="25"/>
      <c r="H27" s="25"/>
      <c r="I27" s="25"/>
      <c r="J27" s="25"/>
      <c r="K27" s="25"/>
      <c r="L27" s="25"/>
      <c r="M27" s="25"/>
      <c r="N27" s="25"/>
      <c r="O27" s="25"/>
      <c r="P27" s="25"/>
      <c r="Q27" s="25"/>
      <c r="R27" s="25"/>
      <c r="S27" s="25"/>
      <c r="T27" s="25"/>
      <c r="U27" s="24"/>
    </row>
    <row r="28" spans="2:21" ht="18" customHeight="1" x14ac:dyDescent="0.25">
      <c r="B28" s="23"/>
      <c r="C28" s="204" t="s">
        <v>1124</v>
      </c>
      <c r="D28" s="26"/>
      <c r="E28" s="27"/>
      <c r="F28" s="27"/>
      <c r="G28" s="27"/>
      <c r="H28" s="27"/>
      <c r="I28" s="26"/>
      <c r="J28" s="26"/>
      <c r="K28" s="26"/>
      <c r="L28" s="27"/>
      <c r="M28" s="27"/>
      <c r="N28" s="27"/>
      <c r="O28" s="27"/>
      <c r="P28" s="27"/>
      <c r="Q28" s="27"/>
      <c r="R28" s="27"/>
      <c r="S28" s="27"/>
      <c r="T28" s="27"/>
      <c r="U28" s="24"/>
    </row>
    <row r="29" spans="2:21" ht="14.25" x14ac:dyDescent="0.2">
      <c r="B29" s="23"/>
      <c r="F29" s="25"/>
      <c r="G29" s="25"/>
      <c r="H29" s="25"/>
      <c r="I29" s="25"/>
      <c r="J29" s="25"/>
      <c r="K29" s="25"/>
      <c r="L29" s="25"/>
      <c r="M29" s="25"/>
      <c r="N29" s="25"/>
      <c r="O29" s="25"/>
      <c r="P29" s="25"/>
      <c r="Q29" s="25"/>
      <c r="R29" s="25"/>
      <c r="S29" s="25"/>
      <c r="T29" s="25"/>
      <c r="U29" s="24"/>
    </row>
    <row r="30" spans="2:21" ht="14.25" x14ac:dyDescent="0.2">
      <c r="B30" s="23"/>
      <c r="F30" s="25"/>
      <c r="G30" s="25"/>
      <c r="H30" s="25"/>
      <c r="I30" s="25"/>
      <c r="J30" s="25"/>
      <c r="K30" s="25"/>
      <c r="L30" s="25"/>
      <c r="M30" s="25"/>
      <c r="N30" s="25"/>
      <c r="O30" s="25"/>
      <c r="P30" s="25"/>
      <c r="Q30" s="25"/>
      <c r="R30" s="25"/>
      <c r="S30" s="25"/>
      <c r="T30" s="25"/>
      <c r="U30" s="24"/>
    </row>
    <row r="31" spans="2:21" ht="14.25" x14ac:dyDescent="0.2">
      <c r="B31" s="23"/>
      <c r="F31" s="25"/>
      <c r="G31" s="25"/>
      <c r="H31" s="25"/>
      <c r="I31" s="25"/>
      <c r="J31" s="25"/>
      <c r="K31" s="25"/>
      <c r="L31" s="25"/>
      <c r="M31" s="25"/>
      <c r="N31" s="25"/>
      <c r="O31" s="25"/>
      <c r="P31" s="25"/>
      <c r="Q31" s="25"/>
      <c r="R31" s="25"/>
      <c r="S31" s="25"/>
      <c r="T31" s="25"/>
      <c r="U31" s="24"/>
    </row>
    <row r="32" spans="2:21" ht="14.25" x14ac:dyDescent="0.2">
      <c r="B32" s="23"/>
      <c r="C32" s="25"/>
      <c r="D32" s="25"/>
      <c r="E32" s="25"/>
      <c r="F32" s="25"/>
      <c r="G32" s="25"/>
      <c r="H32" s="25"/>
      <c r="I32" s="25"/>
      <c r="J32" s="25"/>
      <c r="K32" s="25"/>
      <c r="L32" s="25"/>
      <c r="M32" s="25"/>
      <c r="N32" s="25"/>
      <c r="O32" s="25"/>
      <c r="P32" s="25"/>
      <c r="Q32" s="25"/>
      <c r="R32" s="25"/>
      <c r="S32" s="25"/>
      <c r="T32" s="25"/>
      <c r="U32" s="24"/>
    </row>
    <row r="33" spans="2:21" ht="14.25" x14ac:dyDescent="0.2">
      <c r="B33" s="23"/>
      <c r="C33" s="25"/>
      <c r="D33" s="25"/>
      <c r="E33" s="25"/>
      <c r="F33" s="25"/>
      <c r="G33" s="25"/>
      <c r="H33" s="25"/>
      <c r="I33" s="25"/>
      <c r="J33" s="25" t="s">
        <v>1125</v>
      </c>
      <c r="K33" s="25" t="s">
        <v>1126</v>
      </c>
      <c r="L33" s="25" t="s">
        <v>1127</v>
      </c>
      <c r="M33" s="25"/>
      <c r="N33" s="25"/>
      <c r="O33" s="25"/>
      <c r="P33" s="25"/>
      <c r="Q33" s="25"/>
      <c r="R33" s="25"/>
      <c r="S33" s="25"/>
      <c r="T33" s="25"/>
      <c r="U33" s="24"/>
    </row>
    <row r="34" spans="2:21" ht="14.25" x14ac:dyDescent="0.2">
      <c r="B34" s="23"/>
      <c r="C34" s="25"/>
      <c r="D34" s="25"/>
      <c r="E34" s="25"/>
      <c r="F34" s="25"/>
      <c r="G34" s="25"/>
      <c r="H34" s="25"/>
      <c r="I34" s="25"/>
      <c r="J34" s="25" t="str">
        <f>+'Autodiagnóstico '!C13</f>
        <v>PLANEACIÓN</v>
      </c>
      <c r="K34" s="25">
        <v>100</v>
      </c>
      <c r="L34" s="28">
        <f>+'Autodiagnóstico '!D13</f>
        <v>67.260869565217391</v>
      </c>
      <c r="M34" s="25"/>
      <c r="N34" s="25"/>
      <c r="O34" s="25"/>
      <c r="P34" s="25"/>
      <c r="Q34" s="25"/>
      <c r="R34" s="25"/>
      <c r="S34" s="25"/>
      <c r="T34" s="25"/>
      <c r="U34" s="24"/>
    </row>
    <row r="35" spans="2:21" ht="14.25" x14ac:dyDescent="0.2">
      <c r="B35" s="23"/>
      <c r="C35" s="25"/>
      <c r="D35" s="25"/>
      <c r="E35" s="25"/>
      <c r="F35" s="25"/>
      <c r="G35" s="25"/>
      <c r="H35" s="25"/>
      <c r="I35" s="25"/>
      <c r="J35" s="25" t="str">
        <f>+'Autodiagnóstico '!C128</f>
        <v>INGRESO</v>
      </c>
      <c r="K35" s="25">
        <v>100</v>
      </c>
      <c r="L35" s="28">
        <f>+'Autodiagnóstico '!D128</f>
        <v>30.416666666666668</v>
      </c>
      <c r="M35" s="25"/>
      <c r="N35" s="25"/>
      <c r="O35" s="25"/>
      <c r="P35" s="25"/>
      <c r="Q35" s="25"/>
      <c r="R35" s="25"/>
      <c r="S35" s="25"/>
      <c r="T35" s="25"/>
      <c r="U35" s="24"/>
    </row>
    <row r="36" spans="2:21" ht="14.25" x14ac:dyDescent="0.2">
      <c r="B36" s="23"/>
      <c r="C36" s="25"/>
      <c r="D36" s="25"/>
      <c r="E36" s="25"/>
      <c r="F36" s="25"/>
      <c r="G36" s="25"/>
      <c r="H36" s="25"/>
      <c r="I36" s="25"/>
      <c r="J36" s="25" t="str">
        <f>+'Autodiagnóstico '!C188</f>
        <v>DESARROLLO</v>
      </c>
      <c r="K36" s="25">
        <v>100</v>
      </c>
      <c r="L36" s="28">
        <f>+'Autodiagnóstico '!D188</f>
        <v>48.810810810810814</v>
      </c>
      <c r="M36" s="29"/>
      <c r="N36" s="25"/>
      <c r="O36" s="25"/>
      <c r="P36" s="25"/>
      <c r="Q36" s="25"/>
      <c r="R36" s="25"/>
      <c r="S36" s="25"/>
      <c r="T36" s="25"/>
      <c r="U36" s="24"/>
    </row>
    <row r="37" spans="2:21" ht="14.25" x14ac:dyDescent="0.2">
      <c r="B37" s="23"/>
      <c r="C37" s="25"/>
      <c r="D37" s="25"/>
      <c r="E37" s="25"/>
      <c r="F37" s="25"/>
      <c r="G37" s="25"/>
      <c r="H37" s="25"/>
      <c r="I37" s="25"/>
      <c r="J37" s="25" t="str">
        <f>+'Autodiagnóstico '!C561</f>
        <v>RETIRO</v>
      </c>
      <c r="K37" s="25">
        <v>100</v>
      </c>
      <c r="L37" s="28">
        <f>+'Autodiagnóstico '!D561</f>
        <v>1</v>
      </c>
      <c r="M37" s="29"/>
      <c r="N37" s="25"/>
      <c r="O37" s="25"/>
      <c r="P37" s="25"/>
      <c r="Q37" s="25"/>
      <c r="R37" s="25"/>
      <c r="S37" s="25"/>
      <c r="T37" s="25"/>
      <c r="U37" s="24"/>
    </row>
    <row r="38" spans="2:21" ht="14.25" x14ac:dyDescent="0.2">
      <c r="B38" s="23"/>
      <c r="C38" s="25"/>
      <c r="D38" s="25"/>
      <c r="E38" s="25"/>
      <c r="F38" s="25"/>
      <c r="G38" s="25"/>
      <c r="H38" s="25"/>
      <c r="I38" s="25"/>
      <c r="J38" s="25"/>
      <c r="K38" s="25"/>
      <c r="L38" s="25"/>
      <c r="M38" s="29"/>
      <c r="N38" s="25"/>
      <c r="O38" s="25"/>
      <c r="P38" s="25"/>
      <c r="Q38" s="25"/>
      <c r="R38" s="25"/>
      <c r="S38" s="25"/>
      <c r="T38" s="25"/>
      <c r="U38" s="24"/>
    </row>
    <row r="39" spans="2:21" ht="14.25" x14ac:dyDescent="0.2">
      <c r="B39" s="23"/>
      <c r="C39" s="25"/>
      <c r="D39" s="25"/>
      <c r="E39" s="25"/>
      <c r="F39" s="25"/>
      <c r="G39" s="25"/>
      <c r="H39" s="25"/>
      <c r="I39" s="25"/>
      <c r="J39" s="25"/>
      <c r="K39" s="25"/>
      <c r="L39" s="25"/>
      <c r="M39" s="29"/>
      <c r="N39" s="25"/>
      <c r="O39" s="25"/>
      <c r="P39" s="25"/>
      <c r="Q39" s="25"/>
      <c r="R39" s="25"/>
      <c r="S39" s="25"/>
      <c r="T39" s="25"/>
      <c r="U39" s="24"/>
    </row>
    <row r="40" spans="2:21" ht="14.25" x14ac:dyDescent="0.2">
      <c r="B40" s="23"/>
      <c r="C40" s="25"/>
      <c r="D40" s="25"/>
      <c r="E40" s="25"/>
      <c r="F40" s="25"/>
      <c r="G40" s="25"/>
      <c r="H40" s="25"/>
      <c r="I40" s="25"/>
      <c r="J40" s="25"/>
      <c r="K40" s="25"/>
      <c r="L40" s="25"/>
      <c r="M40" s="29"/>
      <c r="N40" s="25"/>
      <c r="O40" s="25"/>
      <c r="P40" s="25"/>
      <c r="Q40" s="25"/>
      <c r="R40" s="25"/>
      <c r="S40" s="25"/>
      <c r="T40" s="25"/>
      <c r="U40" s="24"/>
    </row>
    <row r="41" spans="2:21" ht="14.25" x14ac:dyDescent="0.2">
      <c r="B41" s="23"/>
      <c r="C41" s="25"/>
      <c r="D41" s="25"/>
      <c r="E41" s="25"/>
      <c r="F41" s="25"/>
      <c r="G41" s="25"/>
      <c r="H41" s="25"/>
      <c r="I41" s="25"/>
      <c r="J41" s="25"/>
      <c r="K41" s="25"/>
      <c r="L41" s="25"/>
      <c r="M41" s="25"/>
      <c r="N41" s="25"/>
      <c r="O41" s="25"/>
      <c r="P41" s="25"/>
      <c r="Q41" s="25"/>
      <c r="R41" s="25"/>
      <c r="S41" s="25"/>
      <c r="T41" s="25"/>
      <c r="U41" s="24"/>
    </row>
    <row r="42" spans="2:21" ht="14.25" x14ac:dyDescent="0.2">
      <c r="B42" s="23"/>
      <c r="C42" s="25"/>
      <c r="D42" s="25"/>
      <c r="E42" s="25"/>
      <c r="F42" s="25"/>
      <c r="G42" s="25"/>
      <c r="H42" s="25"/>
      <c r="I42" s="25"/>
      <c r="J42" s="25"/>
      <c r="K42" s="25"/>
      <c r="L42" s="25"/>
      <c r="M42" s="29"/>
      <c r="N42" s="25"/>
      <c r="O42" s="25"/>
      <c r="P42" s="25"/>
      <c r="Q42" s="25"/>
      <c r="R42" s="25"/>
      <c r="S42" s="25"/>
      <c r="T42" s="25"/>
      <c r="U42" s="24"/>
    </row>
    <row r="43" spans="2:21" ht="14.25" x14ac:dyDescent="0.2">
      <c r="B43" s="23"/>
      <c r="C43" s="25"/>
      <c r="D43" s="25"/>
      <c r="E43" s="25"/>
      <c r="F43" s="25"/>
      <c r="G43" s="25"/>
      <c r="H43" s="25"/>
      <c r="I43" s="25"/>
      <c r="J43" s="25"/>
      <c r="K43" s="25"/>
      <c r="L43" s="25"/>
      <c r="M43" s="29"/>
      <c r="N43" s="25"/>
      <c r="O43" s="25"/>
      <c r="P43" s="25"/>
      <c r="Q43" s="25"/>
      <c r="R43" s="25"/>
      <c r="S43" s="25"/>
      <c r="T43" s="25"/>
      <c r="U43" s="24"/>
    </row>
    <row r="44" spans="2:21" ht="14.25" x14ac:dyDescent="0.2">
      <c r="B44" s="23"/>
      <c r="C44" s="25"/>
      <c r="D44" s="25"/>
      <c r="E44" s="25"/>
      <c r="F44" s="25"/>
      <c r="G44" s="25"/>
      <c r="H44" s="25"/>
      <c r="I44" s="25"/>
      <c r="J44" s="25"/>
      <c r="K44" s="25"/>
      <c r="L44" s="25"/>
      <c r="M44" s="29"/>
      <c r="N44" s="25"/>
      <c r="O44" s="25"/>
      <c r="P44" s="25"/>
      <c r="Q44" s="25"/>
      <c r="R44" s="25"/>
      <c r="S44" s="25"/>
      <c r="T44" s="25"/>
      <c r="U44" s="24"/>
    </row>
    <row r="45" spans="2:21" ht="14.25" x14ac:dyDescent="0.2">
      <c r="B45" s="23"/>
      <c r="C45" s="25"/>
      <c r="D45" s="25"/>
      <c r="E45" s="25"/>
      <c r="F45" s="25"/>
      <c r="G45" s="25"/>
      <c r="H45" s="25"/>
      <c r="I45" s="25"/>
      <c r="J45" s="25"/>
      <c r="K45" s="25"/>
      <c r="L45" s="25"/>
      <c r="M45" s="29"/>
      <c r="N45" s="25"/>
      <c r="O45" s="25"/>
      <c r="P45" s="25"/>
      <c r="Q45" s="25"/>
      <c r="R45" s="25"/>
      <c r="S45" s="25"/>
      <c r="T45" s="25"/>
      <c r="U45" s="24"/>
    </row>
    <row r="46" spans="2:21" ht="14.25" x14ac:dyDescent="0.2">
      <c r="B46" s="23"/>
      <c r="C46" s="25"/>
      <c r="D46" s="25"/>
      <c r="E46" s="25"/>
      <c r="F46" s="25"/>
      <c r="G46" s="25"/>
      <c r="H46" s="25"/>
      <c r="I46" s="25"/>
      <c r="J46" s="25"/>
      <c r="K46" s="25"/>
      <c r="L46" s="25"/>
      <c r="M46" s="29"/>
      <c r="N46" s="25"/>
      <c r="O46" s="25"/>
      <c r="P46" s="25"/>
      <c r="Q46" s="25"/>
      <c r="R46" s="25"/>
      <c r="S46" s="25"/>
      <c r="T46" s="25"/>
      <c r="U46" s="24"/>
    </row>
    <row r="47" spans="2:21" ht="14.25" x14ac:dyDescent="0.2">
      <c r="B47" s="23"/>
      <c r="C47" s="25"/>
      <c r="D47" s="25"/>
      <c r="E47" s="25"/>
      <c r="F47" s="25"/>
      <c r="G47" s="25"/>
      <c r="H47" s="25"/>
      <c r="I47" s="25"/>
      <c r="J47" s="25"/>
      <c r="K47" s="25"/>
      <c r="L47" s="25"/>
      <c r="M47" s="25"/>
      <c r="N47" s="25"/>
      <c r="O47" s="25"/>
      <c r="P47" s="25"/>
      <c r="Q47" s="25"/>
      <c r="R47" s="25"/>
      <c r="S47" s="25"/>
      <c r="T47" s="25"/>
      <c r="U47" s="24"/>
    </row>
    <row r="48" spans="2:21" ht="14.25" x14ac:dyDescent="0.2">
      <c r="B48" s="23"/>
      <c r="C48" s="25"/>
      <c r="D48" s="25"/>
      <c r="E48" s="25"/>
      <c r="F48" s="25"/>
      <c r="G48" s="25"/>
      <c r="H48" s="25"/>
      <c r="I48" s="25"/>
      <c r="J48" s="25"/>
      <c r="K48" s="25"/>
      <c r="L48" s="25"/>
      <c r="M48" s="25"/>
      <c r="N48" s="25"/>
      <c r="O48" s="25"/>
      <c r="P48" s="25"/>
      <c r="Q48" s="25"/>
      <c r="R48" s="25"/>
      <c r="S48" s="25"/>
      <c r="T48" s="25"/>
      <c r="U48" s="24"/>
    </row>
    <row r="49" spans="2:21" ht="14.25" x14ac:dyDescent="0.2">
      <c r="B49" s="23"/>
      <c r="C49" s="25"/>
      <c r="D49" s="25"/>
      <c r="E49" s="25"/>
      <c r="F49" s="25"/>
      <c r="G49" s="25"/>
      <c r="H49" s="25"/>
      <c r="I49" s="25"/>
      <c r="J49" s="25"/>
      <c r="K49" s="25"/>
      <c r="L49" s="25"/>
      <c r="M49" s="25"/>
      <c r="N49" s="25"/>
      <c r="O49" s="25"/>
      <c r="P49" s="25"/>
      <c r="Q49" s="25"/>
      <c r="R49" s="25"/>
      <c r="S49" s="25"/>
      <c r="T49" s="25"/>
      <c r="U49" s="24"/>
    </row>
    <row r="50" spans="2:21" ht="14.25" x14ac:dyDescent="0.2">
      <c r="B50" s="23"/>
      <c r="C50" s="25"/>
      <c r="D50" s="25"/>
      <c r="E50" s="25"/>
      <c r="F50" s="25"/>
      <c r="G50" s="25"/>
      <c r="H50" s="25"/>
      <c r="I50" s="25"/>
      <c r="J50" s="25"/>
      <c r="K50" s="25"/>
      <c r="L50" s="25"/>
      <c r="M50" s="25"/>
      <c r="N50" s="25"/>
      <c r="O50" s="25"/>
      <c r="P50" s="25"/>
      <c r="Q50" s="25"/>
      <c r="R50" s="25"/>
      <c r="S50" s="25"/>
      <c r="T50" s="25"/>
      <c r="U50" s="24"/>
    </row>
    <row r="51" spans="2:21" ht="18" customHeight="1" x14ac:dyDescent="0.25">
      <c r="B51" s="23"/>
      <c r="C51" s="204" t="s">
        <v>1128</v>
      </c>
      <c r="D51" s="26"/>
      <c r="E51" s="27"/>
      <c r="F51" s="27"/>
      <c r="G51" s="27"/>
      <c r="H51" s="27"/>
      <c r="I51" s="26"/>
      <c r="J51" s="26"/>
      <c r="K51" s="26"/>
      <c r="L51" s="27"/>
      <c r="M51" s="27"/>
      <c r="N51" s="27"/>
      <c r="O51" s="27"/>
      <c r="P51" s="27"/>
      <c r="Q51" s="27"/>
      <c r="R51" s="27"/>
      <c r="S51" s="27"/>
      <c r="T51" s="27"/>
      <c r="U51" s="24"/>
    </row>
    <row r="52" spans="2:21" ht="14.25" x14ac:dyDescent="0.2">
      <c r="B52" s="23"/>
      <c r="C52" s="25"/>
      <c r="D52" s="25"/>
      <c r="E52" s="25"/>
      <c r="F52" s="25"/>
      <c r="G52" s="25"/>
      <c r="H52" s="25"/>
      <c r="I52" s="25"/>
      <c r="J52" s="25"/>
      <c r="K52" s="25"/>
      <c r="L52" s="25"/>
      <c r="M52" s="25"/>
      <c r="N52" s="25"/>
      <c r="O52" s="25"/>
      <c r="P52" s="25"/>
      <c r="Q52" s="25"/>
      <c r="R52" s="25"/>
      <c r="S52" s="25"/>
      <c r="T52" s="25"/>
      <c r="U52" s="24"/>
    </row>
    <row r="53" spans="2:21" ht="14.25" x14ac:dyDescent="0.2">
      <c r="B53" s="23"/>
      <c r="C53" s="25"/>
      <c r="D53" s="25"/>
      <c r="E53" s="25"/>
      <c r="F53" s="25"/>
      <c r="G53" s="25"/>
      <c r="H53" s="25"/>
      <c r="I53" s="25"/>
      <c r="K53" s="724" t="s">
        <v>1129</v>
      </c>
      <c r="L53" s="724"/>
      <c r="M53" s="724"/>
      <c r="N53" s="724"/>
      <c r="O53" s="25"/>
      <c r="P53" s="25"/>
      <c r="Q53" s="25"/>
      <c r="R53" s="25"/>
      <c r="S53" s="25"/>
      <c r="T53" s="25"/>
      <c r="U53" s="24"/>
    </row>
    <row r="54" spans="2:21" ht="15" x14ac:dyDescent="0.25">
      <c r="B54" s="23"/>
      <c r="E54" s="25"/>
      <c r="F54" s="25"/>
      <c r="I54" s="30"/>
      <c r="J54" s="25"/>
      <c r="K54" s="723" t="str">
        <f>+'Autodiagnóstico '!C13</f>
        <v>PLANEACIÓN</v>
      </c>
      <c r="L54" s="723"/>
      <c r="M54" s="723"/>
      <c r="N54" s="723"/>
      <c r="O54" s="25"/>
      <c r="P54" s="25"/>
      <c r="Q54" s="25"/>
      <c r="R54" s="25"/>
      <c r="S54" s="25"/>
      <c r="T54" s="25"/>
      <c r="U54" s="24"/>
    </row>
    <row r="55" spans="2:21" ht="14.25" x14ac:dyDescent="0.2">
      <c r="B55" s="23"/>
      <c r="C55" s="25"/>
      <c r="D55" s="25"/>
      <c r="E55" s="25"/>
      <c r="F55" s="25"/>
      <c r="G55" s="25"/>
      <c r="H55" s="25"/>
      <c r="I55" s="25"/>
      <c r="J55" s="25"/>
      <c r="K55" s="25"/>
      <c r="L55" s="25"/>
      <c r="M55" s="25"/>
      <c r="N55" s="25"/>
      <c r="O55" s="25"/>
      <c r="P55" s="25"/>
      <c r="Q55" s="25"/>
      <c r="R55" s="25"/>
      <c r="S55" s="25"/>
      <c r="T55" s="25"/>
      <c r="U55" s="24"/>
    </row>
    <row r="56" spans="2:21" ht="14.25" x14ac:dyDescent="0.2">
      <c r="B56" s="23"/>
      <c r="E56" s="25"/>
      <c r="F56" s="25"/>
      <c r="G56" s="25"/>
      <c r="H56" s="25"/>
      <c r="I56" s="25" t="s">
        <v>1130</v>
      </c>
      <c r="J56" s="22" t="s">
        <v>1123</v>
      </c>
      <c r="K56" s="25" t="s">
        <v>285</v>
      </c>
      <c r="L56" s="25"/>
      <c r="P56" s="25"/>
      <c r="Q56" s="25"/>
      <c r="R56" s="25"/>
      <c r="S56" s="25"/>
      <c r="T56" s="25"/>
      <c r="U56" s="24"/>
    </row>
    <row r="57" spans="2:21" ht="14.25" x14ac:dyDescent="0.2">
      <c r="B57" s="23"/>
      <c r="E57" s="25"/>
      <c r="F57" s="25"/>
      <c r="G57" s="25"/>
      <c r="H57" s="25"/>
      <c r="I57" s="25" t="str">
        <f>+'Autodiagnóstico '!E13</f>
        <v>Conocimiento normativo y del entorno</v>
      </c>
      <c r="J57" s="22">
        <v>100</v>
      </c>
      <c r="K57" s="39">
        <f>+'Autodiagnóstico '!F13</f>
        <v>85</v>
      </c>
      <c r="L57" s="25"/>
      <c r="P57" s="25"/>
      <c r="Q57" s="25"/>
      <c r="R57" s="25"/>
      <c r="S57" s="25"/>
      <c r="T57" s="25"/>
      <c r="U57" s="24"/>
    </row>
    <row r="58" spans="2:21" ht="14.25" x14ac:dyDescent="0.2">
      <c r="B58" s="23"/>
      <c r="E58" s="25"/>
      <c r="F58" s="25"/>
      <c r="G58" s="25"/>
      <c r="H58" s="25"/>
      <c r="I58" s="25" t="str">
        <f>+'Autodiagnóstico '!E33</f>
        <v>Gestión de la información</v>
      </c>
      <c r="J58" s="22">
        <v>100</v>
      </c>
      <c r="K58" s="39">
        <f>+'Autodiagnóstico '!F33</f>
        <v>63.375</v>
      </c>
      <c r="L58" s="25"/>
      <c r="P58" s="25"/>
      <c r="Q58" s="25"/>
      <c r="R58" s="25"/>
      <c r="S58" s="25"/>
      <c r="T58" s="25"/>
      <c r="U58" s="24"/>
    </row>
    <row r="59" spans="2:21" ht="14.25" x14ac:dyDescent="0.2">
      <c r="B59" s="23"/>
      <c r="E59" s="25"/>
      <c r="F59" s="25"/>
      <c r="G59" s="25"/>
      <c r="H59" s="25"/>
      <c r="I59" s="25" t="str">
        <f>+'Autodiagnóstico '!E73</f>
        <v>Planeación Estratégica</v>
      </c>
      <c r="J59" s="22">
        <v>100</v>
      </c>
      <c r="K59" s="39">
        <f>+'Autodiagnóstico '!F73</f>
        <v>57.777777777777779</v>
      </c>
      <c r="L59" s="25"/>
      <c r="M59" s="25"/>
      <c r="N59" s="25"/>
      <c r="O59" s="25"/>
      <c r="P59" s="25"/>
      <c r="Q59" s="25"/>
      <c r="R59" s="25"/>
      <c r="S59" s="25"/>
      <c r="T59" s="25"/>
      <c r="U59" s="24"/>
    </row>
    <row r="60" spans="2:21" ht="14.25" x14ac:dyDescent="0.2">
      <c r="B60" s="23"/>
      <c r="E60" s="25"/>
      <c r="F60" s="25"/>
      <c r="G60" s="25"/>
      <c r="H60" s="25"/>
      <c r="I60" s="25" t="str">
        <f>+'Autodiagnóstico '!E118</f>
        <v>Manual de funciones y competencias</v>
      </c>
      <c r="J60" s="22">
        <v>100</v>
      </c>
      <c r="K60" s="39">
        <f>+'Autodiagnóstico '!F118</f>
        <v>100</v>
      </c>
      <c r="L60" s="25"/>
      <c r="M60" s="25"/>
      <c r="N60" s="25"/>
      <c r="O60" s="25"/>
      <c r="P60" s="25"/>
      <c r="Q60" s="25"/>
      <c r="R60" s="25"/>
      <c r="S60" s="25"/>
      <c r="T60" s="25"/>
      <c r="U60" s="24"/>
    </row>
    <row r="61" spans="2:21" ht="14.25" x14ac:dyDescent="0.2">
      <c r="B61" s="23"/>
      <c r="C61" s="25"/>
      <c r="D61" s="25"/>
      <c r="E61" s="25"/>
      <c r="F61" s="25"/>
      <c r="G61" s="25"/>
      <c r="H61" s="25"/>
      <c r="I61" s="25" t="str">
        <f>+'Autodiagnóstico '!E123</f>
        <v>Arreglo institucional</v>
      </c>
      <c r="J61" s="22">
        <v>100</v>
      </c>
      <c r="K61" s="39">
        <f>+'Autodiagnóstico '!F123</f>
        <v>80</v>
      </c>
      <c r="L61" s="25"/>
      <c r="M61" s="25"/>
      <c r="N61" s="25"/>
      <c r="O61" s="25"/>
      <c r="P61" s="25"/>
      <c r="Q61" s="25"/>
      <c r="R61" s="25"/>
      <c r="S61" s="25"/>
      <c r="T61" s="25"/>
      <c r="U61" s="24"/>
    </row>
    <row r="62" spans="2:21" ht="14.25" x14ac:dyDescent="0.2">
      <c r="B62" s="23"/>
      <c r="C62" s="25"/>
      <c r="D62" s="25"/>
      <c r="E62" s="25"/>
      <c r="F62" s="25"/>
      <c r="G62" s="25"/>
      <c r="H62" s="25"/>
      <c r="I62" s="25"/>
      <c r="J62" s="25"/>
      <c r="K62" s="25"/>
      <c r="L62" s="25"/>
      <c r="M62" s="25"/>
      <c r="N62" s="25"/>
      <c r="O62" s="25"/>
      <c r="P62" s="25"/>
      <c r="Q62" s="25"/>
      <c r="R62" s="25"/>
      <c r="S62" s="25"/>
      <c r="T62" s="25"/>
      <c r="U62" s="24"/>
    </row>
    <row r="63" spans="2:21" ht="14.25" x14ac:dyDescent="0.2">
      <c r="B63" s="23"/>
      <c r="C63" s="25"/>
      <c r="D63" s="25"/>
      <c r="E63" s="25"/>
      <c r="F63" s="25"/>
      <c r="G63" s="25"/>
      <c r="H63" s="25"/>
      <c r="I63" s="25"/>
      <c r="J63" s="25"/>
      <c r="K63" s="25"/>
      <c r="L63" s="25"/>
      <c r="M63" s="25"/>
      <c r="N63" s="25"/>
      <c r="O63" s="25"/>
      <c r="P63" s="25"/>
      <c r="Q63" s="25"/>
      <c r="R63" s="25"/>
      <c r="S63" s="25"/>
      <c r="T63" s="25"/>
      <c r="U63" s="24"/>
    </row>
    <row r="64" spans="2:21" ht="14.25" x14ac:dyDescent="0.2">
      <c r="B64" s="23"/>
      <c r="C64" s="25"/>
      <c r="D64" s="25"/>
      <c r="E64" s="25"/>
      <c r="F64" s="25"/>
      <c r="G64" s="25"/>
      <c r="H64" s="25"/>
      <c r="I64" s="25"/>
      <c r="J64" s="25"/>
      <c r="K64" s="25"/>
      <c r="L64" s="25"/>
      <c r="M64" s="25"/>
      <c r="N64" s="25"/>
      <c r="O64" s="25"/>
      <c r="P64" s="25"/>
      <c r="Q64" s="25"/>
      <c r="R64" s="25"/>
      <c r="S64" s="25"/>
      <c r="T64" s="25"/>
      <c r="U64" s="24"/>
    </row>
    <row r="65" spans="2:21" ht="14.25" x14ac:dyDescent="0.2">
      <c r="B65" s="23"/>
      <c r="C65" s="25"/>
      <c r="D65" s="25"/>
      <c r="E65" s="25"/>
      <c r="F65" s="25"/>
      <c r="G65" s="25"/>
      <c r="H65" s="25"/>
      <c r="I65" s="25"/>
      <c r="J65" s="25"/>
      <c r="K65" s="25"/>
      <c r="L65" s="25"/>
      <c r="M65" s="25"/>
      <c r="N65" s="25"/>
      <c r="O65" s="25"/>
      <c r="P65" s="25"/>
      <c r="Q65" s="25"/>
      <c r="R65" s="25"/>
      <c r="S65" s="25"/>
      <c r="T65" s="25"/>
      <c r="U65" s="24"/>
    </row>
    <row r="66" spans="2:21" ht="14.25" x14ac:dyDescent="0.2">
      <c r="B66" s="23"/>
      <c r="C66" s="25"/>
      <c r="D66" s="25"/>
      <c r="E66" s="25"/>
      <c r="F66" s="25"/>
      <c r="G66" s="25"/>
      <c r="H66" s="25"/>
      <c r="I66" s="25"/>
      <c r="J66" s="25"/>
      <c r="K66" s="25"/>
      <c r="L66" s="25"/>
      <c r="M66" s="25"/>
      <c r="N66" s="25"/>
      <c r="O66" s="25"/>
      <c r="P66" s="25"/>
      <c r="Q66" s="25"/>
      <c r="R66" s="25"/>
      <c r="S66" s="25"/>
      <c r="T66" s="25"/>
      <c r="U66" s="24"/>
    </row>
    <row r="67" spans="2:21" ht="14.25" x14ac:dyDescent="0.2">
      <c r="B67" s="23"/>
      <c r="C67" s="25"/>
      <c r="D67" s="25"/>
      <c r="E67" s="25"/>
      <c r="F67" s="25"/>
      <c r="G67" s="25"/>
      <c r="H67" s="25"/>
      <c r="I67" s="25"/>
      <c r="J67" s="25"/>
      <c r="K67" s="25"/>
      <c r="L67" s="25"/>
      <c r="M67" s="25"/>
      <c r="N67" s="25"/>
      <c r="O67" s="25"/>
      <c r="P67" s="25"/>
      <c r="Q67" s="25"/>
      <c r="R67" s="25"/>
      <c r="S67" s="25"/>
      <c r="T67" s="25"/>
      <c r="U67" s="24"/>
    </row>
    <row r="68" spans="2:21" ht="14.25" x14ac:dyDescent="0.2">
      <c r="B68" s="23"/>
      <c r="C68" s="25"/>
      <c r="D68" s="25"/>
      <c r="E68" s="25"/>
      <c r="F68" s="25"/>
      <c r="G68" s="25"/>
      <c r="H68" s="25"/>
      <c r="I68" s="25"/>
      <c r="J68" s="25"/>
      <c r="K68" s="25"/>
      <c r="L68" s="25"/>
      <c r="M68" s="25"/>
      <c r="N68" s="25"/>
      <c r="O68" s="25"/>
      <c r="P68" s="25"/>
      <c r="Q68" s="25"/>
      <c r="R68" s="25"/>
      <c r="S68" s="25"/>
      <c r="T68" s="25"/>
      <c r="U68" s="24"/>
    </row>
    <row r="69" spans="2:21" ht="14.25" x14ac:dyDescent="0.2">
      <c r="B69" s="23"/>
      <c r="C69" s="25"/>
      <c r="D69" s="25"/>
      <c r="E69" s="25"/>
      <c r="F69" s="25"/>
      <c r="G69" s="25"/>
      <c r="H69" s="25"/>
      <c r="I69" s="25"/>
      <c r="J69" s="25"/>
      <c r="K69" s="25"/>
      <c r="L69" s="25"/>
      <c r="M69" s="25"/>
      <c r="N69" s="25"/>
      <c r="O69" s="25"/>
      <c r="P69" s="25"/>
      <c r="Q69" s="25"/>
      <c r="R69" s="25"/>
      <c r="S69" s="25"/>
      <c r="T69" s="25"/>
      <c r="U69" s="24"/>
    </row>
    <row r="70" spans="2:21" ht="14.25" x14ac:dyDescent="0.2">
      <c r="B70" s="23"/>
      <c r="C70" s="25"/>
      <c r="D70" s="25"/>
      <c r="E70" s="25"/>
      <c r="F70" s="25"/>
      <c r="G70" s="25"/>
      <c r="H70" s="25"/>
      <c r="I70" s="25"/>
      <c r="J70" s="25"/>
      <c r="K70" s="25"/>
      <c r="L70" s="25"/>
      <c r="M70" s="25"/>
      <c r="N70" s="25"/>
      <c r="O70" s="25"/>
      <c r="P70" s="25"/>
      <c r="Q70" s="25"/>
      <c r="R70" s="25"/>
      <c r="S70" s="25"/>
      <c r="T70" s="25"/>
      <c r="U70" s="24"/>
    </row>
    <row r="71" spans="2:21" ht="14.25" x14ac:dyDescent="0.2">
      <c r="B71" s="23"/>
      <c r="C71" s="25"/>
      <c r="D71" s="25"/>
      <c r="E71" s="25"/>
      <c r="F71" s="25"/>
      <c r="G71" s="25"/>
      <c r="H71" s="25"/>
      <c r="I71" s="25"/>
      <c r="J71" s="25"/>
      <c r="K71" s="25"/>
      <c r="L71" s="25"/>
      <c r="M71" s="25"/>
      <c r="N71" s="25"/>
      <c r="O71" s="25"/>
      <c r="P71" s="25"/>
      <c r="Q71" s="25"/>
      <c r="R71" s="25"/>
      <c r="S71" s="25"/>
      <c r="T71" s="25"/>
      <c r="U71" s="24"/>
    </row>
    <row r="72" spans="2:21" ht="14.25" x14ac:dyDescent="0.2">
      <c r="B72" s="23"/>
      <c r="C72" s="25"/>
      <c r="D72" s="25"/>
      <c r="E72" s="25"/>
      <c r="F72" s="25"/>
      <c r="G72" s="25"/>
      <c r="H72" s="25"/>
      <c r="I72" s="25"/>
      <c r="J72" s="25"/>
      <c r="K72" s="25"/>
      <c r="L72" s="25"/>
      <c r="M72" s="25"/>
      <c r="N72" s="25"/>
      <c r="O72" s="25"/>
      <c r="P72" s="25"/>
      <c r="Q72" s="25"/>
      <c r="R72" s="25"/>
      <c r="S72" s="25"/>
      <c r="T72" s="25"/>
      <c r="U72" s="24"/>
    </row>
    <row r="73" spans="2:21" ht="14.25" x14ac:dyDescent="0.2">
      <c r="B73" s="23"/>
      <c r="C73" s="25"/>
      <c r="D73" s="25"/>
      <c r="E73" s="25"/>
      <c r="F73" s="25"/>
      <c r="G73" s="25"/>
      <c r="H73" s="25"/>
      <c r="I73" s="25"/>
      <c r="J73" s="25"/>
      <c r="K73" s="25"/>
      <c r="L73" s="25"/>
      <c r="M73" s="25"/>
      <c r="N73" s="25"/>
      <c r="O73" s="25"/>
      <c r="P73" s="25"/>
      <c r="Q73" s="25"/>
      <c r="R73" s="25"/>
      <c r="S73" s="25"/>
      <c r="T73" s="25"/>
      <c r="U73" s="24"/>
    </row>
    <row r="74" spans="2:21" ht="14.25" x14ac:dyDescent="0.2">
      <c r="B74" s="23"/>
      <c r="C74" s="25"/>
      <c r="D74" s="25"/>
      <c r="E74" s="25"/>
      <c r="F74" s="25"/>
      <c r="G74" s="25"/>
      <c r="H74" s="25"/>
      <c r="I74" s="25"/>
      <c r="J74" s="25"/>
      <c r="K74" s="25"/>
      <c r="L74" s="25"/>
      <c r="M74" s="25"/>
      <c r="N74" s="25"/>
      <c r="O74" s="25"/>
      <c r="P74" s="25"/>
      <c r="Q74" s="25"/>
      <c r="R74" s="25"/>
      <c r="S74" s="25"/>
      <c r="T74" s="25"/>
      <c r="U74" s="24"/>
    </row>
    <row r="75" spans="2:21" ht="14.25" x14ac:dyDescent="0.2">
      <c r="B75" s="23"/>
      <c r="C75" s="25"/>
      <c r="D75" s="25"/>
      <c r="E75" s="25"/>
      <c r="F75" s="25"/>
      <c r="G75" s="25"/>
      <c r="H75" s="25"/>
      <c r="I75" s="25"/>
      <c r="J75" s="25"/>
      <c r="K75" s="25"/>
      <c r="L75" s="25"/>
      <c r="M75" s="25"/>
      <c r="N75" s="25"/>
      <c r="O75" s="25"/>
      <c r="P75" s="25"/>
      <c r="Q75" s="25"/>
      <c r="R75" s="25"/>
      <c r="S75" s="25"/>
      <c r="T75" s="25"/>
      <c r="U75" s="24"/>
    </row>
    <row r="76" spans="2:21" ht="14.25" x14ac:dyDescent="0.2">
      <c r="B76" s="23"/>
      <c r="C76" s="25"/>
      <c r="D76" s="25"/>
      <c r="E76" s="25"/>
      <c r="F76" s="25"/>
      <c r="G76" s="25"/>
      <c r="H76" s="25"/>
      <c r="I76" s="25"/>
      <c r="K76" s="724" t="s">
        <v>1131</v>
      </c>
      <c r="L76" s="724"/>
      <c r="M76" s="724"/>
      <c r="N76" s="724"/>
      <c r="O76" s="25"/>
      <c r="P76" s="25"/>
      <c r="Q76" s="25"/>
      <c r="R76" s="25"/>
      <c r="S76" s="25"/>
      <c r="T76" s="25"/>
      <c r="U76" s="24"/>
    </row>
    <row r="77" spans="2:21" ht="15" x14ac:dyDescent="0.25">
      <c r="B77" s="23"/>
      <c r="C77" s="25"/>
      <c r="D77" s="25"/>
      <c r="E77" s="25"/>
      <c r="F77" s="25"/>
      <c r="G77" s="25"/>
      <c r="H77" s="25"/>
      <c r="I77" s="25"/>
      <c r="K77" s="723" t="str">
        <f>+'Autodiagnóstico '!C128</f>
        <v>INGRESO</v>
      </c>
      <c r="L77" s="723"/>
      <c r="M77" s="723"/>
      <c r="N77" s="723"/>
      <c r="O77" s="25"/>
      <c r="P77" s="25"/>
      <c r="Q77" s="25"/>
      <c r="R77" s="25"/>
      <c r="S77" s="25"/>
      <c r="T77" s="25"/>
      <c r="U77" s="24"/>
    </row>
    <row r="78" spans="2:21" ht="14.25" x14ac:dyDescent="0.2">
      <c r="B78" s="23"/>
      <c r="C78" s="25"/>
      <c r="D78" s="25"/>
      <c r="E78" s="25"/>
      <c r="F78" s="25"/>
      <c r="G78" s="25"/>
      <c r="H78" s="25"/>
      <c r="I78" s="25"/>
      <c r="J78" s="25"/>
      <c r="K78" s="25"/>
      <c r="L78" s="25"/>
      <c r="M78" s="25"/>
      <c r="N78" s="25"/>
      <c r="O78" s="25"/>
      <c r="P78" s="25"/>
      <c r="Q78" s="25"/>
      <c r="R78" s="25"/>
      <c r="S78" s="25"/>
      <c r="T78" s="25"/>
      <c r="U78" s="24"/>
    </row>
    <row r="79" spans="2:21" ht="14.25" x14ac:dyDescent="0.2">
      <c r="B79" s="23"/>
      <c r="C79" s="25"/>
      <c r="D79" s="31"/>
      <c r="E79" s="25"/>
      <c r="F79" s="25"/>
      <c r="G79" s="25"/>
      <c r="H79" s="25"/>
      <c r="I79" s="25"/>
      <c r="J79" s="25" t="s">
        <v>1130</v>
      </c>
      <c r="K79" s="22" t="s">
        <v>1123</v>
      </c>
      <c r="L79" s="25" t="s">
        <v>285</v>
      </c>
      <c r="M79" s="25"/>
      <c r="N79" s="25"/>
      <c r="O79" s="25"/>
      <c r="P79" s="25"/>
      <c r="Q79" s="25"/>
      <c r="R79" s="25"/>
      <c r="S79" s="25"/>
      <c r="T79" s="25"/>
      <c r="U79" s="24"/>
    </row>
    <row r="80" spans="2:21" ht="14.25" x14ac:dyDescent="0.2">
      <c r="B80" s="23"/>
      <c r="C80" s="25"/>
      <c r="D80" s="25"/>
      <c r="E80" s="25"/>
      <c r="F80" s="25"/>
      <c r="G80" s="25"/>
      <c r="H80" s="25"/>
      <c r="I80" s="25"/>
      <c r="J80" s="25" t="str">
        <f>+'Autodiagnóstico '!E128</f>
        <v>Provisión del empleo</v>
      </c>
      <c r="K80" s="22">
        <v>100</v>
      </c>
      <c r="L80" s="39">
        <f>+'Autodiagnóstico '!F128</f>
        <v>12.8</v>
      </c>
      <c r="M80" s="25"/>
      <c r="N80" s="25"/>
      <c r="O80" s="25"/>
      <c r="P80" s="25"/>
      <c r="Q80" s="25"/>
      <c r="R80" s="25"/>
      <c r="S80" s="25"/>
      <c r="T80" s="25"/>
      <c r="U80" s="24"/>
    </row>
    <row r="81" spans="2:21" ht="14.25" x14ac:dyDescent="0.2">
      <c r="B81" s="23"/>
      <c r="C81" s="25"/>
      <c r="D81" s="25"/>
      <c r="E81" s="25"/>
      <c r="F81" s="25"/>
      <c r="G81" s="25"/>
      <c r="H81" s="25"/>
      <c r="I81" s="25"/>
      <c r="J81" s="25" t="str">
        <f>+'Autodiagnóstico '!E153</f>
        <v>Gestión de la información</v>
      </c>
      <c r="K81" s="22">
        <v>100</v>
      </c>
      <c r="L81" s="39">
        <f>+'Autodiagnóstico '!F153</f>
        <v>53</v>
      </c>
      <c r="M81" s="25"/>
      <c r="N81" s="25"/>
      <c r="O81" s="25"/>
      <c r="P81" s="25"/>
      <c r="Q81" s="25"/>
      <c r="R81" s="25"/>
      <c r="S81" s="25"/>
      <c r="T81" s="25"/>
      <c r="U81" s="24"/>
    </row>
    <row r="82" spans="2:21" ht="14.25" x14ac:dyDescent="0.2">
      <c r="B82" s="23"/>
      <c r="C82" s="25"/>
      <c r="D82" s="25"/>
      <c r="E82" s="25"/>
      <c r="F82" s="25"/>
      <c r="G82" s="25"/>
      <c r="H82" s="25"/>
      <c r="I82" s="25"/>
      <c r="J82" s="25" t="str">
        <f>+'Autodiagnóstico '!E168</f>
        <v>Meritocracia</v>
      </c>
      <c r="K82" s="22">
        <v>100</v>
      </c>
      <c r="L82" s="39">
        <f>+'Autodiagnóstico '!F168</f>
        <v>50.5</v>
      </c>
      <c r="M82" s="25"/>
      <c r="N82" s="25"/>
      <c r="O82" s="25"/>
      <c r="P82" s="25"/>
      <c r="Q82" s="25"/>
      <c r="R82" s="25"/>
      <c r="S82" s="25"/>
      <c r="T82" s="25"/>
      <c r="U82" s="24"/>
    </row>
    <row r="83" spans="2:21" ht="14.25" x14ac:dyDescent="0.2">
      <c r="B83" s="23"/>
      <c r="C83" s="25"/>
      <c r="D83" s="25"/>
      <c r="E83" s="25"/>
      <c r="F83" s="25"/>
      <c r="G83" s="25"/>
      <c r="H83" s="25"/>
      <c r="I83" s="25"/>
      <c r="J83" s="25" t="str">
        <f>+'Autodiagnóstico '!E178</f>
        <v>Gestión del desempeño</v>
      </c>
      <c r="K83" s="22">
        <v>100</v>
      </c>
      <c r="L83" s="39">
        <f>+'Autodiagnóstico '!F178</f>
        <v>1</v>
      </c>
      <c r="M83" s="25"/>
      <c r="N83" s="25"/>
      <c r="O83" s="25"/>
      <c r="P83" s="25"/>
      <c r="Q83" s="25"/>
      <c r="R83" s="25"/>
      <c r="S83" s="25"/>
      <c r="T83" s="25"/>
      <c r="U83" s="24"/>
    </row>
    <row r="84" spans="2:21" ht="14.25" x14ac:dyDescent="0.2">
      <c r="B84" s="23"/>
      <c r="C84" s="25"/>
      <c r="D84" s="25"/>
      <c r="E84" s="25"/>
      <c r="F84" s="25"/>
      <c r="G84" s="25"/>
      <c r="H84" s="25"/>
      <c r="I84" s="25"/>
      <c r="J84" s="25" t="str">
        <f>+'Autodiagnóstico '!E183</f>
        <v>Conocimiento institucional</v>
      </c>
      <c r="K84" s="22">
        <v>100</v>
      </c>
      <c r="L84" s="39">
        <f>+'Autodiagnóstico '!F183</f>
        <v>40</v>
      </c>
      <c r="N84" s="25"/>
      <c r="O84" s="25"/>
      <c r="P84" s="25"/>
      <c r="Q84" s="25"/>
      <c r="R84" s="25"/>
      <c r="S84" s="25"/>
      <c r="T84" s="25"/>
      <c r="U84" s="24"/>
    </row>
    <row r="85" spans="2:21" ht="14.25" x14ac:dyDescent="0.2">
      <c r="B85" s="23"/>
      <c r="C85" s="25"/>
      <c r="D85" s="25"/>
      <c r="E85" s="25"/>
      <c r="F85" s="25"/>
      <c r="G85" s="25"/>
      <c r="H85" s="25"/>
      <c r="I85" s="25"/>
      <c r="J85" s="25"/>
      <c r="K85" s="25"/>
      <c r="N85" s="25"/>
      <c r="O85" s="25"/>
      <c r="P85" s="25"/>
      <c r="Q85" s="25"/>
      <c r="R85" s="25"/>
      <c r="S85" s="25"/>
      <c r="T85" s="25"/>
      <c r="U85" s="24"/>
    </row>
    <row r="86" spans="2:21" ht="14.25" x14ac:dyDescent="0.2">
      <c r="B86" s="23"/>
      <c r="C86" s="25"/>
      <c r="D86" s="25"/>
      <c r="E86" s="25"/>
      <c r="F86" s="25"/>
      <c r="G86" s="25"/>
      <c r="H86" s="25"/>
      <c r="I86" s="25"/>
      <c r="J86" s="25"/>
      <c r="K86" s="25"/>
      <c r="N86" s="25"/>
      <c r="O86" s="25"/>
      <c r="P86" s="25"/>
      <c r="Q86" s="25"/>
      <c r="R86" s="25"/>
      <c r="S86" s="25"/>
      <c r="T86" s="25"/>
      <c r="U86" s="24"/>
    </row>
    <row r="87" spans="2:21" ht="14.25" x14ac:dyDescent="0.2">
      <c r="B87" s="23"/>
      <c r="C87" s="25"/>
      <c r="D87" s="25"/>
      <c r="E87" s="25"/>
      <c r="F87" s="25"/>
      <c r="G87" s="25"/>
      <c r="H87" s="25"/>
      <c r="I87" s="25"/>
      <c r="J87" s="25"/>
      <c r="K87" s="25"/>
      <c r="N87" s="25"/>
      <c r="O87" s="25"/>
      <c r="P87" s="25"/>
      <c r="Q87" s="25"/>
      <c r="R87" s="25"/>
      <c r="S87" s="25"/>
      <c r="T87" s="25"/>
      <c r="U87" s="24"/>
    </row>
    <row r="88" spans="2:21" ht="14.25" x14ac:dyDescent="0.2">
      <c r="B88" s="23"/>
      <c r="C88" s="25"/>
      <c r="D88" s="25"/>
      <c r="E88" s="25"/>
      <c r="F88" s="25"/>
      <c r="G88" s="25"/>
      <c r="H88" s="25"/>
      <c r="I88" s="25"/>
      <c r="J88" s="25"/>
      <c r="K88" s="25"/>
      <c r="L88" s="25"/>
      <c r="M88" s="25"/>
      <c r="N88" s="25"/>
      <c r="O88" s="25"/>
      <c r="P88" s="25"/>
      <c r="Q88" s="25"/>
      <c r="R88" s="25"/>
      <c r="S88" s="25"/>
      <c r="T88" s="25"/>
      <c r="U88" s="24"/>
    </row>
    <row r="89" spans="2:21" ht="14.25" x14ac:dyDescent="0.2">
      <c r="B89" s="23"/>
      <c r="C89" s="25"/>
      <c r="D89" s="25"/>
      <c r="E89" s="25"/>
      <c r="F89" s="25"/>
      <c r="G89" s="25"/>
      <c r="H89" s="25"/>
      <c r="I89" s="25"/>
      <c r="J89" s="25"/>
      <c r="K89" s="25"/>
      <c r="L89" s="25"/>
      <c r="M89" s="25"/>
      <c r="N89" s="25"/>
      <c r="O89" s="25"/>
      <c r="P89" s="25"/>
      <c r="Q89" s="25"/>
      <c r="R89" s="25"/>
      <c r="S89" s="25"/>
      <c r="T89" s="25"/>
      <c r="U89" s="24"/>
    </row>
    <row r="90" spans="2:21" ht="14.25" x14ac:dyDescent="0.2">
      <c r="B90" s="23"/>
      <c r="C90" s="25"/>
      <c r="D90" s="25"/>
      <c r="E90" s="25"/>
      <c r="F90" s="25"/>
      <c r="G90" s="25"/>
      <c r="H90" s="25"/>
      <c r="I90" s="25"/>
      <c r="J90" s="25"/>
      <c r="K90" s="25"/>
      <c r="L90" s="25"/>
      <c r="M90" s="25"/>
      <c r="N90" s="25"/>
      <c r="O90" s="25"/>
      <c r="P90" s="25"/>
      <c r="Q90" s="25"/>
      <c r="R90" s="25"/>
      <c r="S90" s="25"/>
      <c r="T90" s="25"/>
      <c r="U90" s="24"/>
    </row>
    <row r="91" spans="2:21" ht="14.25" x14ac:dyDescent="0.2">
      <c r="B91" s="23"/>
      <c r="C91" s="25"/>
      <c r="D91" s="25"/>
      <c r="E91" s="25"/>
      <c r="F91" s="25"/>
      <c r="G91" s="25"/>
      <c r="H91" s="25"/>
      <c r="I91" s="25"/>
      <c r="J91" s="25"/>
      <c r="K91" s="25"/>
      <c r="L91" s="25"/>
      <c r="M91" s="25"/>
      <c r="N91" s="25"/>
      <c r="O91" s="25"/>
      <c r="P91" s="25"/>
      <c r="Q91" s="25"/>
      <c r="R91" s="25"/>
      <c r="S91" s="25"/>
      <c r="T91" s="25"/>
      <c r="U91" s="24"/>
    </row>
    <row r="92" spans="2:21" ht="14.25" x14ac:dyDescent="0.2">
      <c r="B92" s="23"/>
      <c r="C92" s="25"/>
      <c r="D92" s="25"/>
      <c r="E92" s="25"/>
      <c r="F92" s="25"/>
      <c r="G92" s="25"/>
      <c r="H92" s="25"/>
      <c r="I92" s="25"/>
      <c r="J92" s="25"/>
      <c r="K92" s="25"/>
      <c r="L92" s="25"/>
      <c r="M92" s="25"/>
      <c r="N92" s="25"/>
      <c r="O92" s="25"/>
      <c r="P92" s="25"/>
      <c r="Q92" s="25"/>
      <c r="R92" s="25"/>
      <c r="S92" s="25"/>
      <c r="T92" s="25"/>
      <c r="U92" s="24"/>
    </row>
    <row r="93" spans="2:21" ht="14.25" x14ac:dyDescent="0.2">
      <c r="B93" s="23"/>
      <c r="C93" s="25"/>
      <c r="D93" s="25"/>
      <c r="E93" s="25"/>
      <c r="F93" s="25"/>
      <c r="G93" s="25"/>
      <c r="H93" s="25"/>
      <c r="I93" s="25"/>
      <c r="J93" s="25"/>
      <c r="K93" s="25"/>
      <c r="L93" s="25"/>
      <c r="M93" s="25"/>
      <c r="N93" s="25"/>
      <c r="O93" s="25"/>
      <c r="P93" s="25"/>
      <c r="Q93" s="25"/>
      <c r="R93" s="25"/>
      <c r="S93" s="25"/>
      <c r="T93" s="25"/>
      <c r="U93" s="24"/>
    </row>
    <row r="94" spans="2:21" ht="14.25" x14ac:dyDescent="0.2">
      <c r="B94" s="23"/>
      <c r="C94" s="25"/>
      <c r="D94" s="25"/>
      <c r="E94" s="25"/>
      <c r="F94" s="25"/>
      <c r="G94" s="25"/>
      <c r="H94" s="25"/>
      <c r="I94" s="25"/>
      <c r="J94" s="25"/>
      <c r="K94" s="25"/>
      <c r="L94" s="25"/>
      <c r="M94" s="25"/>
      <c r="N94" s="25"/>
      <c r="O94" s="25"/>
      <c r="P94" s="25"/>
      <c r="Q94" s="25"/>
      <c r="R94" s="25"/>
      <c r="S94" s="25"/>
      <c r="T94" s="25"/>
      <c r="U94" s="24"/>
    </row>
    <row r="95" spans="2:21" ht="14.25" x14ac:dyDescent="0.2">
      <c r="B95" s="23"/>
      <c r="C95" s="25"/>
      <c r="D95" s="25"/>
      <c r="E95" s="25"/>
      <c r="F95" s="25"/>
      <c r="G95" s="25"/>
      <c r="H95" s="25"/>
      <c r="I95" s="25"/>
      <c r="J95" s="25"/>
      <c r="K95" s="25"/>
      <c r="L95" s="25"/>
      <c r="M95" s="25"/>
      <c r="N95" s="25"/>
      <c r="O95" s="25"/>
      <c r="P95" s="25"/>
      <c r="Q95" s="25"/>
      <c r="R95" s="25"/>
      <c r="S95" s="25"/>
      <c r="T95" s="25"/>
      <c r="U95" s="24"/>
    </row>
    <row r="96" spans="2:21" ht="14.25" x14ac:dyDescent="0.2">
      <c r="B96" s="23"/>
      <c r="C96" s="25"/>
      <c r="D96" s="25"/>
      <c r="E96" s="25"/>
      <c r="F96" s="25"/>
      <c r="G96" s="25"/>
      <c r="H96" s="25"/>
      <c r="I96" s="25"/>
      <c r="J96" s="25"/>
      <c r="K96" s="25"/>
      <c r="L96" s="25"/>
      <c r="M96" s="25"/>
      <c r="N96" s="25"/>
      <c r="O96" s="25"/>
      <c r="P96" s="25"/>
      <c r="Q96" s="25"/>
      <c r="R96" s="25"/>
      <c r="S96" s="25"/>
      <c r="T96" s="25"/>
      <c r="U96" s="24"/>
    </row>
    <row r="97" spans="2:21" ht="14.25" x14ac:dyDescent="0.2">
      <c r="B97" s="23"/>
      <c r="C97" s="25"/>
      <c r="D97" s="25"/>
      <c r="E97" s="25"/>
      <c r="F97" s="25"/>
      <c r="G97" s="25"/>
      <c r="H97" s="25"/>
      <c r="I97" s="25"/>
      <c r="J97" s="25"/>
      <c r="K97" s="25"/>
      <c r="L97" s="25"/>
      <c r="M97" s="25"/>
      <c r="N97" s="25"/>
      <c r="O97" s="25"/>
      <c r="P97" s="25"/>
      <c r="Q97" s="25"/>
      <c r="R97" s="25"/>
      <c r="S97" s="25"/>
      <c r="T97" s="25"/>
      <c r="U97" s="24"/>
    </row>
    <row r="98" spans="2:21" ht="14.25" x14ac:dyDescent="0.2">
      <c r="B98" s="23"/>
      <c r="C98" s="25"/>
      <c r="D98" s="25"/>
      <c r="E98" s="25"/>
      <c r="F98" s="25"/>
      <c r="G98" s="25"/>
      <c r="H98" s="25"/>
      <c r="I98" s="25"/>
      <c r="J98" s="25"/>
      <c r="K98" s="25"/>
      <c r="L98" s="25"/>
      <c r="M98" s="25"/>
      <c r="N98" s="25"/>
      <c r="O98" s="25"/>
      <c r="P98" s="25"/>
      <c r="Q98" s="25"/>
      <c r="R98" s="25"/>
      <c r="S98" s="25"/>
      <c r="T98" s="25"/>
      <c r="U98" s="24"/>
    </row>
    <row r="99" spans="2:21" ht="14.25" x14ac:dyDescent="0.2">
      <c r="B99" s="23"/>
      <c r="C99" s="25"/>
      <c r="D99" s="25"/>
      <c r="E99" s="25"/>
      <c r="F99" s="25"/>
      <c r="G99" s="25"/>
      <c r="H99" s="25"/>
      <c r="I99" s="25"/>
      <c r="J99" s="25"/>
      <c r="K99" s="724" t="s">
        <v>1132</v>
      </c>
      <c r="L99" s="724"/>
      <c r="M99" s="724"/>
      <c r="N99" s="724"/>
      <c r="O99" s="25"/>
      <c r="P99" s="25"/>
      <c r="Q99" s="25"/>
      <c r="R99" s="25"/>
      <c r="S99" s="25"/>
      <c r="T99" s="25"/>
      <c r="U99" s="24"/>
    </row>
    <row r="100" spans="2:21" ht="15" x14ac:dyDescent="0.25">
      <c r="B100" s="23"/>
      <c r="C100" s="25"/>
      <c r="D100" s="25"/>
      <c r="E100" s="25"/>
      <c r="F100" s="25"/>
      <c r="G100" s="25"/>
      <c r="H100" s="25"/>
      <c r="I100" s="25"/>
      <c r="J100" s="25"/>
      <c r="K100" s="723" t="str">
        <f>+'Autodiagnóstico '!C188</f>
        <v>DESARROLLO</v>
      </c>
      <c r="L100" s="723"/>
      <c r="M100" s="723"/>
      <c r="N100" s="723"/>
      <c r="O100" s="25"/>
      <c r="P100" s="25"/>
      <c r="Q100" s="25"/>
      <c r="R100" s="25"/>
      <c r="S100" s="25"/>
      <c r="T100" s="25"/>
      <c r="U100" s="24"/>
    </row>
    <row r="101" spans="2:21" ht="14.25" x14ac:dyDescent="0.2">
      <c r="B101" s="23"/>
      <c r="C101" s="25"/>
      <c r="D101" s="25"/>
      <c r="E101" s="25"/>
      <c r="F101" s="25"/>
      <c r="G101" s="25"/>
      <c r="H101" s="25"/>
      <c r="I101" s="25"/>
      <c r="J101" s="25"/>
      <c r="K101" s="25"/>
      <c r="L101" s="25"/>
      <c r="M101" s="25"/>
      <c r="N101" s="25"/>
      <c r="O101" s="25"/>
      <c r="P101" s="25"/>
      <c r="Q101" s="25"/>
      <c r="R101" s="25"/>
      <c r="S101" s="25"/>
      <c r="T101" s="25"/>
      <c r="U101" s="24"/>
    </row>
    <row r="102" spans="2:21" ht="14.25" x14ac:dyDescent="0.2">
      <c r="B102" s="23"/>
      <c r="C102" s="25"/>
      <c r="D102" s="25"/>
      <c r="E102" s="25"/>
      <c r="F102" s="25"/>
      <c r="G102" s="25"/>
      <c r="H102" s="25"/>
      <c r="I102" s="25"/>
      <c r="J102" s="25"/>
      <c r="K102" s="25"/>
      <c r="L102" s="25"/>
      <c r="M102" s="25"/>
      <c r="N102" s="25"/>
      <c r="O102" s="25"/>
      <c r="P102" s="25"/>
      <c r="Q102" s="25"/>
      <c r="R102" s="25"/>
      <c r="S102" s="25"/>
      <c r="T102" s="25"/>
      <c r="U102" s="24"/>
    </row>
    <row r="103" spans="2:21" ht="14.25" x14ac:dyDescent="0.2">
      <c r="B103" s="23"/>
      <c r="C103" s="25"/>
      <c r="D103" s="25"/>
      <c r="E103" s="25"/>
      <c r="F103" s="25"/>
      <c r="G103" s="25"/>
      <c r="H103" s="25"/>
      <c r="I103" s="25"/>
      <c r="J103" s="25"/>
      <c r="K103" s="25"/>
      <c r="L103" s="25"/>
      <c r="M103" s="25"/>
      <c r="N103" s="25"/>
      <c r="O103" s="25"/>
      <c r="P103" s="25"/>
      <c r="Q103" s="25"/>
      <c r="R103" s="25"/>
      <c r="S103" s="25"/>
      <c r="T103" s="25"/>
      <c r="U103" s="24"/>
    </row>
    <row r="104" spans="2:21" ht="14.25" x14ac:dyDescent="0.2">
      <c r="B104" s="23"/>
      <c r="C104" s="25"/>
      <c r="D104" s="25"/>
      <c r="E104" s="25"/>
      <c r="F104" s="25"/>
      <c r="G104" s="25"/>
      <c r="H104" s="25"/>
      <c r="I104" s="25"/>
      <c r="J104" s="25" t="s">
        <v>1130</v>
      </c>
      <c r="K104" s="22" t="s">
        <v>1123</v>
      </c>
      <c r="L104" s="25" t="s">
        <v>285</v>
      </c>
      <c r="M104" s="25"/>
      <c r="N104" s="25"/>
      <c r="O104" s="25"/>
      <c r="P104" s="25"/>
      <c r="Q104" s="25"/>
      <c r="R104" s="25"/>
      <c r="S104" s="25"/>
      <c r="T104" s="25"/>
      <c r="U104" s="24"/>
    </row>
    <row r="105" spans="2:21" ht="14.25" x14ac:dyDescent="0.2">
      <c r="B105" s="23"/>
      <c r="C105" s="25"/>
      <c r="D105" s="25"/>
      <c r="E105" s="25"/>
      <c r="F105" s="25"/>
      <c r="G105" s="25"/>
      <c r="H105" s="25"/>
      <c r="I105" s="25"/>
      <c r="J105" s="25" t="str">
        <f>+'Autodiagnóstico '!E188</f>
        <v>Conocimiento institucional</v>
      </c>
      <c r="K105" s="22">
        <v>100</v>
      </c>
      <c r="L105" s="39">
        <f>+'Autodiagnóstico '!F188</f>
        <v>80</v>
      </c>
      <c r="M105" s="25"/>
      <c r="N105" s="25"/>
      <c r="O105" s="25"/>
      <c r="P105" s="25"/>
      <c r="Q105" s="25"/>
      <c r="R105" s="25"/>
      <c r="S105" s="25"/>
      <c r="T105" s="25"/>
      <c r="U105" s="24"/>
    </row>
    <row r="106" spans="2:21" ht="14.25" x14ac:dyDescent="0.2">
      <c r="B106" s="23"/>
      <c r="C106" s="25"/>
      <c r="D106" s="25"/>
      <c r="E106" s="25"/>
      <c r="F106" s="25"/>
      <c r="G106" s="25"/>
      <c r="H106" s="25"/>
      <c r="I106" s="25"/>
      <c r="J106" s="25" t="str">
        <f>+'Autodiagnóstico '!E193</f>
        <v>Gestión de la información</v>
      </c>
      <c r="K106" s="22">
        <v>100</v>
      </c>
      <c r="L106" s="39">
        <f>+'Autodiagnóstico '!F193</f>
        <v>55.25</v>
      </c>
      <c r="M106" s="25"/>
      <c r="N106" s="25"/>
      <c r="O106" s="25"/>
      <c r="P106" s="25"/>
      <c r="Q106" s="25"/>
      <c r="R106" s="25"/>
      <c r="S106" s="25"/>
      <c r="T106" s="25"/>
      <c r="U106" s="24"/>
    </row>
    <row r="107" spans="2:21" ht="14.25" x14ac:dyDescent="0.2">
      <c r="B107" s="23"/>
      <c r="C107" s="25"/>
      <c r="D107" s="25"/>
      <c r="E107" s="25"/>
      <c r="F107" s="25"/>
      <c r="G107" s="25"/>
      <c r="H107" s="25"/>
      <c r="I107" s="25"/>
      <c r="J107" s="25" t="str">
        <f>+'Autodiagnóstico '!E213</f>
        <v>Gestión del desempeño</v>
      </c>
      <c r="K107" s="22">
        <v>100</v>
      </c>
      <c r="L107" s="39">
        <f>+'Autodiagnóstico '!F213</f>
        <v>71.571428571428569</v>
      </c>
      <c r="M107" s="25"/>
      <c r="N107" s="25"/>
      <c r="O107" s="25"/>
      <c r="P107" s="25"/>
      <c r="Q107" s="25"/>
      <c r="R107" s="25"/>
      <c r="S107" s="25"/>
      <c r="T107" s="25"/>
      <c r="U107" s="24"/>
    </row>
    <row r="108" spans="2:21" ht="14.25" x14ac:dyDescent="0.2">
      <c r="B108" s="23"/>
      <c r="C108" s="25"/>
      <c r="D108" s="25"/>
      <c r="E108" s="25"/>
      <c r="F108" s="25"/>
      <c r="G108" s="25"/>
      <c r="H108" s="25"/>
      <c r="I108" s="25"/>
      <c r="J108" s="25" t="str">
        <f>+'Autodiagnóstico '!E248</f>
        <v>Capacitación</v>
      </c>
      <c r="K108" s="22">
        <v>100</v>
      </c>
      <c r="L108" s="39">
        <f>+'Autodiagnóstico '!F248</f>
        <v>72.307692307692307</v>
      </c>
      <c r="M108" s="25"/>
      <c r="N108" s="25"/>
      <c r="O108" s="25"/>
      <c r="P108" s="25"/>
      <c r="Q108" s="25"/>
      <c r="R108" s="25"/>
      <c r="S108" s="25"/>
      <c r="T108" s="25"/>
      <c r="U108" s="24"/>
    </row>
    <row r="109" spans="2:21" ht="14.25" x14ac:dyDescent="0.2">
      <c r="B109" s="23"/>
      <c r="C109" s="25"/>
      <c r="D109" s="25"/>
      <c r="E109" s="25"/>
      <c r="F109" s="25"/>
      <c r="G109" s="25"/>
      <c r="H109" s="25"/>
      <c r="I109" s="25"/>
      <c r="J109" s="25" t="str">
        <f>+'Autodiagnóstico '!E315</f>
        <v xml:space="preserve">Bienestar </v>
      </c>
      <c r="K109" s="22">
        <v>100</v>
      </c>
      <c r="L109" s="39">
        <f>+'Autodiagnóstico '!F315</f>
        <v>59.545454545454547</v>
      </c>
      <c r="M109" s="25"/>
      <c r="N109" s="25"/>
      <c r="O109" s="25"/>
      <c r="P109" s="25"/>
      <c r="Q109" s="25"/>
      <c r="R109" s="25"/>
      <c r="S109" s="25"/>
      <c r="T109" s="25"/>
      <c r="U109" s="24"/>
    </row>
    <row r="110" spans="2:21" ht="14.25" x14ac:dyDescent="0.2">
      <c r="B110" s="23"/>
      <c r="C110" s="25"/>
      <c r="D110" s="25"/>
      <c r="E110" s="25"/>
      <c r="F110" s="25"/>
      <c r="G110" s="25"/>
      <c r="H110" s="25"/>
      <c r="I110" s="25"/>
      <c r="J110" s="25" t="str">
        <f>+'Autodiagnóstico '!E426</f>
        <v>Administración del talento humano</v>
      </c>
      <c r="K110" s="22">
        <v>100</v>
      </c>
      <c r="L110" s="39">
        <f>+'Autodiagnóstico '!F426</f>
        <v>50.375</v>
      </c>
      <c r="M110" s="25"/>
      <c r="N110" s="25"/>
      <c r="O110" s="25"/>
      <c r="P110" s="25"/>
      <c r="Q110" s="25"/>
      <c r="R110" s="25"/>
      <c r="S110" s="25"/>
      <c r="T110" s="25"/>
      <c r="U110" s="24"/>
    </row>
    <row r="111" spans="2:21" ht="14.25" x14ac:dyDescent="0.2">
      <c r="B111" s="23"/>
      <c r="C111" s="25"/>
      <c r="D111" s="25"/>
      <c r="E111" s="25"/>
      <c r="F111" s="25"/>
      <c r="G111" s="25"/>
      <c r="H111" s="25"/>
      <c r="I111" s="25"/>
      <c r="J111" s="25" t="str">
        <f>+'Autodiagnóstico '!E466</f>
        <v>Clima organizacional y cambio cultural</v>
      </c>
      <c r="K111" s="22">
        <v>100</v>
      </c>
      <c r="L111" s="39">
        <f>+'Autodiagnóstico '!F466</f>
        <v>1</v>
      </c>
      <c r="M111" s="25"/>
      <c r="N111" s="25"/>
      <c r="O111" s="25"/>
      <c r="P111" s="25"/>
      <c r="Q111" s="25"/>
      <c r="R111" s="25"/>
      <c r="S111" s="25"/>
      <c r="T111" s="25"/>
      <c r="U111" s="24"/>
    </row>
    <row r="112" spans="2:21" ht="14.25" x14ac:dyDescent="0.2">
      <c r="B112" s="23"/>
      <c r="C112" s="25"/>
      <c r="D112" s="25"/>
      <c r="E112" s="25"/>
      <c r="F112" s="25"/>
      <c r="G112" s="25"/>
      <c r="H112" s="25"/>
      <c r="I112" s="25"/>
      <c r="J112" s="25" t="str">
        <f>+'Autodiagnóstico '!E516</f>
        <v>Valores</v>
      </c>
      <c r="K112" s="22">
        <v>100</v>
      </c>
      <c r="L112" s="39">
        <f>+'Autodiagnóstico '!F516</f>
        <v>1</v>
      </c>
      <c r="M112" s="25"/>
      <c r="N112" s="25"/>
      <c r="O112" s="25"/>
      <c r="P112" s="25"/>
      <c r="Q112" s="25"/>
      <c r="R112" s="25"/>
      <c r="S112" s="25"/>
      <c r="T112" s="25"/>
      <c r="U112" s="24"/>
    </row>
    <row r="113" spans="2:21" ht="14.25" x14ac:dyDescent="0.2">
      <c r="B113" s="23"/>
      <c r="C113" s="25"/>
      <c r="D113" s="25"/>
      <c r="E113" s="25"/>
      <c r="F113" s="25"/>
      <c r="G113" s="25"/>
      <c r="H113" s="25"/>
      <c r="I113" s="25"/>
      <c r="J113" s="25" t="str">
        <f>+'Autodiagnóstico '!E521</f>
        <v>Contratistas</v>
      </c>
      <c r="K113" s="22">
        <v>100</v>
      </c>
      <c r="L113" s="39">
        <f>+'Autodiagnóstico '!F521</f>
        <v>1</v>
      </c>
      <c r="M113" s="25"/>
      <c r="N113" s="25"/>
      <c r="O113" s="25"/>
      <c r="P113" s="25"/>
      <c r="Q113" s="25"/>
      <c r="R113" s="25"/>
      <c r="S113" s="25"/>
      <c r="T113" s="25"/>
      <c r="U113" s="24"/>
    </row>
    <row r="114" spans="2:21" ht="14.25" x14ac:dyDescent="0.2">
      <c r="B114" s="23"/>
      <c r="C114" s="25"/>
      <c r="D114" s="25"/>
      <c r="E114" s="25"/>
      <c r="F114" s="25"/>
      <c r="G114" s="25"/>
      <c r="H114" s="25"/>
      <c r="I114" s="25"/>
      <c r="J114" s="25" t="str">
        <f>+'Autodiagnóstico '!E526</f>
        <v>Negociación colectiva</v>
      </c>
      <c r="K114" s="22">
        <v>100</v>
      </c>
      <c r="L114" s="39">
        <f>+'Autodiagnóstico '!F526</f>
        <v>80</v>
      </c>
      <c r="M114" s="25"/>
      <c r="N114" s="25"/>
      <c r="O114" s="25"/>
      <c r="P114" s="25"/>
      <c r="Q114" s="25"/>
      <c r="R114" s="25"/>
      <c r="S114" s="25"/>
      <c r="T114" s="25"/>
      <c r="U114" s="24"/>
    </row>
    <row r="115" spans="2:21" ht="14.25" x14ac:dyDescent="0.2">
      <c r="B115" s="23"/>
      <c r="C115" s="25"/>
      <c r="D115" s="25"/>
      <c r="E115" s="25"/>
      <c r="F115" s="25"/>
      <c r="G115" s="25"/>
      <c r="H115" s="25"/>
      <c r="I115" s="25"/>
      <c r="J115" s="25" t="str">
        <f>+'Autodiagnóstico '!E531</f>
        <v>Gerencia Pública</v>
      </c>
      <c r="K115" s="22">
        <v>100</v>
      </c>
      <c r="L115" s="39">
        <f>+'Autodiagnóstico '!F531</f>
        <v>10.833333333333334</v>
      </c>
      <c r="M115" s="25"/>
      <c r="N115" s="25"/>
      <c r="O115" s="25"/>
      <c r="P115" s="25"/>
      <c r="Q115" s="25"/>
      <c r="R115" s="25"/>
      <c r="S115" s="25"/>
      <c r="T115" s="25"/>
      <c r="U115" s="24"/>
    </row>
    <row r="116" spans="2:21" ht="14.25" x14ac:dyDescent="0.2">
      <c r="B116" s="23"/>
      <c r="C116" s="25"/>
      <c r="D116" s="25"/>
      <c r="E116" s="25"/>
      <c r="F116" s="25"/>
      <c r="G116" s="25"/>
      <c r="H116" s="25"/>
      <c r="I116" s="25"/>
      <c r="J116" s="25"/>
      <c r="K116" s="25"/>
      <c r="L116" s="25"/>
      <c r="M116" s="25"/>
      <c r="N116" s="25"/>
      <c r="O116" s="25"/>
      <c r="P116" s="25"/>
      <c r="Q116" s="25"/>
      <c r="R116" s="25"/>
      <c r="S116" s="25"/>
      <c r="T116" s="25"/>
      <c r="U116" s="24"/>
    </row>
    <row r="117" spans="2:21" ht="14.25" x14ac:dyDescent="0.2">
      <c r="B117" s="23"/>
      <c r="C117" s="25"/>
      <c r="D117" s="25"/>
      <c r="E117" s="25"/>
      <c r="F117" s="25"/>
      <c r="G117" s="25"/>
      <c r="H117" s="25"/>
      <c r="I117" s="25"/>
      <c r="J117" s="25"/>
      <c r="K117" s="25"/>
      <c r="L117" s="25"/>
      <c r="M117" s="25"/>
      <c r="N117" s="25"/>
      <c r="O117" s="25"/>
      <c r="P117" s="25"/>
      <c r="Q117" s="25"/>
      <c r="R117" s="25"/>
      <c r="S117" s="25"/>
      <c r="T117" s="25"/>
      <c r="U117" s="24"/>
    </row>
    <row r="118" spans="2:21" ht="14.25" x14ac:dyDescent="0.2">
      <c r="B118" s="23"/>
      <c r="C118" s="25"/>
      <c r="D118" s="25"/>
      <c r="E118" s="25"/>
      <c r="F118" s="25"/>
      <c r="G118" s="25"/>
      <c r="H118" s="25"/>
      <c r="I118" s="25"/>
      <c r="J118" s="25"/>
      <c r="K118" s="25"/>
      <c r="L118" s="25"/>
      <c r="M118" s="25"/>
      <c r="N118" s="25"/>
      <c r="O118" s="25"/>
      <c r="P118" s="25"/>
      <c r="Q118" s="25"/>
      <c r="R118" s="25"/>
      <c r="S118" s="25"/>
      <c r="T118" s="25"/>
      <c r="U118" s="24"/>
    </row>
    <row r="119" spans="2:21" ht="14.25" x14ac:dyDescent="0.2">
      <c r="B119" s="23"/>
      <c r="C119" s="25"/>
      <c r="D119" s="25"/>
      <c r="E119" s="25"/>
      <c r="F119" s="25"/>
      <c r="G119" s="25"/>
      <c r="H119" s="25"/>
      <c r="I119" s="25"/>
      <c r="J119" s="25"/>
      <c r="K119" s="25"/>
      <c r="L119" s="25"/>
      <c r="M119" s="25"/>
      <c r="N119" s="25"/>
      <c r="O119" s="25"/>
      <c r="P119" s="25"/>
      <c r="Q119" s="25"/>
      <c r="R119" s="25"/>
      <c r="S119" s="25"/>
      <c r="T119" s="25"/>
      <c r="U119" s="24"/>
    </row>
    <row r="120" spans="2:21" ht="14.25" x14ac:dyDescent="0.2">
      <c r="B120" s="23"/>
      <c r="C120" s="25"/>
      <c r="D120" s="25"/>
      <c r="E120" s="25"/>
      <c r="F120" s="25"/>
      <c r="G120" s="25"/>
      <c r="H120" s="25"/>
      <c r="I120" s="25"/>
      <c r="J120" s="25"/>
      <c r="K120" s="25"/>
      <c r="L120" s="25"/>
      <c r="M120" s="25"/>
      <c r="N120" s="25"/>
      <c r="O120" s="25"/>
      <c r="P120" s="25"/>
      <c r="Q120" s="25"/>
      <c r="R120" s="25"/>
      <c r="S120" s="25"/>
      <c r="T120" s="25"/>
      <c r="U120" s="24"/>
    </row>
    <row r="121" spans="2:21" ht="14.25" x14ac:dyDescent="0.2">
      <c r="B121" s="23"/>
      <c r="C121" s="25"/>
      <c r="D121" s="25"/>
      <c r="E121" s="25"/>
      <c r="F121" s="25"/>
      <c r="G121" s="25"/>
      <c r="H121" s="25"/>
      <c r="I121" s="25"/>
      <c r="J121" s="25"/>
      <c r="K121" s="25"/>
      <c r="L121" s="25"/>
      <c r="M121" s="25"/>
      <c r="N121" s="25"/>
      <c r="O121" s="25"/>
      <c r="P121" s="25"/>
      <c r="Q121" s="25"/>
      <c r="R121" s="25"/>
      <c r="S121" s="25"/>
      <c r="T121" s="25"/>
      <c r="U121" s="24"/>
    </row>
    <row r="122" spans="2:21" ht="14.25" x14ac:dyDescent="0.2">
      <c r="B122" s="23"/>
      <c r="C122" s="25"/>
      <c r="D122" s="25"/>
      <c r="E122" s="25"/>
      <c r="F122" s="25"/>
      <c r="G122" s="25"/>
      <c r="H122" s="25"/>
      <c r="I122" s="25"/>
      <c r="J122" s="25"/>
      <c r="K122" s="25"/>
      <c r="L122" s="25"/>
      <c r="M122" s="25"/>
      <c r="N122" s="25"/>
      <c r="O122" s="25"/>
      <c r="P122" s="25"/>
      <c r="Q122" s="25"/>
      <c r="R122" s="25"/>
      <c r="S122" s="25"/>
      <c r="T122" s="25"/>
      <c r="U122" s="24"/>
    </row>
    <row r="123" spans="2:21" ht="14.25" x14ac:dyDescent="0.2">
      <c r="B123" s="23"/>
      <c r="C123" s="25"/>
      <c r="D123" s="25"/>
      <c r="E123" s="25"/>
      <c r="F123" s="25"/>
      <c r="G123" s="25"/>
      <c r="H123" s="25"/>
      <c r="I123" s="25"/>
      <c r="J123" s="25"/>
      <c r="K123" s="25"/>
      <c r="L123" s="25"/>
      <c r="M123" s="25"/>
      <c r="N123" s="25"/>
      <c r="O123" s="25"/>
      <c r="P123" s="25"/>
      <c r="Q123" s="25"/>
      <c r="R123" s="25"/>
      <c r="S123" s="25"/>
      <c r="T123" s="25"/>
      <c r="U123" s="24"/>
    </row>
    <row r="124" spans="2:21" ht="14.25" x14ac:dyDescent="0.2">
      <c r="B124" s="23"/>
      <c r="C124" s="25"/>
      <c r="D124" s="25"/>
      <c r="E124" s="25"/>
      <c r="F124" s="25"/>
      <c r="G124" s="25"/>
      <c r="H124" s="25"/>
      <c r="I124" s="25"/>
      <c r="J124" s="25"/>
      <c r="K124" s="25"/>
      <c r="L124" s="25"/>
      <c r="M124" s="25"/>
      <c r="N124" s="25"/>
      <c r="O124" s="25"/>
      <c r="P124" s="25"/>
      <c r="Q124" s="25"/>
      <c r="R124" s="25"/>
      <c r="S124" s="25"/>
      <c r="T124" s="25"/>
      <c r="U124" s="24"/>
    </row>
    <row r="125" spans="2:21" ht="14.25" x14ac:dyDescent="0.2">
      <c r="B125" s="23"/>
      <c r="C125" s="25"/>
      <c r="D125" s="25"/>
      <c r="E125" s="25"/>
      <c r="F125" s="25"/>
      <c r="G125" s="25"/>
      <c r="H125" s="25"/>
      <c r="I125" s="25"/>
      <c r="J125" s="25"/>
      <c r="K125" s="724" t="s">
        <v>1133</v>
      </c>
      <c r="L125" s="724"/>
      <c r="M125" s="724"/>
      <c r="N125" s="724"/>
      <c r="O125" s="25"/>
      <c r="P125" s="25"/>
      <c r="Q125" s="25"/>
      <c r="R125" s="25"/>
      <c r="S125" s="25"/>
      <c r="T125" s="25"/>
      <c r="U125" s="24"/>
    </row>
    <row r="126" spans="2:21" ht="15" x14ac:dyDescent="0.25">
      <c r="B126" s="23"/>
      <c r="C126" s="25"/>
      <c r="D126" s="25"/>
      <c r="E126" s="25"/>
      <c r="F126" s="25"/>
      <c r="G126" s="25"/>
      <c r="H126" s="25"/>
      <c r="I126" s="25"/>
      <c r="J126" s="25"/>
      <c r="K126" s="723" t="str">
        <f>+'Autodiagnóstico '!C561</f>
        <v>RETIRO</v>
      </c>
      <c r="L126" s="723"/>
      <c r="M126" s="723"/>
      <c r="N126" s="723"/>
      <c r="O126" s="25"/>
      <c r="P126" s="25"/>
      <c r="Q126" s="25"/>
      <c r="R126" s="25"/>
      <c r="S126" s="25"/>
      <c r="T126" s="25"/>
      <c r="U126" s="24"/>
    </row>
    <row r="127" spans="2:21" ht="14.25" x14ac:dyDescent="0.2">
      <c r="B127" s="23"/>
      <c r="C127" s="25"/>
      <c r="D127" s="25"/>
      <c r="E127" s="25"/>
      <c r="F127" s="25"/>
      <c r="G127" s="25"/>
      <c r="H127" s="25"/>
      <c r="I127" s="25"/>
      <c r="J127" s="25"/>
      <c r="K127" s="25"/>
      <c r="L127" s="25"/>
      <c r="M127" s="25"/>
      <c r="N127" s="25"/>
      <c r="O127" s="25"/>
      <c r="P127" s="25"/>
      <c r="Q127" s="25"/>
      <c r="R127" s="25"/>
      <c r="S127" s="25"/>
      <c r="T127" s="25"/>
      <c r="U127" s="24"/>
    </row>
    <row r="128" spans="2:21" ht="14.25" x14ac:dyDescent="0.2">
      <c r="B128" s="23"/>
      <c r="C128" s="25"/>
      <c r="D128" s="25"/>
      <c r="E128" s="25"/>
      <c r="F128" s="25"/>
      <c r="G128" s="25"/>
      <c r="H128" s="25"/>
      <c r="I128" s="25"/>
      <c r="J128" s="25" t="s">
        <v>1130</v>
      </c>
      <c r="K128" s="22" t="s">
        <v>1123</v>
      </c>
      <c r="L128" s="25" t="s">
        <v>285</v>
      </c>
      <c r="M128" s="25"/>
      <c r="N128" s="25"/>
      <c r="O128" s="25"/>
      <c r="P128" s="25"/>
      <c r="Q128" s="25"/>
      <c r="R128" s="25"/>
      <c r="S128" s="25"/>
      <c r="T128" s="25"/>
      <c r="U128" s="24"/>
    </row>
    <row r="129" spans="2:21" ht="14.25" x14ac:dyDescent="0.2">
      <c r="B129" s="23"/>
      <c r="C129" s="25"/>
      <c r="D129" s="25"/>
      <c r="E129" s="25"/>
      <c r="F129" s="25"/>
      <c r="G129" s="25"/>
      <c r="H129" s="25"/>
      <c r="I129" s="25"/>
      <c r="J129" s="25" t="str">
        <f>+'Autodiagnóstico '!E561</f>
        <v>Gestión de la información</v>
      </c>
      <c r="K129" s="22">
        <v>100</v>
      </c>
      <c r="L129" s="39">
        <f>+'Autodiagnóstico '!F561</f>
        <v>1</v>
      </c>
      <c r="M129" s="25"/>
      <c r="N129" s="25"/>
      <c r="O129" s="25"/>
      <c r="P129" s="25"/>
      <c r="Q129" s="25"/>
      <c r="R129" s="25"/>
      <c r="S129" s="25"/>
      <c r="T129" s="25"/>
      <c r="U129" s="24"/>
    </row>
    <row r="130" spans="2:21" ht="14.25" x14ac:dyDescent="0.2">
      <c r="B130" s="23"/>
      <c r="C130" s="25"/>
      <c r="D130" s="25"/>
      <c r="E130" s="25"/>
      <c r="F130" s="25"/>
      <c r="G130" s="25"/>
      <c r="H130" s="25"/>
      <c r="I130" s="25"/>
      <c r="J130" s="25" t="str">
        <f>+'Autodiagnóstico '!E566</f>
        <v>Administración del talento humano</v>
      </c>
      <c r="K130" s="22">
        <v>100</v>
      </c>
      <c r="L130" s="39">
        <f>+'Autodiagnóstico '!F566</f>
        <v>1</v>
      </c>
      <c r="M130" s="25"/>
      <c r="N130" s="25"/>
      <c r="O130" s="25"/>
      <c r="P130" s="25"/>
      <c r="Q130" s="25"/>
      <c r="R130" s="25"/>
      <c r="S130" s="25"/>
      <c r="T130" s="25"/>
      <c r="U130" s="24"/>
    </row>
    <row r="131" spans="2:21" ht="14.25" x14ac:dyDescent="0.2">
      <c r="B131" s="23"/>
      <c r="C131" s="25"/>
      <c r="D131" s="25"/>
      <c r="E131" s="25"/>
      <c r="F131" s="25"/>
      <c r="G131" s="25"/>
      <c r="H131" s="25"/>
      <c r="I131" s="25"/>
      <c r="J131" s="25" t="str">
        <f>+'Autodiagnóstico '!E576</f>
        <v>Desvinculación asistida</v>
      </c>
      <c r="K131" s="22">
        <v>100</v>
      </c>
      <c r="L131" s="22">
        <f>+'Autodiagnóstico '!F576</f>
        <v>1</v>
      </c>
      <c r="M131" s="25"/>
      <c r="N131" s="25"/>
      <c r="O131" s="25"/>
      <c r="P131" s="25"/>
      <c r="Q131" s="25"/>
      <c r="R131" s="25"/>
      <c r="S131" s="25"/>
      <c r="T131" s="25"/>
      <c r="U131" s="24"/>
    </row>
    <row r="132" spans="2:21" ht="14.25" x14ac:dyDescent="0.2">
      <c r="B132" s="23"/>
      <c r="C132" s="25"/>
      <c r="D132" s="25"/>
      <c r="E132" s="25"/>
      <c r="F132" s="25"/>
      <c r="G132" s="25"/>
      <c r="H132" s="25"/>
      <c r="I132" s="25"/>
      <c r="J132" s="25" t="str">
        <f>+'Autodiagnóstico '!E587</f>
        <v>Gestión del conocimiento</v>
      </c>
      <c r="K132" s="22">
        <v>100</v>
      </c>
      <c r="L132" s="25">
        <f>+'Autodiagnóstico '!F587</f>
        <v>1</v>
      </c>
      <c r="M132" s="25"/>
      <c r="N132" s="25"/>
      <c r="O132" s="25"/>
      <c r="P132" s="25"/>
      <c r="Q132" s="25"/>
      <c r="R132" s="25"/>
      <c r="S132" s="25"/>
      <c r="T132" s="25"/>
      <c r="U132" s="24"/>
    </row>
    <row r="133" spans="2:21" ht="14.25" x14ac:dyDescent="0.2">
      <c r="B133" s="23"/>
      <c r="C133" s="25"/>
      <c r="D133" s="25"/>
      <c r="E133" s="25"/>
      <c r="F133" s="25"/>
      <c r="G133" s="25"/>
      <c r="H133" s="25"/>
      <c r="I133" s="25"/>
      <c r="J133" s="25"/>
      <c r="K133" s="25"/>
      <c r="L133" s="25"/>
      <c r="M133" s="25"/>
      <c r="N133" s="25"/>
      <c r="O133" s="25"/>
      <c r="P133" s="25"/>
      <c r="Q133" s="25"/>
      <c r="R133" s="25"/>
      <c r="S133" s="25"/>
      <c r="T133" s="25"/>
      <c r="U133" s="24"/>
    </row>
    <row r="134" spans="2:21" ht="14.25" x14ac:dyDescent="0.2">
      <c r="B134" s="23"/>
      <c r="C134" s="25"/>
      <c r="D134" s="25"/>
      <c r="E134" s="25"/>
      <c r="F134" s="25"/>
      <c r="G134" s="25"/>
      <c r="H134" s="25"/>
      <c r="I134" s="25"/>
      <c r="J134" s="25"/>
      <c r="K134" s="25"/>
      <c r="L134" s="25"/>
      <c r="M134" s="25"/>
      <c r="N134" s="25"/>
      <c r="O134" s="25"/>
      <c r="P134" s="25"/>
      <c r="Q134" s="25"/>
      <c r="R134" s="25"/>
      <c r="S134" s="25"/>
      <c r="T134" s="25"/>
      <c r="U134" s="24"/>
    </row>
    <row r="135" spans="2:21" ht="14.25" x14ac:dyDescent="0.2">
      <c r="B135" s="23"/>
      <c r="C135" s="25"/>
      <c r="D135" s="25"/>
      <c r="E135" s="25"/>
      <c r="F135" s="25"/>
      <c r="G135" s="25"/>
      <c r="H135" s="25"/>
      <c r="I135" s="25"/>
      <c r="J135" s="25"/>
      <c r="K135" s="25"/>
      <c r="L135" s="25"/>
      <c r="M135" s="25"/>
      <c r="N135" s="25"/>
      <c r="O135" s="25"/>
      <c r="P135" s="25"/>
      <c r="Q135" s="25"/>
      <c r="R135" s="25"/>
      <c r="S135" s="25"/>
      <c r="T135" s="25"/>
      <c r="U135" s="24"/>
    </row>
    <row r="136" spans="2:21" ht="14.25" x14ac:dyDescent="0.2">
      <c r="B136" s="23"/>
      <c r="C136" s="25"/>
      <c r="D136" s="25"/>
      <c r="E136" s="25"/>
      <c r="F136" s="25"/>
      <c r="G136" s="25"/>
      <c r="H136" s="25"/>
      <c r="I136" s="25"/>
      <c r="J136" s="25"/>
      <c r="K136" s="25"/>
      <c r="L136" s="25"/>
      <c r="M136" s="25"/>
      <c r="N136" s="25"/>
      <c r="O136" s="25"/>
      <c r="P136" s="25"/>
      <c r="Q136" s="25"/>
      <c r="R136" s="25"/>
      <c r="S136" s="25"/>
      <c r="T136" s="25"/>
      <c r="U136" s="24"/>
    </row>
    <row r="137" spans="2:21" ht="14.25" x14ac:dyDescent="0.2">
      <c r="B137" s="23"/>
      <c r="C137" s="25"/>
      <c r="D137" s="25"/>
      <c r="E137" s="25"/>
      <c r="F137" s="25"/>
      <c r="G137" s="25"/>
      <c r="H137" s="25"/>
      <c r="I137" s="25"/>
      <c r="J137" s="25"/>
      <c r="K137" s="25"/>
      <c r="L137" s="25"/>
      <c r="M137" s="25"/>
      <c r="N137" s="25"/>
      <c r="O137" s="25"/>
      <c r="P137" s="25"/>
      <c r="Q137" s="25"/>
      <c r="R137" s="25"/>
      <c r="S137" s="25"/>
      <c r="T137" s="25"/>
      <c r="U137" s="24"/>
    </row>
    <row r="138" spans="2:21" ht="14.25" x14ac:dyDescent="0.2">
      <c r="B138" s="23"/>
      <c r="C138" s="25"/>
      <c r="D138" s="25"/>
      <c r="E138" s="25"/>
      <c r="F138" s="25"/>
      <c r="G138" s="25"/>
      <c r="H138" s="25"/>
      <c r="I138" s="25"/>
      <c r="J138" s="25"/>
      <c r="K138" s="25"/>
      <c r="L138" s="25"/>
      <c r="M138" s="25"/>
      <c r="N138" s="25"/>
      <c r="O138" s="25"/>
      <c r="P138" s="25"/>
      <c r="Q138" s="25"/>
      <c r="R138" s="25"/>
      <c r="S138" s="25"/>
      <c r="T138" s="25"/>
      <c r="U138" s="24"/>
    </row>
    <row r="139" spans="2:21" ht="14.25" x14ac:dyDescent="0.2">
      <c r="B139" s="23"/>
      <c r="C139" s="25"/>
      <c r="D139" s="25"/>
      <c r="E139" s="25"/>
      <c r="F139" s="25"/>
      <c r="G139" s="25"/>
      <c r="H139" s="25"/>
      <c r="I139" s="25"/>
      <c r="J139" s="25"/>
      <c r="K139" s="25"/>
      <c r="L139" s="25"/>
      <c r="M139" s="25"/>
      <c r="N139" s="25"/>
      <c r="O139" s="25"/>
      <c r="P139" s="25"/>
      <c r="Q139" s="25"/>
      <c r="R139" s="25"/>
      <c r="S139" s="25"/>
      <c r="T139" s="25"/>
      <c r="U139" s="24"/>
    </row>
    <row r="140" spans="2:21" ht="14.25" x14ac:dyDescent="0.2">
      <c r="B140" s="23"/>
      <c r="C140" s="25"/>
      <c r="D140" s="25"/>
      <c r="E140" s="25"/>
      <c r="F140" s="25"/>
      <c r="G140" s="25"/>
      <c r="H140" s="25"/>
      <c r="I140" s="25"/>
      <c r="J140" s="25"/>
      <c r="K140" s="25"/>
      <c r="L140" s="25"/>
      <c r="M140" s="25"/>
      <c r="N140" s="25"/>
      <c r="O140" s="25"/>
      <c r="P140" s="25"/>
      <c r="Q140" s="25"/>
      <c r="R140" s="25"/>
      <c r="S140" s="25"/>
      <c r="T140" s="25"/>
      <c r="U140" s="24"/>
    </row>
    <row r="141" spans="2:21" ht="14.25" x14ac:dyDescent="0.2">
      <c r="B141" s="23"/>
      <c r="C141" s="25"/>
      <c r="D141" s="25"/>
      <c r="E141" s="25"/>
      <c r="F141" s="25"/>
      <c r="G141" s="25"/>
      <c r="H141" s="25"/>
      <c r="I141" s="25"/>
      <c r="J141" s="25"/>
      <c r="K141" s="25"/>
      <c r="L141" s="25"/>
      <c r="M141" s="25"/>
      <c r="N141" s="25"/>
      <c r="O141" s="25"/>
      <c r="P141" s="25"/>
      <c r="Q141" s="25"/>
      <c r="R141" s="25"/>
      <c r="S141" s="25"/>
      <c r="T141" s="25"/>
      <c r="U141" s="24"/>
    </row>
    <row r="142" spans="2:21" ht="14.25" x14ac:dyDescent="0.2">
      <c r="B142" s="23"/>
      <c r="C142" s="25"/>
      <c r="D142" s="25"/>
      <c r="E142" s="25"/>
      <c r="F142" s="25"/>
      <c r="G142" s="25"/>
      <c r="H142" s="25"/>
      <c r="I142" s="25"/>
      <c r="J142" s="25"/>
      <c r="K142" s="25"/>
      <c r="L142" s="25"/>
      <c r="M142" s="25"/>
      <c r="N142" s="25"/>
      <c r="O142" s="25"/>
      <c r="P142" s="25"/>
      <c r="Q142" s="25"/>
      <c r="R142" s="25"/>
      <c r="S142" s="25"/>
      <c r="T142" s="25"/>
      <c r="U142" s="24"/>
    </row>
    <row r="143" spans="2:21" ht="14.25" x14ac:dyDescent="0.2">
      <c r="B143" s="23"/>
      <c r="C143" s="25"/>
      <c r="D143" s="25"/>
      <c r="E143" s="25"/>
      <c r="F143" s="25"/>
      <c r="G143" s="25"/>
      <c r="H143" s="25"/>
      <c r="I143" s="25"/>
      <c r="J143" s="25"/>
      <c r="K143" s="25"/>
      <c r="L143" s="25"/>
      <c r="M143" s="25"/>
      <c r="N143" s="25"/>
      <c r="O143" s="25"/>
      <c r="P143" s="25"/>
      <c r="Q143" s="25"/>
      <c r="R143" s="25"/>
      <c r="S143" s="25"/>
      <c r="T143" s="25"/>
      <c r="U143" s="24"/>
    </row>
    <row r="144" spans="2:21" ht="14.25" x14ac:dyDescent="0.2">
      <c r="B144" s="23"/>
      <c r="C144" s="25"/>
      <c r="D144" s="25"/>
      <c r="E144" s="25"/>
      <c r="F144" s="25"/>
      <c r="G144" s="25"/>
      <c r="H144" s="25"/>
      <c r="I144" s="25"/>
      <c r="J144" s="25"/>
      <c r="K144" s="25"/>
      <c r="L144" s="25"/>
      <c r="M144" s="25"/>
      <c r="N144" s="25"/>
      <c r="O144" s="25"/>
      <c r="P144" s="25"/>
      <c r="Q144" s="25"/>
      <c r="R144" s="25"/>
      <c r="S144" s="25"/>
      <c r="T144" s="25"/>
      <c r="U144" s="24"/>
    </row>
    <row r="145" spans="2:21" ht="14.25" x14ac:dyDescent="0.2">
      <c r="B145" s="23"/>
      <c r="C145" s="25"/>
      <c r="D145" s="25"/>
      <c r="E145" s="25"/>
      <c r="F145" s="25"/>
      <c r="G145" s="25"/>
      <c r="H145" s="25"/>
      <c r="I145" s="25"/>
      <c r="J145" s="25"/>
      <c r="K145" s="25"/>
      <c r="L145" s="25"/>
      <c r="M145" s="25"/>
      <c r="N145" s="25"/>
      <c r="O145" s="25"/>
      <c r="P145" s="25"/>
      <c r="Q145" s="25"/>
      <c r="R145" s="25"/>
      <c r="S145" s="25"/>
      <c r="T145" s="25"/>
      <c r="U145" s="24"/>
    </row>
    <row r="146" spans="2:21" ht="14.25" x14ac:dyDescent="0.2">
      <c r="B146" s="23"/>
      <c r="C146" s="25"/>
      <c r="D146" s="25"/>
      <c r="E146" s="25"/>
      <c r="F146" s="25"/>
      <c r="G146" s="25"/>
      <c r="H146" s="25"/>
      <c r="I146" s="25"/>
      <c r="J146" s="25"/>
      <c r="K146" s="25"/>
      <c r="L146" s="25"/>
      <c r="M146" s="25"/>
      <c r="N146" s="25"/>
      <c r="O146" s="25"/>
      <c r="P146" s="25"/>
      <c r="Q146" s="25"/>
      <c r="R146" s="25"/>
      <c r="S146" s="25"/>
      <c r="T146" s="25"/>
      <c r="U146" s="24"/>
    </row>
    <row r="147" spans="2:21" ht="14.25" x14ac:dyDescent="0.2">
      <c r="B147" s="23"/>
      <c r="C147" s="25"/>
      <c r="D147" s="25"/>
      <c r="E147" s="25"/>
      <c r="F147" s="25"/>
      <c r="G147" s="25"/>
      <c r="H147" s="25"/>
      <c r="I147" s="25"/>
      <c r="J147" s="25"/>
      <c r="K147" s="25"/>
      <c r="L147" s="25"/>
      <c r="M147" s="25"/>
      <c r="N147" s="25"/>
      <c r="O147" s="25"/>
      <c r="P147" s="25"/>
      <c r="Q147" s="25"/>
      <c r="R147" s="25"/>
      <c r="S147" s="25"/>
      <c r="T147" s="25"/>
      <c r="U147" s="24"/>
    </row>
    <row r="148" spans="2:21" ht="18" customHeight="1" x14ac:dyDescent="0.25">
      <c r="B148" s="23"/>
      <c r="C148" s="204" t="s">
        <v>1134</v>
      </c>
      <c r="D148" s="26"/>
      <c r="E148" s="27"/>
      <c r="F148" s="27"/>
      <c r="G148" s="27"/>
      <c r="H148" s="27"/>
      <c r="I148" s="26"/>
      <c r="J148" s="26"/>
      <c r="K148" s="26"/>
      <c r="L148" s="27"/>
      <c r="M148" s="27"/>
      <c r="N148" s="27"/>
      <c r="O148" s="27"/>
      <c r="P148" s="27"/>
      <c r="Q148" s="27"/>
      <c r="R148" s="27"/>
      <c r="S148" s="27"/>
      <c r="T148" s="27"/>
      <c r="U148" s="24"/>
    </row>
    <row r="149" spans="2:21" ht="14.25" x14ac:dyDescent="0.2">
      <c r="B149" s="23"/>
      <c r="C149" s="25"/>
      <c r="D149" s="25"/>
      <c r="E149" s="25"/>
      <c r="F149" s="25"/>
      <c r="G149" s="25"/>
      <c r="H149" s="25"/>
      <c r="I149" s="25"/>
      <c r="J149" s="25"/>
      <c r="K149" s="25"/>
      <c r="L149" s="25"/>
      <c r="M149" s="25"/>
      <c r="N149" s="25"/>
      <c r="O149" s="25"/>
      <c r="P149" s="25"/>
      <c r="Q149" s="25"/>
      <c r="R149" s="25"/>
      <c r="S149" s="25"/>
      <c r="T149" s="25"/>
      <c r="U149" s="24"/>
    </row>
    <row r="150" spans="2:21" ht="14.25" x14ac:dyDescent="0.2">
      <c r="B150" s="23"/>
      <c r="C150" s="25"/>
      <c r="D150" s="25"/>
      <c r="E150" s="25"/>
      <c r="F150" s="25"/>
      <c r="G150" s="25"/>
      <c r="H150" s="25"/>
      <c r="I150" s="25"/>
      <c r="J150" s="25"/>
      <c r="K150" s="25"/>
      <c r="L150" s="25"/>
      <c r="M150" s="25"/>
      <c r="N150" s="25"/>
      <c r="O150" s="25"/>
      <c r="P150" s="25"/>
      <c r="Q150" s="25"/>
      <c r="R150" s="25"/>
      <c r="S150" s="25"/>
      <c r="T150" s="25"/>
      <c r="U150" s="24"/>
    </row>
    <row r="151" spans="2:21" ht="14.25" x14ac:dyDescent="0.2">
      <c r="B151" s="23"/>
      <c r="C151" s="25"/>
      <c r="D151" s="25"/>
      <c r="E151" s="25"/>
      <c r="F151" s="25"/>
      <c r="G151" s="25"/>
      <c r="H151" s="25"/>
      <c r="I151" s="25"/>
      <c r="J151" s="25"/>
      <c r="K151" s="724"/>
      <c r="L151" s="724"/>
      <c r="M151" s="724"/>
      <c r="N151" s="724"/>
      <c r="O151" s="25"/>
      <c r="P151" s="25"/>
      <c r="Q151" s="25"/>
      <c r="R151" s="25"/>
      <c r="S151" s="25"/>
      <c r="T151" s="25"/>
      <c r="U151" s="24"/>
    </row>
    <row r="152" spans="2:21" ht="14.25" x14ac:dyDescent="0.2">
      <c r="B152" s="23"/>
      <c r="C152" s="25"/>
      <c r="D152" s="25"/>
      <c r="E152" s="25"/>
      <c r="F152" s="25"/>
      <c r="G152" s="25"/>
      <c r="H152" s="25"/>
      <c r="I152" s="25"/>
      <c r="J152" s="25"/>
      <c r="K152" s="25"/>
      <c r="L152" s="25"/>
      <c r="M152" s="25"/>
      <c r="N152" s="25"/>
      <c r="O152" s="25"/>
      <c r="P152" s="25"/>
      <c r="Q152" s="25"/>
      <c r="R152" s="25"/>
      <c r="S152" s="25"/>
      <c r="T152" s="25"/>
      <c r="U152" s="24"/>
    </row>
    <row r="153" spans="2:21" ht="14.25" x14ac:dyDescent="0.2">
      <c r="B153" s="23"/>
      <c r="C153" s="25"/>
      <c r="D153" s="25"/>
      <c r="E153" s="25"/>
      <c r="F153" s="25"/>
      <c r="G153" s="25"/>
      <c r="H153" s="25"/>
      <c r="I153" s="25"/>
      <c r="J153" s="25"/>
      <c r="K153" s="25"/>
      <c r="L153" s="25"/>
      <c r="M153" s="25"/>
      <c r="N153" s="25"/>
      <c r="O153" s="25"/>
      <c r="P153" s="25"/>
      <c r="Q153" s="25"/>
      <c r="R153" s="25"/>
      <c r="S153" s="25"/>
      <c r="T153" s="25"/>
      <c r="U153" s="24"/>
    </row>
    <row r="154" spans="2:21" ht="14.25" x14ac:dyDescent="0.2">
      <c r="B154" s="23"/>
      <c r="C154" s="25"/>
      <c r="D154" s="25"/>
      <c r="E154" s="25"/>
      <c r="F154" s="25"/>
      <c r="G154" s="25"/>
      <c r="H154" s="25"/>
      <c r="I154" s="25" t="s">
        <v>1135</v>
      </c>
      <c r="J154" s="25" t="s">
        <v>1136</v>
      </c>
      <c r="K154" s="25" t="s">
        <v>1137</v>
      </c>
      <c r="L154" s="25"/>
      <c r="M154" s="25"/>
      <c r="N154" s="25"/>
      <c r="O154" s="25"/>
      <c r="P154" s="25"/>
      <c r="Q154" s="25"/>
      <c r="R154" s="25"/>
      <c r="S154" s="25"/>
      <c r="T154" s="25"/>
      <c r="U154" s="24"/>
    </row>
    <row r="155" spans="2:21" ht="14.25" x14ac:dyDescent="0.2">
      <c r="B155" s="23"/>
      <c r="C155" s="25"/>
      <c r="D155" s="25"/>
      <c r="E155" s="25"/>
      <c r="F155" s="25"/>
      <c r="G155" s="25"/>
      <c r="H155" s="25"/>
      <c r="I155" s="56" t="s">
        <v>1138</v>
      </c>
      <c r="J155" s="25">
        <v>100</v>
      </c>
      <c r="K155" s="39">
        <f>+'Resultados Rutas'!E11</f>
        <v>46.856578947368426</v>
      </c>
      <c r="L155" s="25"/>
      <c r="M155" s="25"/>
      <c r="N155" s="25"/>
      <c r="O155" s="25"/>
      <c r="P155" s="25"/>
      <c r="Q155" s="25"/>
      <c r="R155" s="25"/>
      <c r="S155" s="25"/>
      <c r="T155" s="25"/>
      <c r="U155" s="24"/>
    </row>
    <row r="156" spans="2:21" ht="14.25" x14ac:dyDescent="0.2">
      <c r="B156" s="23"/>
      <c r="C156" s="25"/>
      <c r="D156" s="25"/>
      <c r="E156" s="25"/>
      <c r="F156" s="25"/>
      <c r="G156" s="25"/>
      <c r="H156" s="25"/>
      <c r="I156" s="56" t="s">
        <v>1139</v>
      </c>
      <c r="J156" s="25">
        <v>100</v>
      </c>
      <c r="K156" s="39">
        <f>+'Resultados Rutas'!E16</f>
        <v>43.720247533796126</v>
      </c>
      <c r="L156" s="25"/>
      <c r="M156" s="25"/>
      <c r="N156" s="25"/>
      <c r="O156" s="25"/>
      <c r="P156" s="25"/>
      <c r="Q156" s="25"/>
      <c r="R156" s="25"/>
      <c r="S156" s="25"/>
      <c r="T156" s="25"/>
      <c r="U156" s="24"/>
    </row>
    <row r="157" spans="2:21" ht="14.25" x14ac:dyDescent="0.2">
      <c r="B157" s="23"/>
      <c r="C157" s="25"/>
      <c r="D157" s="25"/>
      <c r="E157" s="25"/>
      <c r="F157" s="25"/>
      <c r="G157" s="25"/>
      <c r="H157" s="25"/>
      <c r="I157" s="56" t="s">
        <v>1140</v>
      </c>
      <c r="J157" s="25">
        <v>100</v>
      </c>
      <c r="K157" s="39">
        <f>+'Resultados Rutas'!E21</f>
        <v>51.35</v>
      </c>
      <c r="L157" s="25"/>
      <c r="M157" s="25"/>
      <c r="N157" s="25"/>
      <c r="O157" s="25"/>
      <c r="P157" s="25"/>
      <c r="Q157" s="25"/>
      <c r="R157" s="25"/>
      <c r="S157" s="25"/>
      <c r="T157" s="25"/>
      <c r="U157" s="24"/>
    </row>
    <row r="158" spans="2:21" ht="14.25" x14ac:dyDescent="0.2">
      <c r="B158" s="23"/>
      <c r="C158" s="25"/>
      <c r="D158" s="25"/>
      <c r="E158" s="25"/>
      <c r="F158" s="25"/>
      <c r="G158" s="25"/>
      <c r="H158" s="25"/>
      <c r="I158" s="56" t="s">
        <v>1141</v>
      </c>
      <c r="J158" s="25">
        <v>100</v>
      </c>
      <c r="K158" s="39">
        <f>+'Resultados Rutas'!E24</f>
        <v>50.612781954887218</v>
      </c>
      <c r="L158" s="25"/>
      <c r="M158" s="25"/>
      <c r="N158" s="25"/>
      <c r="O158" s="25"/>
      <c r="P158" s="25"/>
      <c r="Q158" s="25"/>
      <c r="R158" s="25"/>
      <c r="S158" s="25"/>
      <c r="T158" s="25"/>
      <c r="U158" s="24"/>
    </row>
    <row r="159" spans="2:21" ht="14.25" x14ac:dyDescent="0.2">
      <c r="B159" s="23"/>
      <c r="C159" s="25"/>
      <c r="D159" s="25"/>
      <c r="E159" s="25"/>
      <c r="F159" s="25"/>
      <c r="G159" s="25"/>
      <c r="H159" s="25"/>
      <c r="I159" s="56" t="s">
        <v>1142</v>
      </c>
      <c r="J159" s="25">
        <v>100</v>
      </c>
      <c r="K159" s="39">
        <f>+'Resultados Rutas'!E27</f>
        <v>49</v>
      </c>
      <c r="L159" s="25"/>
      <c r="M159" s="25"/>
      <c r="N159" s="25"/>
      <c r="O159" s="25"/>
      <c r="P159" s="25"/>
      <c r="Q159" s="25"/>
      <c r="R159" s="25"/>
      <c r="S159" s="25"/>
      <c r="T159" s="25"/>
      <c r="U159" s="24"/>
    </row>
    <row r="160" spans="2:21" ht="14.25" x14ac:dyDescent="0.2">
      <c r="B160" s="23"/>
      <c r="C160" s="25"/>
      <c r="D160" s="25"/>
      <c r="E160" s="25"/>
      <c r="F160" s="25"/>
      <c r="G160" s="25"/>
      <c r="H160" s="25"/>
      <c r="I160" s="25"/>
      <c r="J160" s="25"/>
      <c r="K160" s="25"/>
      <c r="L160" s="25"/>
      <c r="M160" s="25"/>
      <c r="N160" s="25"/>
      <c r="O160" s="25"/>
      <c r="P160" s="25"/>
      <c r="Q160" s="25"/>
      <c r="R160" s="25"/>
      <c r="S160" s="25"/>
      <c r="T160" s="25"/>
      <c r="U160" s="24"/>
    </row>
    <row r="161" spans="2:21" ht="14.25" x14ac:dyDescent="0.2">
      <c r="B161" s="23"/>
      <c r="C161" s="25"/>
      <c r="D161" s="25"/>
      <c r="E161" s="25"/>
      <c r="F161" s="25"/>
      <c r="G161" s="25"/>
      <c r="H161" s="25"/>
      <c r="I161" s="25"/>
      <c r="J161" s="25"/>
      <c r="K161" s="25"/>
      <c r="L161" s="25"/>
      <c r="M161" s="25"/>
      <c r="N161" s="25"/>
      <c r="O161" s="25"/>
      <c r="P161" s="25"/>
      <c r="Q161" s="25"/>
      <c r="R161" s="25"/>
      <c r="S161" s="25"/>
      <c r="T161" s="25"/>
      <c r="U161" s="24"/>
    </row>
    <row r="162" spans="2:21" ht="14.25" x14ac:dyDescent="0.2">
      <c r="B162" s="23"/>
      <c r="C162" s="25"/>
      <c r="D162" s="25"/>
      <c r="E162" s="25"/>
      <c r="F162" s="25"/>
      <c r="G162" s="25"/>
      <c r="H162" s="25"/>
      <c r="I162" s="25"/>
      <c r="J162" s="25"/>
      <c r="K162" s="25"/>
      <c r="L162" s="25"/>
      <c r="M162" s="25"/>
      <c r="N162" s="25"/>
      <c r="O162" s="25"/>
      <c r="P162" s="25"/>
      <c r="Q162" s="25"/>
      <c r="R162" s="25"/>
      <c r="S162" s="25"/>
      <c r="T162" s="25"/>
      <c r="U162" s="24"/>
    </row>
    <row r="163" spans="2:21" ht="14.25" x14ac:dyDescent="0.2">
      <c r="B163" s="23"/>
      <c r="C163" s="25"/>
      <c r="D163" s="25"/>
      <c r="E163" s="25"/>
      <c r="F163" s="25"/>
      <c r="G163" s="25"/>
      <c r="H163" s="25"/>
      <c r="I163" s="25"/>
      <c r="J163" s="25"/>
      <c r="K163" s="25"/>
      <c r="L163" s="25"/>
      <c r="M163" s="25"/>
      <c r="N163" s="25"/>
      <c r="O163" s="25"/>
      <c r="P163" s="25"/>
      <c r="Q163" s="25"/>
      <c r="R163" s="25"/>
      <c r="S163" s="25"/>
      <c r="T163" s="25"/>
      <c r="U163" s="24"/>
    </row>
    <row r="164" spans="2:21" ht="14.25" x14ac:dyDescent="0.2">
      <c r="B164" s="23"/>
      <c r="C164" s="25"/>
      <c r="D164" s="25"/>
      <c r="E164" s="25"/>
      <c r="F164" s="25"/>
      <c r="G164" s="25"/>
      <c r="H164" s="25"/>
      <c r="I164" s="25"/>
      <c r="J164" s="25"/>
      <c r="K164" s="25"/>
      <c r="L164" s="25"/>
      <c r="M164" s="25"/>
      <c r="N164" s="25"/>
      <c r="O164" s="25"/>
      <c r="P164" s="25"/>
      <c r="Q164" s="25"/>
      <c r="R164" s="25"/>
      <c r="S164" s="25"/>
      <c r="T164" s="25"/>
      <c r="U164" s="24"/>
    </row>
    <row r="165" spans="2:21" ht="14.25" x14ac:dyDescent="0.2">
      <c r="B165" s="23"/>
      <c r="C165" s="25"/>
      <c r="D165" s="25"/>
      <c r="E165" s="25"/>
      <c r="F165" s="25"/>
      <c r="G165" s="25"/>
      <c r="H165" s="25"/>
      <c r="I165" s="25"/>
      <c r="J165" s="25"/>
      <c r="K165" s="25"/>
      <c r="L165" s="25"/>
      <c r="M165" s="25"/>
      <c r="N165" s="25"/>
      <c r="O165" s="25"/>
      <c r="P165" s="25"/>
      <c r="Q165" s="25"/>
      <c r="R165" s="25"/>
      <c r="S165" s="25"/>
      <c r="T165" s="25"/>
      <c r="U165" s="24"/>
    </row>
    <row r="166" spans="2:21" ht="14.25" x14ac:dyDescent="0.2">
      <c r="B166" s="23"/>
      <c r="C166" s="25"/>
      <c r="D166" s="25"/>
      <c r="E166" s="25"/>
      <c r="F166" s="25"/>
      <c r="G166" s="25"/>
      <c r="H166" s="25"/>
      <c r="I166" s="25"/>
      <c r="J166" s="25"/>
      <c r="K166" s="25"/>
      <c r="L166" s="25"/>
      <c r="M166" s="25"/>
      <c r="N166" s="25"/>
      <c r="O166" s="25"/>
      <c r="P166" s="25"/>
      <c r="Q166" s="25"/>
      <c r="R166" s="25"/>
      <c r="S166" s="25"/>
      <c r="T166" s="25"/>
      <c r="U166" s="24"/>
    </row>
    <row r="167" spans="2:21" ht="14.25" x14ac:dyDescent="0.2">
      <c r="B167" s="23"/>
      <c r="C167" s="25"/>
      <c r="D167" s="25"/>
      <c r="E167" s="25"/>
      <c r="F167" s="25"/>
      <c r="G167" s="25"/>
      <c r="H167" s="25"/>
      <c r="I167" s="25"/>
      <c r="J167" s="25"/>
      <c r="K167" s="25"/>
      <c r="L167" s="25"/>
      <c r="M167" s="25"/>
      <c r="N167" s="25"/>
      <c r="O167" s="25"/>
      <c r="P167" s="25"/>
      <c r="Q167" s="25"/>
      <c r="R167" s="25"/>
      <c r="S167" s="25"/>
      <c r="T167" s="25"/>
      <c r="U167" s="24"/>
    </row>
    <row r="168" spans="2:21" ht="14.25" x14ac:dyDescent="0.2">
      <c r="B168" s="23"/>
      <c r="C168" s="25"/>
      <c r="D168" s="25"/>
      <c r="E168" s="25"/>
      <c r="F168" s="25"/>
      <c r="G168" s="25"/>
      <c r="H168" s="25"/>
      <c r="I168" s="25"/>
      <c r="J168" s="25"/>
      <c r="K168" s="25"/>
      <c r="L168" s="25"/>
      <c r="M168" s="25"/>
      <c r="N168" s="25"/>
      <c r="O168" s="25"/>
      <c r="P168" s="25"/>
      <c r="Q168" s="25"/>
      <c r="R168" s="25"/>
      <c r="S168" s="25"/>
      <c r="T168" s="25"/>
      <c r="U168" s="24"/>
    </row>
    <row r="169" spans="2:21" ht="14.25" x14ac:dyDescent="0.2">
      <c r="B169" s="23"/>
      <c r="C169" s="25"/>
      <c r="D169" s="25"/>
      <c r="E169" s="25"/>
      <c r="F169" s="25"/>
      <c r="G169" s="25"/>
      <c r="H169" s="25"/>
      <c r="I169" s="25"/>
      <c r="J169" s="25"/>
      <c r="K169" s="25"/>
      <c r="L169" s="25"/>
      <c r="M169" s="25"/>
      <c r="N169" s="25"/>
      <c r="O169" s="25"/>
      <c r="P169" s="25"/>
      <c r="Q169" s="25"/>
      <c r="R169" s="25"/>
      <c r="S169" s="25"/>
      <c r="T169" s="25"/>
      <c r="U169" s="24"/>
    </row>
    <row r="170" spans="2:21" ht="14.25" x14ac:dyDescent="0.2">
      <c r="B170" s="23"/>
      <c r="C170" s="25"/>
      <c r="D170" s="25"/>
      <c r="E170" s="25"/>
      <c r="F170" s="25"/>
      <c r="G170" s="25"/>
      <c r="H170" s="25"/>
      <c r="I170" s="25"/>
      <c r="J170" s="25"/>
      <c r="K170" s="25"/>
      <c r="L170" s="25"/>
      <c r="M170" s="25"/>
      <c r="N170" s="25"/>
      <c r="O170" s="25"/>
      <c r="P170" s="25"/>
      <c r="Q170" s="25"/>
      <c r="R170" s="25"/>
      <c r="S170" s="25"/>
      <c r="T170" s="25"/>
      <c r="U170" s="24"/>
    </row>
    <row r="171" spans="2:21" ht="18" x14ac:dyDescent="0.25">
      <c r="B171" s="23"/>
      <c r="C171" s="204" t="s">
        <v>1143</v>
      </c>
      <c r="D171" s="26"/>
      <c r="E171" s="27"/>
      <c r="F171" s="27"/>
      <c r="G171" s="27"/>
      <c r="H171" s="27"/>
      <c r="I171" s="26"/>
      <c r="J171" s="26"/>
      <c r="K171" s="26"/>
      <c r="L171" s="27"/>
      <c r="M171" s="27"/>
      <c r="N171" s="27"/>
      <c r="O171" s="27"/>
      <c r="P171" s="27"/>
      <c r="Q171" s="27"/>
      <c r="R171" s="27"/>
      <c r="S171" s="27"/>
      <c r="T171" s="27"/>
      <c r="U171" s="24"/>
    </row>
    <row r="172" spans="2:21" s="166" customFormat="1" ht="15.75" x14ac:dyDescent="0.25">
      <c r="B172" s="201"/>
      <c r="C172" s="202"/>
      <c r="E172" s="29"/>
      <c r="F172" s="29"/>
      <c r="G172" s="29"/>
      <c r="H172" s="29"/>
      <c r="L172" s="29"/>
      <c r="M172" s="29"/>
      <c r="N172" s="29"/>
      <c r="O172" s="29"/>
      <c r="P172" s="29"/>
      <c r="Q172" s="29"/>
      <c r="R172" s="29"/>
      <c r="S172" s="29"/>
      <c r="T172" s="29"/>
      <c r="U172" s="203"/>
    </row>
    <row r="173" spans="2:21" s="166" customFormat="1" ht="15.75" x14ac:dyDescent="0.25">
      <c r="B173" s="201"/>
      <c r="C173" s="202"/>
      <c r="E173" s="29"/>
      <c r="F173" s="29"/>
      <c r="G173" s="29"/>
      <c r="H173" s="29"/>
      <c r="L173" s="29"/>
      <c r="M173" s="29"/>
      <c r="N173" s="29"/>
      <c r="O173" s="29"/>
      <c r="P173" s="29"/>
      <c r="Q173" s="29"/>
      <c r="R173" s="29"/>
      <c r="S173" s="29"/>
      <c r="T173" s="29"/>
      <c r="U173" s="203"/>
    </row>
    <row r="174" spans="2:21" s="166" customFormat="1" ht="15.75" x14ac:dyDescent="0.25">
      <c r="B174" s="201"/>
      <c r="C174" s="202"/>
      <c r="E174" s="29"/>
      <c r="F174" s="29"/>
      <c r="G174" s="29"/>
      <c r="H174" s="25"/>
      <c r="I174" s="25"/>
      <c r="J174" s="25"/>
      <c r="L174" s="29"/>
      <c r="M174" s="29"/>
      <c r="N174" s="29"/>
      <c r="O174" s="29"/>
      <c r="P174" s="29"/>
      <c r="Q174" s="29"/>
      <c r="R174" s="29"/>
      <c r="S174" s="29"/>
      <c r="T174" s="29"/>
      <c r="U174" s="203"/>
    </row>
    <row r="175" spans="2:21" s="166" customFormat="1" ht="15.75" x14ac:dyDescent="0.25">
      <c r="B175" s="201"/>
      <c r="C175" s="202"/>
      <c r="E175" s="29"/>
      <c r="F175" s="29"/>
      <c r="G175" s="25" t="s">
        <v>1144</v>
      </c>
      <c r="H175" s="25" t="s">
        <v>1145</v>
      </c>
      <c r="I175" s="25" t="s">
        <v>24</v>
      </c>
      <c r="J175" s="25" t="s">
        <v>23</v>
      </c>
      <c r="L175" s="29"/>
      <c r="M175" s="29"/>
      <c r="N175" s="29"/>
      <c r="O175" s="29"/>
      <c r="P175" s="29"/>
      <c r="Q175" s="29"/>
      <c r="R175" s="29"/>
      <c r="S175" s="29"/>
      <c r="T175" s="29"/>
      <c r="U175" s="203"/>
    </row>
    <row r="176" spans="2:21" s="166" customFormat="1" ht="15.75" x14ac:dyDescent="0.25">
      <c r="B176" s="201"/>
      <c r="C176" s="202"/>
      <c r="E176" s="29"/>
      <c r="F176" s="29"/>
      <c r="G176" s="726" t="s">
        <v>1138</v>
      </c>
      <c r="H176" s="56" t="s">
        <v>271</v>
      </c>
      <c r="I176" s="25">
        <v>100</v>
      </c>
      <c r="J176" s="39">
        <f>+'Resultados Rutas'!M11</f>
        <v>45.25</v>
      </c>
      <c r="L176" s="29"/>
      <c r="M176" s="29"/>
      <c r="N176" s="29"/>
      <c r="O176" s="29"/>
      <c r="P176" s="29"/>
      <c r="Q176" s="29"/>
      <c r="R176" s="29"/>
      <c r="S176" s="29"/>
      <c r="T176" s="29"/>
      <c r="U176" s="203"/>
    </row>
    <row r="177" spans="2:21" s="166" customFormat="1" ht="15.75" x14ac:dyDescent="0.25">
      <c r="B177" s="201"/>
      <c r="C177" s="202"/>
      <c r="E177" s="29"/>
      <c r="F177" s="29"/>
      <c r="G177" s="727"/>
      <c r="H177" s="25" t="s">
        <v>1146</v>
      </c>
      <c r="I177" s="25">
        <v>100</v>
      </c>
      <c r="J177" s="39">
        <f>+'Resultados Rutas'!M12</f>
        <v>52.25</v>
      </c>
      <c r="L177" s="29"/>
      <c r="M177" s="29"/>
      <c r="N177" s="29"/>
      <c r="O177" s="29"/>
      <c r="P177" s="29"/>
      <c r="Q177" s="29"/>
      <c r="R177" s="29"/>
      <c r="S177" s="29"/>
      <c r="T177" s="29"/>
      <c r="U177" s="203"/>
    </row>
    <row r="178" spans="2:21" s="166" customFormat="1" ht="15.75" x14ac:dyDescent="0.25">
      <c r="B178" s="201"/>
      <c r="C178" s="202"/>
      <c r="E178" s="29"/>
      <c r="F178" s="29"/>
      <c r="G178" s="727"/>
      <c r="H178" s="25" t="s">
        <v>273</v>
      </c>
      <c r="I178" s="25">
        <v>100</v>
      </c>
      <c r="J178" s="39">
        <f>+'Resultados Rutas'!M13</f>
        <v>51.526315789473685</v>
      </c>
      <c r="L178" s="29"/>
      <c r="M178" s="29"/>
      <c r="N178" s="29"/>
      <c r="O178" s="29"/>
      <c r="P178" s="29"/>
      <c r="Q178" s="29"/>
      <c r="R178" s="29"/>
      <c r="S178" s="29"/>
      <c r="T178" s="29"/>
      <c r="U178" s="203"/>
    </row>
    <row r="179" spans="2:21" s="166" customFormat="1" ht="15.75" x14ac:dyDescent="0.25">
      <c r="B179" s="201"/>
      <c r="C179" s="202"/>
      <c r="E179" s="29"/>
      <c r="F179" s="29"/>
      <c r="G179" s="727"/>
      <c r="H179" s="25" t="s">
        <v>1147</v>
      </c>
      <c r="I179" s="25">
        <v>100</v>
      </c>
      <c r="J179" s="39">
        <f>+'Resultados Rutas'!M14</f>
        <v>38.4</v>
      </c>
      <c r="L179" s="29"/>
      <c r="M179" s="29"/>
      <c r="N179" s="29"/>
      <c r="O179" s="29"/>
      <c r="P179" s="29"/>
      <c r="Q179" s="29"/>
      <c r="R179" s="29"/>
      <c r="S179" s="29"/>
      <c r="T179" s="29"/>
      <c r="U179" s="203"/>
    </row>
    <row r="180" spans="2:21" s="166" customFormat="1" ht="15.75" x14ac:dyDescent="0.25">
      <c r="B180" s="201"/>
      <c r="C180" s="202"/>
      <c r="E180" s="29"/>
      <c r="F180" s="29"/>
      <c r="G180" s="726" t="s">
        <v>1139</v>
      </c>
      <c r="H180" s="25" t="s">
        <v>275</v>
      </c>
      <c r="I180" s="25">
        <v>100</v>
      </c>
      <c r="J180" s="39">
        <f>+'Resultados Rutas'!M16</f>
        <v>39.086956521739133</v>
      </c>
      <c r="L180" s="29"/>
      <c r="M180" s="29"/>
      <c r="N180" s="29"/>
      <c r="O180" s="29"/>
      <c r="P180" s="29"/>
      <c r="Q180" s="29"/>
      <c r="R180" s="29"/>
      <c r="S180" s="29"/>
      <c r="T180" s="29"/>
      <c r="U180" s="203"/>
    </row>
    <row r="181" spans="2:21" s="166" customFormat="1" ht="15.75" x14ac:dyDescent="0.25">
      <c r="B181" s="201"/>
      <c r="C181" s="202"/>
      <c r="E181" s="29"/>
      <c r="F181" s="29"/>
      <c r="G181" s="727"/>
      <c r="H181" s="25" t="s">
        <v>276</v>
      </c>
      <c r="I181" s="25">
        <v>100</v>
      </c>
      <c r="J181" s="39">
        <f>+'Resultados Rutas'!M17</f>
        <v>37.96</v>
      </c>
      <c r="L181" s="29"/>
      <c r="M181" s="29"/>
      <c r="N181" s="29"/>
      <c r="O181" s="29"/>
      <c r="P181" s="29"/>
      <c r="Q181" s="29"/>
      <c r="R181" s="29"/>
      <c r="S181" s="29"/>
      <c r="T181" s="29"/>
      <c r="U181" s="203"/>
    </row>
    <row r="182" spans="2:21" s="166" customFormat="1" ht="15.75" x14ac:dyDescent="0.25">
      <c r="B182" s="201"/>
      <c r="C182" s="202"/>
      <c r="E182" s="29"/>
      <c r="F182" s="29"/>
      <c r="G182" s="727"/>
      <c r="H182" s="25" t="s">
        <v>277</v>
      </c>
      <c r="I182" s="25">
        <v>100</v>
      </c>
      <c r="J182" s="39">
        <f>+'Resultados Rutas'!M18</f>
        <v>29.941176470588236</v>
      </c>
      <c r="L182" s="29"/>
      <c r="M182" s="29"/>
      <c r="N182" s="29"/>
      <c r="O182" s="29"/>
      <c r="P182" s="29"/>
      <c r="Q182" s="29"/>
      <c r="R182" s="29"/>
      <c r="S182" s="29"/>
      <c r="T182" s="29"/>
      <c r="U182" s="203"/>
    </row>
    <row r="183" spans="2:21" s="166" customFormat="1" ht="15.75" x14ac:dyDescent="0.25">
      <c r="B183" s="201"/>
      <c r="C183" s="202"/>
      <c r="E183" s="29"/>
      <c r="F183" s="29"/>
      <c r="G183" s="727"/>
      <c r="H183" s="25" t="s">
        <v>278</v>
      </c>
      <c r="I183" s="25">
        <v>100</v>
      </c>
      <c r="J183" s="39">
        <f>+'Resultados Rutas'!M19</f>
        <v>67.892857142857139</v>
      </c>
      <c r="L183" s="29"/>
      <c r="M183" s="29"/>
      <c r="N183" s="29"/>
      <c r="O183" s="29"/>
      <c r="P183" s="29"/>
      <c r="Q183" s="29"/>
      <c r="R183" s="29"/>
      <c r="S183" s="29"/>
      <c r="T183" s="29"/>
      <c r="U183" s="203"/>
    </row>
    <row r="184" spans="2:21" s="166" customFormat="1" ht="15.75" x14ac:dyDescent="0.25">
      <c r="B184" s="201"/>
      <c r="C184" s="202"/>
      <c r="E184" s="29"/>
      <c r="F184" s="29"/>
      <c r="G184" s="469" t="s">
        <v>1140</v>
      </c>
      <c r="H184" s="25" t="s">
        <v>279</v>
      </c>
      <c r="I184" s="25">
        <v>100</v>
      </c>
      <c r="J184" s="39">
        <f>+'Resultados Rutas'!M21</f>
        <v>51.833333333333336</v>
      </c>
      <c r="L184" s="29"/>
      <c r="M184" s="29"/>
      <c r="N184" s="29"/>
      <c r="O184" s="29"/>
      <c r="P184" s="29"/>
      <c r="Q184" s="29"/>
      <c r="R184" s="29"/>
      <c r="S184" s="29"/>
      <c r="T184" s="29"/>
      <c r="U184" s="203"/>
    </row>
    <row r="185" spans="2:21" s="166" customFormat="1" ht="15.75" x14ac:dyDescent="0.25">
      <c r="B185" s="201"/>
      <c r="C185" s="202"/>
      <c r="E185" s="29"/>
      <c r="F185" s="29"/>
      <c r="G185" s="727"/>
      <c r="H185" s="25" t="s">
        <v>280</v>
      </c>
      <c r="I185" s="25">
        <v>100</v>
      </c>
      <c r="J185" s="39">
        <f>+'Resultados Rutas'!M22</f>
        <v>50.866666666666667</v>
      </c>
      <c r="L185" s="29"/>
      <c r="M185" s="29"/>
      <c r="N185" s="29"/>
      <c r="O185" s="29"/>
      <c r="P185" s="29"/>
      <c r="Q185" s="29"/>
      <c r="R185" s="29"/>
      <c r="S185" s="29"/>
      <c r="T185" s="29"/>
      <c r="U185" s="203"/>
    </row>
    <row r="186" spans="2:21" s="166" customFormat="1" ht="15.75" x14ac:dyDescent="0.25">
      <c r="B186" s="201"/>
      <c r="C186" s="202"/>
      <c r="E186" s="29"/>
      <c r="F186" s="29"/>
      <c r="G186" s="469" t="s">
        <v>1148</v>
      </c>
      <c r="H186" s="25" t="s">
        <v>281</v>
      </c>
      <c r="I186" s="25">
        <v>100</v>
      </c>
      <c r="J186" s="39">
        <f>+'Resultados Rutas'!M24</f>
        <v>47.868421052631582</v>
      </c>
      <c r="L186" s="29"/>
      <c r="M186" s="29"/>
      <c r="N186" s="29"/>
      <c r="O186" s="29"/>
      <c r="P186" s="29"/>
      <c r="Q186" s="29"/>
      <c r="R186" s="29"/>
      <c r="S186" s="29"/>
      <c r="T186" s="29"/>
      <c r="U186" s="203"/>
    </row>
    <row r="187" spans="2:21" s="166" customFormat="1" ht="15.75" x14ac:dyDescent="0.25">
      <c r="B187" s="201"/>
      <c r="C187" s="202"/>
      <c r="E187" s="29"/>
      <c r="F187" s="29"/>
      <c r="G187" s="727"/>
      <c r="H187" s="25" t="s">
        <v>1149</v>
      </c>
      <c r="I187" s="25">
        <v>100</v>
      </c>
      <c r="J187" s="39">
        <f>+'Resultados Rutas'!M25</f>
        <v>53.357142857142854</v>
      </c>
      <c r="L187" s="29"/>
      <c r="M187" s="29"/>
      <c r="N187" s="29"/>
      <c r="O187" s="29"/>
      <c r="P187" s="29"/>
      <c r="Q187" s="29"/>
      <c r="R187" s="29"/>
      <c r="S187" s="29"/>
      <c r="T187" s="29"/>
      <c r="U187" s="203"/>
    </row>
    <row r="188" spans="2:21" s="166" customFormat="1" ht="15.75" x14ac:dyDescent="0.25">
      <c r="B188" s="201"/>
      <c r="C188" s="202"/>
      <c r="E188" s="29"/>
      <c r="F188" s="29"/>
      <c r="G188" s="25" t="s">
        <v>1150</v>
      </c>
      <c r="H188" s="25" t="s">
        <v>1151</v>
      </c>
      <c r="I188" s="25">
        <v>100</v>
      </c>
      <c r="J188" s="39">
        <f>+'Resultados Rutas'!M27</f>
        <v>49</v>
      </c>
      <c r="L188" s="29"/>
      <c r="M188" s="29"/>
      <c r="N188" s="29"/>
      <c r="O188" s="29"/>
      <c r="P188" s="29"/>
      <c r="Q188" s="29"/>
      <c r="R188" s="29"/>
      <c r="S188" s="29"/>
      <c r="T188" s="29"/>
      <c r="U188" s="203"/>
    </row>
    <row r="189" spans="2:21" s="166" customFormat="1" ht="15.75" x14ac:dyDescent="0.25">
      <c r="B189" s="201"/>
      <c r="C189" s="202"/>
      <c r="E189" s="29"/>
      <c r="F189" s="29"/>
      <c r="G189" s="25"/>
      <c r="H189" s="25"/>
      <c r="I189" s="25"/>
      <c r="J189" s="25"/>
      <c r="L189" s="29"/>
      <c r="M189" s="29"/>
      <c r="N189" s="29"/>
      <c r="O189" s="29"/>
      <c r="P189" s="29"/>
      <c r="Q189" s="29"/>
      <c r="R189" s="29"/>
      <c r="S189" s="29"/>
      <c r="T189" s="29"/>
      <c r="U189" s="203"/>
    </row>
    <row r="190" spans="2:21" s="166" customFormat="1" ht="15.75" x14ac:dyDescent="0.25">
      <c r="B190" s="201"/>
      <c r="C190" s="202"/>
      <c r="E190" s="29"/>
      <c r="F190" s="29"/>
      <c r="G190" s="29"/>
      <c r="H190" s="29"/>
      <c r="L190" s="29"/>
      <c r="M190" s="29"/>
      <c r="N190" s="29"/>
      <c r="O190" s="29"/>
      <c r="P190" s="29"/>
      <c r="Q190" s="29"/>
      <c r="R190" s="29"/>
      <c r="S190" s="29"/>
      <c r="T190" s="29"/>
      <c r="U190" s="203"/>
    </row>
    <row r="191" spans="2:21" s="166" customFormat="1" ht="15.75" x14ac:dyDescent="0.25">
      <c r="B191" s="201"/>
      <c r="C191" s="202"/>
      <c r="E191" s="29"/>
      <c r="F191" s="29"/>
      <c r="G191" s="29"/>
      <c r="H191" s="29"/>
      <c r="L191" s="29"/>
      <c r="M191" s="29"/>
      <c r="N191" s="29"/>
      <c r="O191" s="29"/>
      <c r="P191" s="29"/>
      <c r="Q191" s="29"/>
      <c r="R191" s="29"/>
      <c r="S191" s="29"/>
      <c r="T191" s="29"/>
      <c r="U191" s="203"/>
    </row>
    <row r="192" spans="2:21" ht="14.25" x14ac:dyDescent="0.2">
      <c r="B192" s="23"/>
      <c r="C192" s="25"/>
      <c r="D192" s="25"/>
      <c r="E192" s="25"/>
      <c r="F192" s="25"/>
      <c r="K192" s="25"/>
      <c r="L192" s="25"/>
      <c r="M192" s="25"/>
      <c r="N192" s="25"/>
      <c r="O192" s="25"/>
      <c r="P192" s="25"/>
      <c r="Q192" s="25"/>
      <c r="R192" s="25"/>
      <c r="S192" s="25"/>
      <c r="T192" s="25"/>
      <c r="U192" s="24"/>
    </row>
    <row r="193" spans="2:21" ht="14.25" x14ac:dyDescent="0.2">
      <c r="B193" s="23"/>
      <c r="C193" s="25"/>
      <c r="D193" s="25"/>
      <c r="E193" s="25"/>
      <c r="F193" s="25"/>
      <c r="K193" s="25"/>
      <c r="L193" s="25"/>
      <c r="M193" s="25"/>
      <c r="N193" s="25"/>
      <c r="O193" s="25"/>
      <c r="P193" s="25"/>
      <c r="Q193" s="25"/>
      <c r="R193" s="25"/>
      <c r="S193" s="25"/>
      <c r="T193" s="25"/>
      <c r="U193" s="24"/>
    </row>
    <row r="194" spans="2:21" ht="14.25" x14ac:dyDescent="0.2">
      <c r="B194" s="23"/>
      <c r="C194" s="25"/>
      <c r="D194" s="25"/>
      <c r="E194" s="25"/>
      <c r="F194" s="25"/>
      <c r="G194" s="25"/>
      <c r="H194" s="25"/>
      <c r="I194" s="25"/>
      <c r="J194" s="25"/>
      <c r="K194" s="25"/>
      <c r="L194" s="25"/>
      <c r="M194" s="25"/>
      <c r="N194" s="25"/>
      <c r="O194" s="25"/>
      <c r="P194" s="25"/>
      <c r="Q194" s="25"/>
      <c r="R194" s="25"/>
      <c r="S194" s="25"/>
      <c r="T194" s="25"/>
      <c r="U194" s="24"/>
    </row>
    <row r="195" spans="2:21" ht="14.25" x14ac:dyDescent="0.2">
      <c r="B195" s="23"/>
      <c r="C195" s="25"/>
      <c r="D195" s="25"/>
      <c r="E195" s="25"/>
      <c r="F195" s="25"/>
      <c r="G195" s="25"/>
      <c r="H195" s="25"/>
      <c r="I195" s="25"/>
      <c r="J195" s="25"/>
      <c r="K195" s="25"/>
      <c r="L195" s="25"/>
      <c r="M195" s="25"/>
      <c r="N195" s="25"/>
      <c r="O195" s="25"/>
      <c r="P195" s="25"/>
      <c r="Q195" s="25"/>
      <c r="R195" s="25"/>
      <c r="S195" s="25"/>
      <c r="T195" s="25"/>
      <c r="U195" s="24"/>
    </row>
    <row r="196" spans="2:21" ht="15" thickBot="1" x14ac:dyDescent="0.25">
      <c r="B196" s="32"/>
      <c r="C196" s="33"/>
      <c r="D196" s="33"/>
      <c r="E196" s="33"/>
      <c r="F196" s="33"/>
      <c r="G196" s="33"/>
      <c r="H196" s="33"/>
      <c r="I196" s="33"/>
      <c r="J196" s="33"/>
      <c r="K196" s="33"/>
      <c r="L196" s="33"/>
      <c r="M196" s="33"/>
      <c r="N196" s="33"/>
      <c r="O196" s="33"/>
      <c r="P196" s="33"/>
      <c r="Q196" s="33"/>
      <c r="R196" s="33"/>
      <c r="S196" s="33"/>
      <c r="T196" s="33"/>
      <c r="U196" s="34"/>
    </row>
    <row r="197" spans="2:21" ht="14.25" x14ac:dyDescent="0.2"/>
    <row r="198" spans="2:21" ht="14.25" x14ac:dyDescent="0.2"/>
    <row r="199" spans="2:21" ht="14.25" x14ac:dyDescent="0.2"/>
    <row r="200" spans="2:21" ht="14.25" x14ac:dyDescent="0.2">
      <c r="C200" s="35"/>
      <c r="D200" s="36"/>
      <c r="E200" s="36"/>
      <c r="F200" s="36"/>
      <c r="O200" s="37"/>
      <c r="P200" s="38"/>
    </row>
    <row r="201" spans="2:21" ht="14.25" x14ac:dyDescent="0.2">
      <c r="O201" s="37"/>
      <c r="P201" s="38"/>
    </row>
    <row r="202" spans="2:21" ht="14.25" x14ac:dyDescent="0.2">
      <c r="O202" s="37"/>
      <c r="P202" s="38"/>
    </row>
    <row r="203" spans="2:21" ht="14.25" x14ac:dyDescent="0.2"/>
    <row r="204" spans="2:21" ht="18" x14ac:dyDescent="0.25">
      <c r="K204" s="725"/>
      <c r="L204" s="725"/>
      <c r="N204" s="57"/>
      <c r="O204" s="57"/>
      <c r="P204" s="58"/>
      <c r="Q204" s="58"/>
    </row>
    <row r="205" spans="2:21" ht="14.25" x14ac:dyDescent="0.2"/>
    <row r="206" spans="2:21" ht="14.25" x14ac:dyDescent="0.2"/>
    <row r="207" spans="2:21" ht="14.25" hidden="1" customHeight="1" x14ac:dyDescent="0.2"/>
    <row r="208" spans="2:21" ht="14.25" hidden="1" customHeight="1" x14ac:dyDescent="0.2"/>
    <row r="209" ht="14.25" hidden="1" customHeight="1" x14ac:dyDescent="0.2"/>
  </sheetData>
  <mergeCells count="15">
    <mergeCell ref="K100:N100"/>
    <mergeCell ref="K125:N125"/>
    <mergeCell ref="K126:N126"/>
    <mergeCell ref="K204:L204"/>
    <mergeCell ref="C3:T3"/>
    <mergeCell ref="K53:N53"/>
    <mergeCell ref="K54:N54"/>
    <mergeCell ref="K76:N76"/>
    <mergeCell ref="K77:N77"/>
    <mergeCell ref="K99:N99"/>
    <mergeCell ref="K151:N151"/>
    <mergeCell ref="G176:G179"/>
    <mergeCell ref="G180:G183"/>
    <mergeCell ref="G184:G185"/>
    <mergeCell ref="G186:G187"/>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showGridLines="0" zoomScale="68" zoomScaleNormal="68" workbookViewId="0">
      <selection activeCell="P16" sqref="P16"/>
    </sheetView>
  </sheetViews>
  <sheetFormatPr baseColWidth="10" defaultColWidth="0" defaultRowHeight="14.25" zeroHeight="1" x14ac:dyDescent="0.25"/>
  <cols>
    <col min="1" max="1" width="4.42578125" style="66" customWidth="1"/>
    <col min="2" max="3" width="0.85546875" style="66" customWidth="1"/>
    <col min="4" max="4" width="31.7109375" style="66" customWidth="1"/>
    <col min="5" max="5" width="27.42578125" style="66" customWidth="1"/>
    <col min="6" max="6" width="11.42578125" style="66" hidden="1" customWidth="1"/>
    <col min="7" max="12" width="11.42578125" style="66" customWidth="1"/>
    <col min="13" max="13" width="19.85546875" style="66" customWidth="1"/>
    <col min="14" max="15" width="1" style="66" customWidth="1"/>
    <col min="16" max="16" width="11.42578125" style="66" customWidth="1"/>
    <col min="17" max="22" width="0" style="66" hidden="1" customWidth="1"/>
    <col min="23" max="16384" width="11.42578125" style="66" hidden="1"/>
  </cols>
  <sheetData>
    <row r="1" spans="2:16" ht="7.5" customHeight="1" thickBot="1" x14ac:dyDescent="0.3"/>
    <row r="2" spans="2:16" ht="102.75" customHeight="1" x14ac:dyDescent="0.25">
      <c r="B2" s="67"/>
      <c r="C2" s="68"/>
      <c r="D2" s="68"/>
      <c r="E2" s="68"/>
      <c r="F2" s="68"/>
      <c r="G2" s="68"/>
      <c r="H2" s="68"/>
      <c r="I2" s="68"/>
      <c r="J2" s="68"/>
      <c r="K2" s="68"/>
      <c r="L2" s="68"/>
      <c r="M2" s="68"/>
      <c r="N2" s="68"/>
      <c r="O2" s="69"/>
    </row>
    <row r="3" spans="2:16" ht="3.75" customHeight="1" x14ac:dyDescent="0.25">
      <c r="B3" s="70"/>
      <c r="C3" s="71"/>
      <c r="D3" s="72"/>
      <c r="E3" s="72"/>
      <c r="F3" s="72"/>
      <c r="G3" s="72"/>
      <c r="H3" s="72"/>
      <c r="I3" s="72"/>
      <c r="J3" s="72"/>
      <c r="K3" s="72"/>
      <c r="L3" s="72"/>
      <c r="M3" s="72"/>
      <c r="N3" s="73"/>
      <c r="O3" s="74"/>
    </row>
    <row r="4" spans="2:16" ht="27" x14ac:dyDescent="0.25">
      <c r="B4" s="70"/>
      <c r="C4" s="75"/>
      <c r="D4" s="728" t="s">
        <v>1152</v>
      </c>
      <c r="E4" s="729"/>
      <c r="F4" s="729"/>
      <c r="G4" s="729"/>
      <c r="H4" s="729"/>
      <c r="I4" s="729"/>
      <c r="J4" s="729"/>
      <c r="K4" s="729"/>
      <c r="L4" s="729"/>
      <c r="M4" s="730"/>
      <c r="N4" s="76"/>
      <c r="O4" s="74"/>
    </row>
    <row r="5" spans="2:16" s="82" customFormat="1" ht="3" customHeight="1" x14ac:dyDescent="0.25">
      <c r="B5" s="77"/>
      <c r="C5" s="78"/>
      <c r="D5" s="79"/>
      <c r="E5" s="79"/>
      <c r="F5" s="79"/>
      <c r="G5" s="79"/>
      <c r="H5" s="79"/>
      <c r="I5" s="79"/>
      <c r="J5" s="79"/>
      <c r="K5" s="79"/>
      <c r="L5" s="79"/>
      <c r="M5" s="79"/>
      <c r="N5" s="80"/>
      <c r="O5" s="81"/>
    </row>
    <row r="6" spans="2:16" ht="9" customHeight="1" x14ac:dyDescent="0.25">
      <c r="B6" s="70"/>
      <c r="C6" s="83"/>
      <c r="D6" s="51"/>
      <c r="E6" s="51"/>
      <c r="F6" s="51"/>
      <c r="G6" s="51"/>
      <c r="H6" s="51"/>
      <c r="I6" s="51"/>
      <c r="J6" s="51"/>
      <c r="K6" s="51"/>
      <c r="L6" s="51"/>
      <c r="M6" s="51"/>
      <c r="N6" s="51"/>
      <c r="O6" s="74"/>
    </row>
    <row r="7" spans="2:16" ht="4.5" customHeight="1" x14ac:dyDescent="0.25">
      <c r="B7" s="70"/>
      <c r="C7" s="83"/>
      <c r="D7" s="83"/>
      <c r="E7" s="83"/>
      <c r="F7" s="83"/>
      <c r="G7" s="83"/>
      <c r="H7" s="83"/>
      <c r="I7" s="83"/>
      <c r="J7" s="83"/>
      <c r="K7" s="83"/>
      <c r="L7" s="83"/>
      <c r="M7" s="83"/>
      <c r="N7" s="83"/>
      <c r="O7" s="74"/>
    </row>
    <row r="8" spans="2:16" ht="4.5" customHeight="1" x14ac:dyDescent="0.25">
      <c r="B8" s="70"/>
      <c r="C8" s="71"/>
      <c r="D8" s="72"/>
      <c r="E8" s="72"/>
      <c r="F8" s="72"/>
      <c r="G8" s="72"/>
      <c r="H8" s="72"/>
      <c r="I8" s="72"/>
      <c r="J8" s="72"/>
      <c r="K8" s="72"/>
      <c r="L8" s="72"/>
      <c r="M8" s="72"/>
      <c r="N8" s="73"/>
      <c r="O8" s="74"/>
    </row>
    <row r="9" spans="2:16" ht="28.5" customHeight="1" x14ac:dyDescent="0.25">
      <c r="B9" s="70"/>
      <c r="C9" s="75"/>
      <c r="D9" s="731" t="s">
        <v>1153</v>
      </c>
      <c r="E9" s="731"/>
      <c r="F9" s="731"/>
      <c r="G9" s="731"/>
      <c r="H9" s="731"/>
      <c r="I9" s="731"/>
      <c r="J9" s="731"/>
      <c r="K9" s="731"/>
      <c r="L9" s="731"/>
      <c r="M9" s="731"/>
      <c r="N9" s="84"/>
      <c r="O9" s="74"/>
    </row>
    <row r="10" spans="2:16" ht="5.25" customHeight="1" x14ac:dyDescent="0.25">
      <c r="B10" s="70"/>
      <c r="C10" s="85"/>
      <c r="D10" s="86"/>
      <c r="E10" s="86"/>
      <c r="F10" s="86"/>
      <c r="G10" s="86"/>
      <c r="H10" s="86"/>
      <c r="I10" s="86"/>
      <c r="J10" s="86"/>
      <c r="K10" s="86"/>
      <c r="L10" s="86"/>
      <c r="M10" s="86"/>
      <c r="N10" s="87"/>
      <c r="O10" s="74"/>
    </row>
    <row r="11" spans="2:16" ht="33" customHeight="1" x14ac:dyDescent="0.25">
      <c r="B11" s="70"/>
      <c r="C11" s="75"/>
      <c r="D11" s="732" t="s">
        <v>1154</v>
      </c>
      <c r="E11" s="735">
        <f>IF(M11="","",IF(M12="","",IF(M13="","",IF(M14="","",AVERAGE(M11:M14)))))</f>
        <v>46.856578947368426</v>
      </c>
      <c r="F11" s="739" t="s">
        <v>1154</v>
      </c>
      <c r="G11" s="737" t="s">
        <v>1155</v>
      </c>
      <c r="H11" s="737"/>
      <c r="I11" s="737"/>
      <c r="J11" s="737"/>
      <c r="K11" s="737"/>
      <c r="L11" s="737"/>
      <c r="M11" s="88">
        <f>+'Autodiagnóstico '!U$592</f>
        <v>45.25</v>
      </c>
      <c r="N11" s="89"/>
      <c r="O11" s="74"/>
    </row>
    <row r="12" spans="2:16" ht="32.25" customHeight="1" x14ac:dyDescent="0.25">
      <c r="B12" s="70"/>
      <c r="C12" s="75"/>
      <c r="D12" s="733"/>
      <c r="E12" s="736"/>
      <c r="F12" s="740"/>
      <c r="G12" s="737" t="s">
        <v>1156</v>
      </c>
      <c r="H12" s="737"/>
      <c r="I12" s="737"/>
      <c r="J12" s="737"/>
      <c r="K12" s="737"/>
      <c r="L12" s="737"/>
      <c r="M12" s="88">
        <f>+'Autodiagnóstico '!V$592</f>
        <v>52.25</v>
      </c>
      <c r="N12" s="89"/>
      <c r="O12" s="74"/>
    </row>
    <row r="13" spans="2:16" ht="30" customHeight="1" x14ac:dyDescent="0.25">
      <c r="B13" s="70"/>
      <c r="C13" s="75"/>
      <c r="D13" s="733"/>
      <c r="E13" s="736"/>
      <c r="F13" s="740"/>
      <c r="G13" s="738" t="s">
        <v>1157</v>
      </c>
      <c r="H13" s="738"/>
      <c r="I13" s="738"/>
      <c r="J13" s="738"/>
      <c r="K13" s="738"/>
      <c r="L13" s="738"/>
      <c r="M13" s="88">
        <f>+'Autodiagnóstico '!W$592</f>
        <v>51.526315789473685</v>
      </c>
      <c r="N13" s="89"/>
      <c r="O13" s="74"/>
    </row>
    <row r="14" spans="2:16" ht="30" customHeight="1" x14ac:dyDescent="0.25">
      <c r="B14" s="70"/>
      <c r="C14" s="75"/>
      <c r="D14" s="734"/>
      <c r="E14" s="736"/>
      <c r="F14" s="741"/>
      <c r="G14" s="738" t="s">
        <v>1158</v>
      </c>
      <c r="H14" s="738"/>
      <c r="I14" s="738"/>
      <c r="J14" s="738"/>
      <c r="K14" s="738"/>
      <c r="L14" s="738"/>
      <c r="M14" s="88">
        <f>+'Autodiagnóstico '!X$592</f>
        <v>38.4</v>
      </c>
      <c r="N14" s="89"/>
      <c r="O14" s="74"/>
      <c r="P14" s="428"/>
    </row>
    <row r="15" spans="2:16" ht="5.25" customHeight="1" x14ac:dyDescent="0.25">
      <c r="B15" s="70"/>
      <c r="C15" s="85"/>
      <c r="D15" s="162"/>
      <c r="E15" s="53"/>
      <c r="F15" s="53"/>
      <c r="G15" s="62"/>
      <c r="H15" s="62"/>
      <c r="I15" s="62"/>
      <c r="J15" s="90"/>
      <c r="K15" s="90"/>
      <c r="L15" s="90"/>
      <c r="M15" s="91"/>
      <c r="N15" s="92"/>
      <c r="O15" s="74"/>
    </row>
    <row r="16" spans="2:16" ht="31.5" customHeight="1" x14ac:dyDescent="0.25">
      <c r="B16" s="70"/>
      <c r="C16" s="75"/>
      <c r="D16" s="732" t="s">
        <v>1159</v>
      </c>
      <c r="E16" s="735">
        <f>IF(M16="","",IF(M17="","",IF(M18="","",IF(M19="","",AVERAGE(M16:M19)))))</f>
        <v>43.720247533796126</v>
      </c>
      <c r="F16" s="739" t="s">
        <v>1160</v>
      </c>
      <c r="G16" s="737" t="s">
        <v>1161</v>
      </c>
      <c r="H16" s="737"/>
      <c r="I16" s="737"/>
      <c r="J16" s="737"/>
      <c r="K16" s="737"/>
      <c r="L16" s="737"/>
      <c r="M16" s="88">
        <f>+'Autodiagnóstico '!Y592</f>
        <v>39.086956521739133</v>
      </c>
      <c r="N16" s="93"/>
      <c r="O16" s="74"/>
    </row>
    <row r="17" spans="2:16" ht="35.25" customHeight="1" x14ac:dyDescent="0.25">
      <c r="B17" s="70"/>
      <c r="C17" s="75"/>
      <c r="D17" s="733"/>
      <c r="E17" s="736"/>
      <c r="F17" s="740"/>
      <c r="G17" s="737" t="s">
        <v>1162</v>
      </c>
      <c r="H17" s="737"/>
      <c r="I17" s="737"/>
      <c r="J17" s="737"/>
      <c r="K17" s="737"/>
      <c r="L17" s="737"/>
      <c r="M17" s="88">
        <f>+'Autodiagnóstico '!Z592</f>
        <v>37.96</v>
      </c>
      <c r="N17" s="93"/>
      <c r="O17" s="74"/>
    </row>
    <row r="18" spans="2:16" ht="30" customHeight="1" x14ac:dyDescent="0.25">
      <c r="B18" s="70"/>
      <c r="C18" s="75"/>
      <c r="D18" s="733"/>
      <c r="E18" s="736"/>
      <c r="F18" s="740"/>
      <c r="G18" s="738" t="s">
        <v>1163</v>
      </c>
      <c r="H18" s="738"/>
      <c r="I18" s="738"/>
      <c r="J18" s="738"/>
      <c r="K18" s="738"/>
      <c r="L18" s="738"/>
      <c r="M18" s="88">
        <f>+'Autodiagnóstico '!AA592</f>
        <v>29.941176470588236</v>
      </c>
      <c r="N18" s="93"/>
      <c r="O18" s="74"/>
    </row>
    <row r="19" spans="2:16" ht="30" customHeight="1" x14ac:dyDescent="0.25">
      <c r="B19" s="70"/>
      <c r="C19" s="75"/>
      <c r="D19" s="734"/>
      <c r="E19" s="736"/>
      <c r="F19" s="741"/>
      <c r="G19" s="738" t="s">
        <v>1164</v>
      </c>
      <c r="H19" s="738"/>
      <c r="I19" s="738"/>
      <c r="J19" s="738"/>
      <c r="K19" s="738"/>
      <c r="L19" s="738"/>
      <c r="M19" s="88">
        <f>+'Autodiagnóstico '!AB592</f>
        <v>67.892857142857139</v>
      </c>
      <c r="N19" s="93"/>
      <c r="O19" s="74"/>
      <c r="P19" s="428"/>
    </row>
    <row r="20" spans="2:16" ht="5.25" customHeight="1" x14ac:dyDescent="0.25">
      <c r="B20" s="70"/>
      <c r="C20" s="85"/>
      <c r="D20" s="162"/>
      <c r="E20" s="53"/>
      <c r="F20" s="53"/>
      <c r="G20" s="62"/>
      <c r="H20" s="62"/>
      <c r="I20" s="62"/>
      <c r="J20" s="90"/>
      <c r="K20" s="90"/>
      <c r="L20" s="90"/>
      <c r="M20" s="91"/>
      <c r="N20" s="92"/>
      <c r="O20" s="74"/>
    </row>
    <row r="21" spans="2:16" ht="36.75" customHeight="1" x14ac:dyDescent="0.25">
      <c r="B21" s="70"/>
      <c r="C21" s="75"/>
      <c r="D21" s="732" t="s">
        <v>1165</v>
      </c>
      <c r="E21" s="745">
        <f>IF(M21="","",IF(M22="","",AVERAGE(M21:M22)))</f>
        <v>51.35</v>
      </c>
      <c r="F21" s="750" t="s">
        <v>1165</v>
      </c>
      <c r="G21" s="747" t="s">
        <v>1166</v>
      </c>
      <c r="H21" s="748"/>
      <c r="I21" s="748"/>
      <c r="J21" s="748"/>
      <c r="K21" s="748"/>
      <c r="L21" s="749"/>
      <c r="M21" s="88">
        <f>+'Autodiagnóstico '!AC592</f>
        <v>51.833333333333336</v>
      </c>
      <c r="N21" s="93"/>
      <c r="O21" s="74"/>
    </row>
    <row r="22" spans="2:16" ht="36" customHeight="1" x14ac:dyDescent="0.25">
      <c r="B22" s="70"/>
      <c r="C22" s="75"/>
      <c r="D22" s="734"/>
      <c r="E22" s="746"/>
      <c r="F22" s="741"/>
      <c r="G22" s="747" t="s">
        <v>1167</v>
      </c>
      <c r="H22" s="748"/>
      <c r="I22" s="748"/>
      <c r="J22" s="748"/>
      <c r="K22" s="748"/>
      <c r="L22" s="749"/>
      <c r="M22" s="88">
        <f>+'Autodiagnóstico '!AD592</f>
        <v>50.866666666666667</v>
      </c>
      <c r="N22" s="93"/>
      <c r="O22" s="74"/>
      <c r="P22"/>
    </row>
    <row r="23" spans="2:16" ht="5.25" customHeight="1" x14ac:dyDescent="0.25">
      <c r="B23" s="70"/>
      <c r="C23" s="85"/>
      <c r="D23" s="162"/>
      <c r="E23" s="53"/>
      <c r="F23" s="53"/>
      <c r="G23" s="425"/>
      <c r="H23" s="425"/>
      <c r="I23" s="425"/>
      <c r="J23" s="237"/>
      <c r="K23" s="237"/>
      <c r="L23" s="237"/>
      <c r="M23" s="91"/>
      <c r="N23" s="92"/>
      <c r="O23" s="74"/>
    </row>
    <row r="24" spans="2:16" ht="39.950000000000003" customHeight="1" x14ac:dyDescent="0.25">
      <c r="B24" s="70"/>
      <c r="C24" s="75"/>
      <c r="D24" s="732" t="s">
        <v>1168</v>
      </c>
      <c r="E24" s="745">
        <f>IF(M24="","",IF(M25="","",AVERAGE(M24:M25)))</f>
        <v>50.612781954887218</v>
      </c>
      <c r="F24" s="750" t="s">
        <v>1168</v>
      </c>
      <c r="G24" s="747" t="s">
        <v>1169</v>
      </c>
      <c r="H24" s="748"/>
      <c r="I24" s="748"/>
      <c r="J24" s="748"/>
      <c r="K24" s="748"/>
      <c r="L24" s="749"/>
      <c r="M24" s="88">
        <f>+'Autodiagnóstico '!AE$592</f>
        <v>47.868421052631582</v>
      </c>
      <c r="N24" s="93"/>
      <c r="O24" s="74"/>
    </row>
    <row r="25" spans="2:16" ht="39.950000000000003" customHeight="1" x14ac:dyDescent="0.25">
      <c r="B25" s="70"/>
      <c r="C25" s="75"/>
      <c r="D25" s="734"/>
      <c r="E25" s="746"/>
      <c r="F25" s="741"/>
      <c r="G25" s="742" t="s">
        <v>1170</v>
      </c>
      <c r="H25" s="743"/>
      <c r="I25" s="743"/>
      <c r="J25" s="743"/>
      <c r="K25" s="743"/>
      <c r="L25" s="744"/>
      <c r="M25" s="88">
        <f>+'Autodiagnóstico '!AF$592</f>
        <v>53.357142857142854</v>
      </c>
      <c r="N25" s="93"/>
      <c r="O25" s="74"/>
      <c r="P25" s="94"/>
    </row>
    <row r="26" spans="2:16" ht="5.25" customHeight="1" x14ac:dyDescent="0.25">
      <c r="B26" s="70"/>
      <c r="C26" s="85"/>
      <c r="D26" s="162"/>
      <c r="E26" s="53"/>
      <c r="F26" s="53"/>
      <c r="G26" s="425"/>
      <c r="H26" s="425"/>
      <c r="I26" s="425"/>
      <c r="J26" s="237"/>
      <c r="K26" s="237"/>
      <c r="L26" s="237"/>
      <c r="M26" s="91"/>
      <c r="N26" s="92"/>
      <c r="O26" s="74"/>
    </row>
    <row r="27" spans="2:16" ht="80.25" customHeight="1" x14ac:dyDescent="0.25">
      <c r="B27" s="70"/>
      <c r="C27" s="75"/>
      <c r="D27" s="163" t="s">
        <v>1171</v>
      </c>
      <c r="E27" s="129">
        <f>IF(M27="","",M27)</f>
        <v>49</v>
      </c>
      <c r="F27" s="164" t="s">
        <v>1172</v>
      </c>
      <c r="G27" s="742" t="s">
        <v>1173</v>
      </c>
      <c r="H27" s="743"/>
      <c r="I27" s="743"/>
      <c r="J27" s="743"/>
      <c r="K27" s="743"/>
      <c r="L27" s="744"/>
      <c r="M27" s="88">
        <f>+'Autodiagnóstico '!AG$592</f>
        <v>49</v>
      </c>
      <c r="N27" s="93"/>
      <c r="O27" s="74"/>
    </row>
    <row r="28" spans="2:16" ht="3.75" customHeight="1" x14ac:dyDescent="0.25">
      <c r="B28" s="70"/>
      <c r="C28" s="95"/>
      <c r="D28" s="96"/>
      <c r="E28" s="96"/>
      <c r="F28" s="96"/>
      <c r="G28" s="96"/>
      <c r="H28" s="96"/>
      <c r="I28" s="96"/>
      <c r="J28" s="96"/>
      <c r="K28" s="96"/>
      <c r="L28" s="96"/>
      <c r="M28" s="96"/>
      <c r="N28" s="97"/>
      <c r="O28" s="74"/>
    </row>
    <row r="29" spans="2:16" ht="3.75" customHeight="1" thickBot="1" x14ac:dyDescent="0.3">
      <c r="B29" s="98"/>
      <c r="C29" s="99"/>
      <c r="D29" s="99"/>
      <c r="E29" s="99"/>
      <c r="F29" s="99"/>
      <c r="G29" s="99"/>
      <c r="H29" s="99"/>
      <c r="I29" s="99"/>
      <c r="J29" s="99"/>
      <c r="K29" s="99"/>
      <c r="L29" s="99"/>
      <c r="M29" s="99"/>
      <c r="N29" s="99"/>
      <c r="O29" s="100"/>
    </row>
    <row r="30" spans="2:16" x14ac:dyDescent="0.25"/>
    <row r="31" spans="2:16" ht="16.5" hidden="1" customHeight="1" x14ac:dyDescent="0.25">
      <c r="E31" s="165">
        <f>MIN($E$11:$E$27)</f>
        <v>43.720247533796126</v>
      </c>
    </row>
    <row r="32" spans="2:16" x14ac:dyDescent="0.25"/>
    <row r="33" spans="5:5" x14ac:dyDescent="0.25">
      <c r="E33" s="161"/>
    </row>
    <row r="34" spans="5:5" x14ac:dyDescent="0.25"/>
    <row r="35" spans="5:5" x14ac:dyDescent="0.25"/>
    <row r="36" spans="5:5" x14ac:dyDescent="0.25"/>
    <row r="37" spans="5:5" x14ac:dyDescent="0.25"/>
    <row r="38" spans="5:5" x14ac:dyDescent="0.25"/>
    <row r="39" spans="5:5" x14ac:dyDescent="0.25"/>
  </sheetData>
  <mergeCells count="27">
    <mergeCell ref="G27:L27"/>
    <mergeCell ref="D21:D22"/>
    <mergeCell ref="E21:E22"/>
    <mergeCell ref="G21:L21"/>
    <mergeCell ref="G22:L22"/>
    <mergeCell ref="D24:D25"/>
    <mergeCell ref="E24:E25"/>
    <mergeCell ref="G24:L24"/>
    <mergeCell ref="G25:L25"/>
    <mergeCell ref="F21:F22"/>
    <mergeCell ref="F24:F25"/>
    <mergeCell ref="D16:D19"/>
    <mergeCell ref="E16:E19"/>
    <mergeCell ref="G16:L16"/>
    <mergeCell ref="G17:L17"/>
    <mergeCell ref="G18:L18"/>
    <mergeCell ref="G19:L19"/>
    <mergeCell ref="F16:F19"/>
    <mergeCell ref="D4:M4"/>
    <mergeCell ref="D9:M9"/>
    <mergeCell ref="D11:D14"/>
    <mergeCell ref="E11:E14"/>
    <mergeCell ref="G11:L11"/>
    <mergeCell ref="G12:L12"/>
    <mergeCell ref="G13:L13"/>
    <mergeCell ref="G14:L14"/>
    <mergeCell ref="F11:F14"/>
  </mergeCells>
  <conditionalFormatting sqref="M11:M27 E11:F11 E15:F16 E20:F21 E23:F23 E26:F27">
    <cfRule type="cellIs" dxfId="50" priority="11" operator="between">
      <formula>80.5</formula>
      <formula>100</formula>
    </cfRule>
    <cfRule type="cellIs" dxfId="49" priority="12" operator="between">
      <formula>60.5</formula>
      <formula>80.4</formula>
    </cfRule>
    <cfRule type="cellIs" dxfId="48" priority="13" operator="between">
      <formula>40.5</formula>
      <formula>60.4</formula>
    </cfRule>
    <cfRule type="cellIs" dxfId="47" priority="14" operator="between">
      <formula>20.5</formula>
      <formula>40.4</formula>
    </cfRule>
    <cfRule type="cellIs" dxfId="46" priority="15" operator="between">
      <formula>0.1</formula>
      <formula>20.4</formula>
    </cfRule>
  </conditionalFormatting>
  <conditionalFormatting sqref="E12:E14 E17:E19 E22 E24:E25">
    <cfRule type="cellIs" dxfId="45" priority="6" operator="between">
      <formula>80.5</formula>
      <formula>100</formula>
    </cfRule>
    <cfRule type="cellIs" dxfId="44" priority="7" operator="between">
      <formula>60.5</formula>
      <formula>80.4</formula>
    </cfRule>
    <cfRule type="cellIs" dxfId="43" priority="8" operator="between">
      <formula>40.5</formula>
      <formula>60.4</formula>
    </cfRule>
    <cfRule type="cellIs" dxfId="42" priority="9" operator="between">
      <formula>20.5</formula>
      <formula>40.4</formula>
    </cfRule>
    <cfRule type="cellIs" dxfId="41" priority="10" operator="between">
      <formula>0.1</formula>
      <formula>20.4</formula>
    </cfRule>
  </conditionalFormatting>
  <conditionalFormatting sqref="F24">
    <cfRule type="cellIs" dxfId="40" priority="1" operator="between">
      <formula>80.5</formula>
      <formula>100</formula>
    </cfRule>
    <cfRule type="cellIs" dxfId="39" priority="2" operator="between">
      <formula>60.5</formula>
      <formula>80.4</formula>
    </cfRule>
    <cfRule type="cellIs" dxfId="38" priority="3" operator="between">
      <formula>40.5</formula>
      <formula>60.4</formula>
    </cfRule>
    <cfRule type="cellIs" dxfId="37" priority="4" operator="between">
      <formula>20.5</formula>
      <formula>40.4</formula>
    </cfRule>
    <cfRule type="cellIs" dxfId="36" priority="5" operator="between">
      <formula>0.1</formula>
      <formula>20.4</formula>
    </cfRule>
  </conditionalFormatting>
  <dataValidations count="2">
    <dataValidation type="whole" operator="equal" allowBlank="1" showInputMessage="1" showErrorMessage="1" errorTitle="ATENCIÓN" error="No se pueden modificar datos aquí" sqref="G40:L43 D40:D46">
      <formula1>5.78457874578547E+23</formula1>
    </dataValidation>
    <dataValidation type="whole" operator="equal" allowBlank="1" showErrorMessage="1" errorTitle="ERROR" error="No debe modificar estas celdas" sqref="A1:P39">
      <formula1>45784545844547800</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55"/>
  <sheetViews>
    <sheetView showGridLines="0" tabSelected="1" topLeftCell="Z14" zoomScale="90" zoomScaleNormal="90" workbookViewId="0">
      <selection activeCell="AH18" sqref="AH18:AH21"/>
    </sheetView>
  </sheetViews>
  <sheetFormatPr baseColWidth="10" defaultColWidth="11.42578125" defaultRowHeight="14.25" x14ac:dyDescent="0.25"/>
  <cols>
    <col min="1" max="1" width="1.140625" style="101" customWidth="1"/>
    <col min="2" max="17" width="0.7109375" style="101" customWidth="1"/>
    <col min="18" max="18" width="6" style="101" customWidth="1"/>
    <col min="19" max="19" width="17.85546875" style="101" customWidth="1"/>
    <col min="20" max="20" width="53.85546875" style="101" customWidth="1"/>
    <col min="21" max="21" width="0.7109375" style="101" customWidth="1"/>
    <col min="22" max="22" width="3" style="101" customWidth="1"/>
    <col min="23" max="23" width="106.140625" style="101" customWidth="1"/>
    <col min="24" max="24" width="0.7109375" style="101" customWidth="1"/>
    <col min="25" max="25" width="36" style="101" customWidth="1"/>
    <col min="26" max="26" width="0.7109375" style="101" customWidth="1"/>
    <col min="27" max="27" width="36" style="446" customWidth="1"/>
    <col min="28" max="28" width="0.7109375" style="101" customWidth="1"/>
    <col min="29" max="29" width="36" style="101" customWidth="1"/>
    <col min="30" max="30" width="0.5703125" style="101" customWidth="1"/>
    <col min="31" max="31" width="38" style="446" customWidth="1"/>
    <col min="32" max="32" width="0.5703125" style="446" customWidth="1"/>
    <col min="33" max="33" width="64.7109375" style="446" customWidth="1"/>
    <col min="34" max="34" width="59.42578125" style="101" customWidth="1"/>
    <col min="35" max="35" width="1.140625" style="101" customWidth="1"/>
    <col min="36" max="36" width="3.85546875" style="101" customWidth="1"/>
    <col min="37" max="37" width="1.28515625" style="101" customWidth="1"/>
    <col min="38" max="16384" width="11.42578125" style="101"/>
  </cols>
  <sheetData>
    <row r="1" spans="2:35" ht="8.25" customHeight="1" x14ac:dyDescent="0.25"/>
    <row r="2" spans="2:35" ht="82.5" customHeight="1" x14ac:dyDescent="0.25">
      <c r="B2" s="205"/>
      <c r="C2" s="206"/>
      <c r="D2" s="206"/>
      <c r="E2" s="206"/>
      <c r="F2" s="206"/>
      <c r="G2" s="206"/>
      <c r="H2" s="206"/>
      <c r="I2" s="206"/>
      <c r="J2" s="206"/>
      <c r="K2" s="206"/>
      <c r="L2" s="206"/>
      <c r="M2" s="206"/>
      <c r="N2" s="206"/>
      <c r="O2" s="206"/>
      <c r="P2" s="206"/>
      <c r="Q2" s="206"/>
      <c r="R2" s="206"/>
      <c r="S2" s="206"/>
      <c r="T2" s="206"/>
      <c r="U2" s="206"/>
      <c r="V2" s="206"/>
      <c r="W2" s="206"/>
      <c r="X2" s="206"/>
      <c r="Y2" s="206"/>
      <c r="Z2" s="206"/>
      <c r="AA2" s="447"/>
      <c r="AB2" s="206"/>
      <c r="AC2" s="206"/>
      <c r="AD2" s="206"/>
      <c r="AE2" s="447"/>
      <c r="AF2" s="447"/>
      <c r="AG2" s="447"/>
      <c r="AH2" s="206"/>
      <c r="AI2" s="207"/>
    </row>
    <row r="3" spans="2:35" ht="4.5" customHeight="1" x14ac:dyDescent="0.25">
      <c r="B3" s="208"/>
      <c r="C3" s="104"/>
      <c r="D3" s="104"/>
      <c r="E3" s="104"/>
      <c r="F3" s="104"/>
      <c r="G3" s="104"/>
      <c r="H3" s="104"/>
      <c r="I3" s="104"/>
      <c r="J3" s="104"/>
      <c r="K3" s="104"/>
      <c r="L3" s="104"/>
      <c r="M3" s="104"/>
      <c r="N3" s="104"/>
      <c r="O3" s="104"/>
      <c r="P3" s="104"/>
      <c r="Q3" s="104"/>
      <c r="R3" s="104"/>
      <c r="S3" s="104"/>
      <c r="T3" s="104"/>
      <c r="U3" s="104"/>
      <c r="V3" s="104"/>
      <c r="W3" s="104"/>
      <c r="X3" s="104"/>
      <c r="Y3" s="104"/>
      <c r="Z3" s="104"/>
      <c r="AA3" s="448"/>
      <c r="AB3" s="104"/>
      <c r="AC3" s="104"/>
      <c r="AD3" s="104"/>
      <c r="AE3" s="448"/>
      <c r="AF3" s="448"/>
      <c r="AG3" s="448"/>
      <c r="AH3" s="104"/>
      <c r="AI3" s="209"/>
    </row>
    <row r="4" spans="2:35" ht="34.5" customHeight="1" x14ac:dyDescent="0.25">
      <c r="B4" s="102"/>
      <c r="C4" s="104"/>
      <c r="D4" s="104"/>
      <c r="E4" s="104"/>
      <c r="F4" s="104"/>
      <c r="G4" s="104"/>
      <c r="H4" s="104"/>
      <c r="I4" s="104"/>
      <c r="J4" s="104"/>
      <c r="K4" s="104"/>
      <c r="L4" s="104"/>
      <c r="M4" s="104"/>
      <c r="N4" s="104"/>
      <c r="O4" s="104"/>
      <c r="P4" s="104"/>
      <c r="Q4" s="104"/>
      <c r="R4" s="789" t="s">
        <v>1174</v>
      </c>
      <c r="S4" s="790"/>
      <c r="T4" s="790"/>
      <c r="U4" s="790"/>
      <c r="V4" s="790"/>
      <c r="W4" s="790"/>
      <c r="X4" s="790"/>
      <c r="Y4" s="790"/>
      <c r="Z4" s="790"/>
      <c r="AA4" s="790"/>
      <c r="AB4" s="790"/>
      <c r="AC4" s="790"/>
      <c r="AD4" s="790"/>
      <c r="AE4" s="790"/>
      <c r="AF4" s="790"/>
      <c r="AG4" s="790"/>
      <c r="AH4" s="791"/>
      <c r="AI4" s="103"/>
    </row>
    <row r="5" spans="2:35" ht="5.25" customHeight="1" x14ac:dyDescent="0.25">
      <c r="B5" s="102"/>
      <c r="C5" s="104"/>
      <c r="D5" s="104"/>
      <c r="E5" s="104"/>
      <c r="F5" s="104"/>
      <c r="G5" s="104"/>
      <c r="H5" s="104"/>
      <c r="I5" s="104"/>
      <c r="J5" s="104"/>
      <c r="K5" s="104"/>
      <c r="L5" s="104"/>
      <c r="M5" s="104"/>
      <c r="N5" s="104"/>
      <c r="O5" s="104"/>
      <c r="P5" s="104"/>
      <c r="Q5" s="104"/>
      <c r="R5" s="104"/>
      <c r="S5" s="104"/>
      <c r="T5" s="792"/>
      <c r="U5" s="792"/>
      <c r="V5" s="105"/>
      <c r="W5" s="106"/>
      <c r="X5" s="104"/>
      <c r="Y5" s="104"/>
      <c r="Z5" s="105"/>
      <c r="AA5" s="454"/>
      <c r="AB5" s="105"/>
      <c r="AC5" s="106"/>
      <c r="AD5" s="104"/>
      <c r="AE5" s="449"/>
      <c r="AF5" s="448"/>
      <c r="AG5" s="448"/>
      <c r="AH5" s="106"/>
      <c r="AI5" s="103"/>
    </row>
    <row r="6" spans="2:35" ht="26.25" customHeight="1" x14ac:dyDescent="0.25">
      <c r="B6" s="102"/>
      <c r="C6" s="104"/>
      <c r="D6" s="104"/>
      <c r="E6" s="104"/>
      <c r="F6" s="104"/>
      <c r="G6" s="104"/>
      <c r="H6" s="104"/>
      <c r="I6" s="104"/>
      <c r="J6" s="104"/>
      <c r="K6" s="104"/>
      <c r="L6" s="104"/>
      <c r="M6" s="104"/>
      <c r="N6" s="104"/>
      <c r="O6" s="104"/>
      <c r="P6" s="104"/>
      <c r="Q6" s="104"/>
      <c r="R6" s="793" t="s">
        <v>1175</v>
      </c>
      <c r="S6" s="794"/>
      <c r="T6" s="794"/>
      <c r="U6" s="795"/>
      <c r="V6" s="107"/>
      <c r="W6" s="108"/>
      <c r="X6" s="796">
        <v>5</v>
      </c>
      <c r="Y6" s="797"/>
      <c r="Z6" s="109"/>
      <c r="AA6" s="798">
        <v>6</v>
      </c>
      <c r="AB6" s="110"/>
      <c r="AC6" s="799">
        <v>7</v>
      </c>
      <c r="AD6" s="110"/>
      <c r="AE6" s="809">
        <v>8</v>
      </c>
      <c r="AF6" s="450"/>
      <c r="AG6" s="810">
        <v>9</v>
      </c>
      <c r="AH6" s="800">
        <v>10</v>
      </c>
      <c r="AI6" s="103"/>
    </row>
    <row r="7" spans="2:35" ht="5.25" customHeight="1" x14ac:dyDescent="0.25">
      <c r="B7" s="102"/>
      <c r="C7" s="104"/>
      <c r="D7" s="104"/>
      <c r="E7" s="104"/>
      <c r="F7" s="104"/>
      <c r="G7" s="104"/>
      <c r="H7" s="104"/>
      <c r="I7" s="104"/>
      <c r="J7" s="104"/>
      <c r="K7" s="104"/>
      <c r="L7" s="104"/>
      <c r="M7" s="104"/>
      <c r="N7" s="104"/>
      <c r="O7" s="104"/>
      <c r="P7" s="104"/>
      <c r="Q7" s="104"/>
      <c r="R7" s="427"/>
      <c r="S7" s="427"/>
      <c r="T7" s="768"/>
      <c r="U7" s="768"/>
      <c r="V7" s="107"/>
      <c r="W7" s="108"/>
      <c r="X7" s="796"/>
      <c r="Y7" s="797"/>
      <c r="Z7" s="109"/>
      <c r="AA7" s="798"/>
      <c r="AB7" s="110"/>
      <c r="AC7" s="799"/>
      <c r="AD7" s="110"/>
      <c r="AE7" s="809"/>
      <c r="AF7" s="450"/>
      <c r="AG7" s="810"/>
      <c r="AH7" s="800"/>
      <c r="AI7" s="103"/>
    </row>
    <row r="8" spans="2:35" ht="31.5" customHeight="1" x14ac:dyDescent="0.25">
      <c r="B8" s="102"/>
      <c r="C8" s="104"/>
      <c r="D8" s="104"/>
      <c r="E8" s="104"/>
      <c r="F8" s="104"/>
      <c r="G8" s="104"/>
      <c r="H8" s="104"/>
      <c r="I8" s="104"/>
      <c r="J8" s="104"/>
      <c r="K8" s="104"/>
      <c r="L8" s="104"/>
      <c r="M8" s="104"/>
      <c r="N8" s="104"/>
      <c r="O8" s="104"/>
      <c r="P8" s="104"/>
      <c r="Q8" s="104"/>
      <c r="R8" s="801">
        <v>1</v>
      </c>
      <c r="S8" s="803" t="s">
        <v>1176</v>
      </c>
      <c r="T8" s="805" t="s">
        <v>1177</v>
      </c>
      <c r="U8" s="806"/>
      <c r="V8" s="107"/>
      <c r="W8" s="108"/>
      <c r="X8" s="796"/>
      <c r="Y8" s="797"/>
      <c r="Z8" s="109"/>
      <c r="AA8" s="798"/>
      <c r="AB8" s="110"/>
      <c r="AC8" s="799"/>
      <c r="AD8" s="110"/>
      <c r="AE8" s="809"/>
      <c r="AF8" s="450"/>
      <c r="AG8" s="810"/>
      <c r="AH8" s="800"/>
      <c r="AI8" s="103"/>
    </row>
    <row r="9" spans="2:35" s="446" customFormat="1" ht="104.25" customHeight="1" x14ac:dyDescent="0.25">
      <c r="B9" s="456"/>
      <c r="C9" s="448"/>
      <c r="D9" s="448"/>
      <c r="E9" s="448"/>
      <c r="F9" s="448"/>
      <c r="G9" s="448"/>
      <c r="H9" s="448"/>
      <c r="I9" s="448"/>
      <c r="J9" s="448"/>
      <c r="K9" s="448"/>
      <c r="L9" s="448"/>
      <c r="M9" s="448"/>
      <c r="N9" s="448"/>
      <c r="O9" s="448"/>
      <c r="P9" s="448"/>
      <c r="Q9" s="448"/>
      <c r="R9" s="802"/>
      <c r="S9" s="804"/>
      <c r="T9" s="807" t="str">
        <f>IF('Resultados Rutas'!E31=0,"",VLOOKUP('Resultados Rutas'!$E$31,'Resultados Rutas'!$E$11:$F$27,2,FALSE))</f>
        <v>RUTA DEL CRECIMIENTO
Liderando talento</v>
      </c>
      <c r="U9" s="808"/>
      <c r="V9" s="457"/>
      <c r="W9" s="458"/>
      <c r="X9" s="770" t="s">
        <v>1178</v>
      </c>
      <c r="Y9" s="771"/>
      <c r="Z9" s="448"/>
      <c r="AA9" s="459" t="s">
        <v>1179</v>
      </c>
      <c r="AB9" s="460"/>
      <c r="AC9" s="451" t="s">
        <v>1180</v>
      </c>
      <c r="AD9" s="461"/>
      <c r="AE9" s="459" t="s">
        <v>1181</v>
      </c>
      <c r="AF9" s="462"/>
      <c r="AG9" s="459" t="s">
        <v>1182</v>
      </c>
      <c r="AH9" s="451" t="s">
        <v>1183</v>
      </c>
      <c r="AI9" s="463"/>
    </row>
    <row r="10" spans="2:35" ht="5.25" customHeight="1" x14ac:dyDescent="0.25">
      <c r="B10" s="102"/>
      <c r="C10" s="104"/>
      <c r="D10" s="104"/>
      <c r="E10" s="104"/>
      <c r="F10" s="104"/>
      <c r="G10" s="104"/>
      <c r="H10" s="104"/>
      <c r="I10" s="104"/>
      <c r="J10" s="104"/>
      <c r="K10" s="104"/>
      <c r="L10" s="104"/>
      <c r="M10" s="104"/>
      <c r="N10" s="104"/>
      <c r="O10" s="104"/>
      <c r="P10" s="104"/>
      <c r="Q10" s="104"/>
      <c r="R10" s="427"/>
      <c r="S10" s="427"/>
      <c r="T10" s="768"/>
      <c r="U10" s="768"/>
      <c r="V10" s="107"/>
      <c r="W10" s="108"/>
      <c r="X10" s="772" t="s">
        <v>1184</v>
      </c>
      <c r="Y10" s="773"/>
      <c r="Z10" s="429"/>
      <c r="AA10" s="778" t="s">
        <v>1185</v>
      </c>
      <c r="AB10" s="111"/>
      <c r="AC10" s="811">
        <v>43768</v>
      </c>
      <c r="AD10" s="400"/>
      <c r="AE10" s="753"/>
      <c r="AF10" s="452"/>
      <c r="AG10" s="753"/>
      <c r="AH10" s="814" t="s">
        <v>1409</v>
      </c>
      <c r="AI10" s="103"/>
    </row>
    <row r="11" spans="2:35" ht="32.25" customHeight="1" x14ac:dyDescent="0.25">
      <c r="B11" s="102"/>
      <c r="C11" s="104"/>
      <c r="D11" s="104"/>
      <c r="E11" s="104"/>
      <c r="F11" s="104"/>
      <c r="G11" s="104"/>
      <c r="H11" s="104"/>
      <c r="I11" s="104"/>
      <c r="J11" s="104"/>
      <c r="K11" s="104"/>
      <c r="L11" s="104"/>
      <c r="M11" s="104"/>
      <c r="N11" s="104"/>
      <c r="O11" s="104"/>
      <c r="P11" s="104"/>
      <c r="Q11" s="104"/>
      <c r="R11" s="765">
        <v>2</v>
      </c>
      <c r="S11" s="819" t="s">
        <v>1186</v>
      </c>
      <c r="T11" s="805" t="s">
        <v>1187</v>
      </c>
      <c r="U11" s="806"/>
      <c r="V11" s="107"/>
      <c r="W11" s="108"/>
      <c r="X11" s="774"/>
      <c r="Y11" s="775"/>
      <c r="Z11" s="429"/>
      <c r="AA11" s="779"/>
      <c r="AB11" s="111"/>
      <c r="AC11" s="812"/>
      <c r="AD11" s="426"/>
      <c r="AE11" s="754"/>
      <c r="AF11" s="452"/>
      <c r="AG11" s="754"/>
      <c r="AH11" s="779"/>
      <c r="AI11" s="103"/>
    </row>
    <row r="12" spans="2:35" ht="47.25" customHeight="1" x14ac:dyDescent="0.25">
      <c r="B12" s="102"/>
      <c r="C12" s="104"/>
      <c r="D12" s="104"/>
      <c r="E12" s="104"/>
      <c r="F12" s="104"/>
      <c r="G12" s="104"/>
      <c r="H12" s="104"/>
      <c r="I12" s="104"/>
      <c r="J12" s="104"/>
      <c r="K12" s="104"/>
      <c r="L12" s="104"/>
      <c r="M12" s="104"/>
      <c r="N12" s="104"/>
      <c r="O12" s="104"/>
      <c r="P12" s="104"/>
      <c r="Q12" s="104"/>
      <c r="R12" s="766"/>
      <c r="S12" s="820"/>
      <c r="T12" s="822" t="s">
        <v>1188</v>
      </c>
      <c r="U12" s="823"/>
      <c r="V12" s="107"/>
      <c r="W12" s="108"/>
      <c r="X12" s="774"/>
      <c r="Y12" s="775"/>
      <c r="Z12" s="429"/>
      <c r="AA12" s="779"/>
      <c r="AB12" s="111"/>
      <c r="AC12" s="812"/>
      <c r="AD12" s="426"/>
      <c r="AE12" s="754"/>
      <c r="AF12" s="452"/>
      <c r="AG12" s="754"/>
      <c r="AH12" s="779"/>
      <c r="AI12" s="103"/>
    </row>
    <row r="13" spans="2:35" ht="165" customHeight="1" x14ac:dyDescent="0.25">
      <c r="B13" s="102"/>
      <c r="C13" s="104"/>
      <c r="D13" s="104"/>
      <c r="E13" s="104"/>
      <c r="F13" s="104"/>
      <c r="G13" s="104"/>
      <c r="H13" s="104"/>
      <c r="I13" s="104"/>
      <c r="J13" s="104"/>
      <c r="K13" s="104"/>
      <c r="L13" s="104"/>
      <c r="M13" s="104"/>
      <c r="N13" s="104"/>
      <c r="O13" s="104"/>
      <c r="P13" s="104"/>
      <c r="Q13" s="104"/>
      <c r="R13" s="766"/>
      <c r="S13" s="820"/>
      <c r="T13" s="822" t="s">
        <v>1189</v>
      </c>
      <c r="U13" s="823"/>
      <c r="V13" s="107"/>
      <c r="W13" s="108"/>
      <c r="X13" s="776"/>
      <c r="Y13" s="777"/>
      <c r="Z13" s="429"/>
      <c r="AA13" s="780"/>
      <c r="AB13" s="111"/>
      <c r="AC13" s="813"/>
      <c r="AD13" s="426"/>
      <c r="AE13" s="755"/>
      <c r="AF13" s="452"/>
      <c r="AG13" s="755"/>
      <c r="AH13" s="780"/>
      <c r="AI13" s="103"/>
    </row>
    <row r="14" spans="2:35" ht="96.75" customHeight="1" x14ac:dyDescent="0.25">
      <c r="B14" s="102"/>
      <c r="C14" s="104"/>
      <c r="D14" s="104"/>
      <c r="E14" s="104"/>
      <c r="F14" s="104"/>
      <c r="G14" s="104"/>
      <c r="H14" s="104"/>
      <c r="I14" s="104"/>
      <c r="J14" s="104"/>
      <c r="K14" s="104"/>
      <c r="L14" s="104"/>
      <c r="M14" s="104"/>
      <c r="N14" s="104"/>
      <c r="O14" s="104"/>
      <c r="P14" s="104"/>
      <c r="Q14" s="104"/>
      <c r="R14" s="767"/>
      <c r="S14" s="821"/>
      <c r="T14" s="815" t="s">
        <v>1190</v>
      </c>
      <c r="U14" s="816"/>
      <c r="V14" s="107"/>
      <c r="W14" s="108"/>
      <c r="Y14" s="783" t="s">
        <v>1191</v>
      </c>
      <c r="Z14" s="784"/>
      <c r="AA14" s="785" t="s">
        <v>1192</v>
      </c>
      <c r="AB14" s="111"/>
      <c r="AC14" s="817">
        <v>43830</v>
      </c>
      <c r="AD14" s="400"/>
      <c r="AE14" s="756"/>
      <c r="AF14" s="452"/>
      <c r="AG14" s="756"/>
      <c r="AH14" s="814" t="s">
        <v>1409</v>
      </c>
      <c r="AI14" s="103"/>
    </row>
    <row r="15" spans="2:35" ht="5.25" customHeight="1" x14ac:dyDescent="0.25">
      <c r="B15" s="102"/>
      <c r="C15" s="104"/>
      <c r="D15" s="104"/>
      <c r="E15" s="104"/>
      <c r="F15" s="104"/>
      <c r="G15" s="104"/>
      <c r="H15" s="104"/>
      <c r="I15" s="104"/>
      <c r="J15" s="104"/>
      <c r="K15" s="104"/>
      <c r="L15" s="104"/>
      <c r="M15" s="104"/>
      <c r="N15" s="104"/>
      <c r="O15" s="104"/>
      <c r="P15" s="104"/>
      <c r="Q15" s="104"/>
      <c r="R15" s="427"/>
      <c r="S15" s="427"/>
      <c r="T15" s="768"/>
      <c r="U15" s="768"/>
      <c r="V15" s="107"/>
      <c r="W15" s="108"/>
      <c r="Y15" s="774"/>
      <c r="Z15" s="775"/>
      <c r="AA15" s="757"/>
      <c r="AB15" s="111"/>
      <c r="AC15" s="774"/>
      <c r="AD15" s="426"/>
      <c r="AE15" s="757"/>
      <c r="AF15" s="452"/>
      <c r="AG15" s="757"/>
      <c r="AH15" s="779"/>
      <c r="AI15" s="103"/>
    </row>
    <row r="16" spans="2:35" ht="103.5" customHeight="1" x14ac:dyDescent="0.25">
      <c r="B16" s="102"/>
      <c r="C16" s="104"/>
      <c r="D16" s="104"/>
      <c r="E16" s="104"/>
      <c r="F16" s="104"/>
      <c r="G16" s="104"/>
      <c r="H16" s="104"/>
      <c r="I16" s="104"/>
      <c r="J16" s="104"/>
      <c r="K16" s="104"/>
      <c r="L16" s="104"/>
      <c r="M16" s="104"/>
      <c r="N16" s="104"/>
      <c r="O16" s="104"/>
      <c r="P16" s="104"/>
      <c r="Q16" s="104"/>
      <c r="R16" s="112">
        <v>3</v>
      </c>
      <c r="S16" s="781" t="s">
        <v>1193</v>
      </c>
      <c r="T16" s="781"/>
      <c r="U16" s="782"/>
      <c r="V16" s="107"/>
      <c r="W16" s="108"/>
      <c r="Y16" s="774"/>
      <c r="Z16" s="775"/>
      <c r="AA16" s="757"/>
      <c r="AB16" s="111"/>
      <c r="AC16" s="774"/>
      <c r="AD16" s="426"/>
      <c r="AE16" s="757"/>
      <c r="AF16" s="452"/>
      <c r="AG16" s="757"/>
      <c r="AH16" s="779"/>
      <c r="AI16" s="103"/>
    </row>
    <row r="17" spans="2:35" ht="5.25" customHeight="1" x14ac:dyDescent="0.25">
      <c r="B17" s="102"/>
      <c r="C17" s="104"/>
      <c r="D17" s="104"/>
      <c r="E17" s="104"/>
      <c r="F17" s="104"/>
      <c r="G17" s="104"/>
      <c r="H17" s="104"/>
      <c r="I17" s="104"/>
      <c r="J17" s="104"/>
      <c r="K17" s="104"/>
      <c r="L17" s="104"/>
      <c r="M17" s="104"/>
      <c r="N17" s="104"/>
      <c r="O17" s="104"/>
      <c r="P17" s="104"/>
      <c r="Q17" s="104"/>
      <c r="R17" s="427"/>
      <c r="S17" s="433"/>
      <c r="T17" s="818"/>
      <c r="U17" s="818"/>
      <c r="V17" s="107"/>
      <c r="W17" s="108"/>
      <c r="Y17" s="776"/>
      <c r="Z17" s="777"/>
      <c r="AA17" s="758"/>
      <c r="AB17" s="113"/>
      <c r="AC17" s="776"/>
      <c r="AD17" s="426"/>
      <c r="AE17" s="758"/>
      <c r="AF17" s="452"/>
      <c r="AG17" s="758"/>
      <c r="AH17" s="780"/>
      <c r="AI17" s="103"/>
    </row>
    <row r="18" spans="2:35" ht="37.5" customHeight="1" x14ac:dyDescent="0.25">
      <c r="B18" s="114"/>
      <c r="C18" s="107"/>
      <c r="D18" s="107"/>
      <c r="E18" s="107"/>
      <c r="F18" s="107"/>
      <c r="G18" s="107"/>
      <c r="H18" s="107"/>
      <c r="I18" s="107"/>
      <c r="J18" s="107"/>
      <c r="K18" s="107"/>
      <c r="L18" s="107"/>
      <c r="M18" s="107"/>
      <c r="N18" s="107"/>
      <c r="O18" s="107"/>
      <c r="P18" s="107"/>
      <c r="Q18" s="107"/>
      <c r="R18" s="115">
        <v>4</v>
      </c>
      <c r="S18" s="781" t="s">
        <v>1194</v>
      </c>
      <c r="T18" s="781"/>
      <c r="U18" s="782"/>
      <c r="V18" s="116"/>
      <c r="W18" s="108"/>
      <c r="Y18" s="783" t="s">
        <v>1007</v>
      </c>
      <c r="Z18" s="784"/>
      <c r="AA18" s="785" t="s">
        <v>1406</v>
      </c>
      <c r="AB18" s="111"/>
      <c r="AC18" s="817">
        <v>43738</v>
      </c>
      <c r="AD18" s="400"/>
      <c r="AE18" s="759" t="s">
        <v>1407</v>
      </c>
      <c r="AF18" s="452"/>
      <c r="AG18" s="762" t="s">
        <v>1408</v>
      </c>
      <c r="AH18" s="824" t="s">
        <v>1410</v>
      </c>
      <c r="AI18" s="103"/>
    </row>
    <row r="19" spans="2:35" ht="5.25" customHeight="1" x14ac:dyDescent="0.25">
      <c r="B19" s="102"/>
      <c r="C19" s="104"/>
      <c r="D19" s="104"/>
      <c r="E19" s="104"/>
      <c r="F19" s="104"/>
      <c r="G19" s="104"/>
      <c r="H19" s="104"/>
      <c r="I19" s="104"/>
      <c r="J19" s="104"/>
      <c r="K19" s="104"/>
      <c r="L19" s="104"/>
      <c r="M19" s="104"/>
      <c r="N19" s="104"/>
      <c r="O19" s="104"/>
      <c r="P19" s="104"/>
      <c r="Q19" s="104"/>
      <c r="R19" s="427"/>
      <c r="S19" s="433"/>
      <c r="T19" s="818"/>
      <c r="U19" s="818"/>
      <c r="V19" s="107"/>
      <c r="W19" s="108"/>
      <c r="Y19" s="774"/>
      <c r="Z19" s="775"/>
      <c r="AA19" s="757"/>
      <c r="AB19" s="111"/>
      <c r="AC19" s="774"/>
      <c r="AD19" s="426"/>
      <c r="AE19" s="760"/>
      <c r="AF19" s="452"/>
      <c r="AG19" s="763"/>
      <c r="AH19" s="825"/>
      <c r="AI19" s="103"/>
    </row>
    <row r="20" spans="2:35" ht="77.25" customHeight="1" x14ac:dyDescent="0.25">
      <c r="B20" s="114"/>
      <c r="C20" s="107"/>
      <c r="D20" s="107"/>
      <c r="E20" s="107"/>
      <c r="F20" s="107"/>
      <c r="G20" s="107"/>
      <c r="H20" s="107"/>
      <c r="I20" s="107"/>
      <c r="J20" s="107"/>
      <c r="K20" s="107"/>
      <c r="L20" s="107"/>
      <c r="M20" s="107"/>
      <c r="N20" s="107"/>
      <c r="O20" s="107"/>
      <c r="P20" s="107"/>
      <c r="Q20" s="107"/>
      <c r="R20" s="430">
        <v>5</v>
      </c>
      <c r="S20" s="781" t="s">
        <v>1195</v>
      </c>
      <c r="T20" s="781"/>
      <c r="U20" s="782"/>
      <c r="V20" s="116"/>
      <c r="W20" s="108"/>
      <c r="Y20" s="774"/>
      <c r="Z20" s="775"/>
      <c r="AA20" s="757"/>
      <c r="AB20" s="111"/>
      <c r="AC20" s="774"/>
      <c r="AD20" s="426"/>
      <c r="AE20" s="760"/>
      <c r="AF20" s="452"/>
      <c r="AG20" s="763"/>
      <c r="AH20" s="825"/>
      <c r="AI20" s="103"/>
    </row>
    <row r="21" spans="2:35" ht="315.75" customHeight="1" x14ac:dyDescent="0.25">
      <c r="B21" s="102"/>
      <c r="C21" s="104"/>
      <c r="D21" s="104"/>
      <c r="E21" s="104"/>
      <c r="F21" s="104"/>
      <c r="G21" s="104"/>
      <c r="H21" s="104"/>
      <c r="I21" s="104"/>
      <c r="J21" s="104"/>
      <c r="K21" s="104"/>
      <c r="L21" s="104"/>
      <c r="M21" s="104"/>
      <c r="N21" s="104"/>
      <c r="O21" s="104"/>
      <c r="P21" s="104"/>
      <c r="Q21" s="104"/>
      <c r="R21" s="427"/>
      <c r="S21" s="433"/>
      <c r="T21" s="818"/>
      <c r="U21" s="818"/>
      <c r="V21" s="107"/>
      <c r="W21" s="108"/>
      <c r="Y21" s="776"/>
      <c r="Z21" s="777"/>
      <c r="AA21" s="758"/>
      <c r="AB21" s="113"/>
      <c r="AC21" s="776"/>
      <c r="AD21" s="426"/>
      <c r="AE21" s="761"/>
      <c r="AF21" s="452"/>
      <c r="AG21" s="764"/>
      <c r="AH21" s="826"/>
      <c r="AI21" s="103"/>
    </row>
    <row r="22" spans="2:35" ht="37.5" customHeight="1" x14ac:dyDescent="0.25">
      <c r="B22" s="114"/>
      <c r="C22" s="107"/>
      <c r="D22" s="107"/>
      <c r="E22" s="107"/>
      <c r="F22" s="107"/>
      <c r="G22" s="107"/>
      <c r="H22" s="107"/>
      <c r="I22" s="107"/>
      <c r="J22" s="107"/>
      <c r="K22" s="107"/>
      <c r="L22" s="107"/>
      <c r="M22" s="107"/>
      <c r="N22" s="107"/>
      <c r="O22" s="107"/>
      <c r="P22" s="107"/>
      <c r="Q22" s="107"/>
      <c r="R22" s="431">
        <v>6</v>
      </c>
      <c r="S22" s="781" t="s">
        <v>1196</v>
      </c>
      <c r="T22" s="781"/>
      <c r="U22" s="782"/>
      <c r="V22" s="116"/>
      <c r="W22" s="108"/>
      <c r="Z22" s="429"/>
      <c r="AA22" s="785"/>
      <c r="AB22" s="111"/>
      <c r="AC22" s="783"/>
      <c r="AD22" s="426"/>
      <c r="AE22" s="785"/>
      <c r="AF22" s="452"/>
      <c r="AG22" s="785"/>
      <c r="AH22" s="827"/>
      <c r="AI22" s="103"/>
    </row>
    <row r="23" spans="2:35" ht="5.25" customHeight="1" x14ac:dyDescent="0.25">
      <c r="B23" s="102"/>
      <c r="C23" s="104"/>
      <c r="D23" s="104"/>
      <c r="E23" s="104"/>
      <c r="F23" s="104"/>
      <c r="G23" s="104"/>
      <c r="H23" s="104"/>
      <c r="I23" s="104"/>
      <c r="J23" s="104"/>
      <c r="K23" s="104"/>
      <c r="L23" s="104"/>
      <c r="M23" s="104"/>
      <c r="N23" s="104"/>
      <c r="O23" s="104"/>
      <c r="P23" s="104"/>
      <c r="Q23" s="104"/>
      <c r="R23" s="427"/>
      <c r="S23" s="433"/>
      <c r="T23" s="818"/>
      <c r="U23" s="818"/>
      <c r="V23" s="107"/>
      <c r="W23" s="108"/>
      <c r="Z23" s="429"/>
      <c r="AA23" s="757"/>
      <c r="AB23" s="111"/>
      <c r="AC23" s="774"/>
      <c r="AD23" s="426"/>
      <c r="AE23" s="757"/>
      <c r="AF23" s="452"/>
      <c r="AG23" s="757"/>
      <c r="AH23" s="779"/>
      <c r="AI23" s="103"/>
    </row>
    <row r="24" spans="2:35" ht="91.5" customHeight="1" x14ac:dyDescent="0.25">
      <c r="B24" s="114"/>
      <c r="C24" s="107"/>
      <c r="D24" s="107"/>
      <c r="E24" s="107"/>
      <c r="F24" s="107"/>
      <c r="G24" s="107"/>
      <c r="H24" s="107"/>
      <c r="I24" s="107"/>
      <c r="J24" s="107"/>
      <c r="K24" s="107"/>
      <c r="L24" s="107"/>
      <c r="M24" s="107"/>
      <c r="N24" s="107"/>
      <c r="O24" s="107"/>
      <c r="P24" s="107"/>
      <c r="Q24" s="107"/>
      <c r="R24" s="432">
        <v>7</v>
      </c>
      <c r="S24" s="781" t="s">
        <v>1197</v>
      </c>
      <c r="T24" s="781"/>
      <c r="U24" s="782"/>
      <c r="V24" s="116"/>
      <c r="W24" s="108"/>
      <c r="Z24" s="429"/>
      <c r="AA24" s="757"/>
      <c r="AB24" s="111"/>
      <c r="AC24" s="774"/>
      <c r="AD24" s="426"/>
      <c r="AE24" s="757"/>
      <c r="AF24" s="452"/>
      <c r="AG24" s="757"/>
      <c r="AH24" s="779"/>
      <c r="AI24" s="103"/>
    </row>
    <row r="25" spans="2:35" ht="5.25" customHeight="1" x14ac:dyDescent="0.25">
      <c r="B25" s="102"/>
      <c r="C25" s="104"/>
      <c r="D25" s="104"/>
      <c r="E25" s="104"/>
      <c r="F25" s="104"/>
      <c r="G25" s="104"/>
      <c r="H25" s="104"/>
      <c r="I25" s="104"/>
      <c r="J25" s="104"/>
      <c r="K25" s="104"/>
      <c r="L25" s="104"/>
      <c r="M25" s="104"/>
      <c r="N25" s="104"/>
      <c r="O25" s="104"/>
      <c r="P25" s="104"/>
      <c r="Q25" s="104"/>
      <c r="R25" s="427"/>
      <c r="S25" s="433"/>
      <c r="T25" s="818"/>
      <c r="U25" s="818"/>
      <c r="V25" s="107"/>
      <c r="W25" s="108"/>
      <c r="Z25" s="429"/>
      <c r="AA25" s="758"/>
      <c r="AB25" s="113"/>
      <c r="AC25" s="776"/>
      <c r="AD25" s="426"/>
      <c r="AE25" s="758"/>
      <c r="AF25" s="452"/>
      <c r="AG25" s="758"/>
      <c r="AH25" s="780"/>
      <c r="AI25" s="103"/>
    </row>
    <row r="26" spans="2:35" ht="37.5" customHeight="1" x14ac:dyDescent="0.25">
      <c r="B26" s="114"/>
      <c r="C26" s="107"/>
      <c r="D26" s="107"/>
      <c r="E26" s="107"/>
      <c r="F26" s="107"/>
      <c r="G26" s="107"/>
      <c r="H26" s="107"/>
      <c r="I26" s="107"/>
      <c r="J26" s="107"/>
      <c r="K26" s="107"/>
      <c r="L26" s="107"/>
      <c r="M26" s="107"/>
      <c r="N26" s="107"/>
      <c r="O26" s="107"/>
      <c r="P26" s="107"/>
      <c r="Q26" s="107"/>
      <c r="R26" s="117">
        <v>8</v>
      </c>
      <c r="S26" s="781" t="s">
        <v>1198</v>
      </c>
      <c r="T26" s="781"/>
      <c r="U26" s="782"/>
      <c r="V26" s="116"/>
      <c r="W26" s="108"/>
      <c r="X26" s="786"/>
      <c r="Y26" s="642"/>
      <c r="Z26" s="429"/>
      <c r="AA26" s="751"/>
      <c r="AB26" s="111"/>
      <c r="AC26" s="786"/>
      <c r="AD26" s="111"/>
      <c r="AE26" s="751"/>
      <c r="AF26" s="452"/>
      <c r="AG26" s="751"/>
      <c r="AH26" s="827"/>
      <c r="AI26" s="103"/>
    </row>
    <row r="27" spans="2:35" ht="5.25" customHeight="1" x14ac:dyDescent="0.25">
      <c r="B27" s="102"/>
      <c r="C27" s="104"/>
      <c r="D27" s="104"/>
      <c r="E27" s="104"/>
      <c r="F27" s="104"/>
      <c r="G27" s="104"/>
      <c r="H27" s="104"/>
      <c r="I27" s="104"/>
      <c r="J27" s="104"/>
      <c r="K27" s="104"/>
      <c r="L27" s="104"/>
      <c r="M27" s="104"/>
      <c r="N27" s="104"/>
      <c r="O27" s="104"/>
      <c r="P27" s="104"/>
      <c r="Q27" s="104"/>
      <c r="R27" s="427"/>
      <c r="S27" s="433"/>
      <c r="T27" s="818"/>
      <c r="U27" s="818"/>
      <c r="V27" s="107"/>
      <c r="W27" s="108"/>
      <c r="X27" s="786"/>
      <c r="Y27" s="642"/>
      <c r="Z27" s="429"/>
      <c r="AA27" s="751"/>
      <c r="AB27" s="111"/>
      <c r="AC27" s="786"/>
      <c r="AD27" s="111"/>
      <c r="AE27" s="751"/>
      <c r="AF27" s="452"/>
      <c r="AG27" s="751"/>
      <c r="AH27" s="779"/>
      <c r="AI27" s="103"/>
    </row>
    <row r="28" spans="2:35" ht="37.5" customHeight="1" x14ac:dyDescent="0.25">
      <c r="B28" s="114"/>
      <c r="C28" s="107"/>
      <c r="D28" s="107"/>
      <c r="E28" s="107"/>
      <c r="F28" s="107"/>
      <c r="G28" s="107"/>
      <c r="H28" s="107"/>
      <c r="I28" s="107"/>
      <c r="J28" s="107"/>
      <c r="K28" s="107"/>
      <c r="L28" s="107"/>
      <c r="M28" s="107"/>
      <c r="N28" s="107"/>
      <c r="O28" s="107"/>
      <c r="P28" s="107"/>
      <c r="Q28" s="107"/>
      <c r="R28" s="118">
        <v>9</v>
      </c>
      <c r="S28" s="781" t="s">
        <v>1199</v>
      </c>
      <c r="T28" s="781"/>
      <c r="U28" s="782"/>
      <c r="V28" s="116"/>
      <c r="W28" s="108"/>
      <c r="X28" s="787"/>
      <c r="Y28" s="788"/>
      <c r="Z28" s="429"/>
      <c r="AA28" s="752"/>
      <c r="AB28" s="111"/>
      <c r="AC28" s="787"/>
      <c r="AD28" s="111"/>
      <c r="AE28" s="752"/>
      <c r="AF28" s="452"/>
      <c r="AG28" s="752"/>
      <c r="AH28" s="779"/>
      <c r="AI28" s="103"/>
    </row>
    <row r="29" spans="2:35" ht="4.5" customHeight="1" x14ac:dyDescent="0.25">
      <c r="B29" s="119"/>
      <c r="C29" s="121"/>
      <c r="D29" s="121"/>
      <c r="E29" s="121"/>
      <c r="F29" s="121"/>
      <c r="G29" s="121"/>
      <c r="H29" s="121"/>
      <c r="I29" s="121"/>
      <c r="J29" s="121"/>
      <c r="K29" s="121"/>
      <c r="L29" s="121"/>
      <c r="M29" s="121"/>
      <c r="N29" s="121"/>
      <c r="O29" s="121"/>
      <c r="P29" s="121"/>
      <c r="Q29" s="121"/>
      <c r="R29" s="120"/>
      <c r="S29" s="120"/>
      <c r="T29" s="120"/>
      <c r="U29" s="120"/>
      <c r="V29" s="121"/>
      <c r="W29" s="120"/>
      <c r="X29" s="121"/>
      <c r="Y29" s="121"/>
      <c r="Z29" s="121"/>
      <c r="AA29" s="455"/>
      <c r="AB29" s="121"/>
      <c r="AC29" s="120"/>
      <c r="AD29" s="121"/>
      <c r="AE29" s="453"/>
      <c r="AF29" s="453"/>
      <c r="AG29" s="453"/>
      <c r="AH29" s="120"/>
      <c r="AI29" s="122"/>
    </row>
    <row r="35" spans="20:28" ht="3.75" customHeight="1" x14ac:dyDescent="0.25"/>
    <row r="36" spans="20:28" ht="19.5" customHeight="1" x14ac:dyDescent="0.25">
      <c r="W36" s="54" t="s">
        <v>1200</v>
      </c>
    </row>
    <row r="37" spans="20:28" ht="19.5" customHeight="1" x14ac:dyDescent="0.25">
      <c r="T37" s="57"/>
      <c r="W37" s="54"/>
      <c r="Y37" s="769"/>
      <c r="Z37" s="769"/>
      <c r="AA37" s="769"/>
      <c r="AB37" s="769"/>
    </row>
    <row r="38" spans="20:28" ht="19.5" customHeight="1" x14ac:dyDescent="0.25">
      <c r="W38" s="54"/>
    </row>
    <row r="39" spans="20:28" ht="19.5" customHeight="1" x14ac:dyDescent="0.25">
      <c r="W39" s="54" t="s">
        <v>1201</v>
      </c>
    </row>
    <row r="40" spans="20:28" ht="19.5" customHeight="1" x14ac:dyDescent="0.25">
      <c r="W40" s="55" t="s">
        <v>1202</v>
      </c>
    </row>
    <row r="41" spans="20:28" ht="19.5" customHeight="1" x14ac:dyDescent="0.25">
      <c r="W41" s="22"/>
      <c r="Y41"/>
    </row>
    <row r="42" spans="20:28" ht="19.5" customHeight="1" x14ac:dyDescent="0.2">
      <c r="W42" s="22"/>
    </row>
    <row r="43" spans="20:28" x14ac:dyDescent="0.25">
      <c r="W43" s="59" t="s">
        <v>1203</v>
      </c>
    </row>
    <row r="44" spans="20:28" ht="15" customHeight="1" x14ac:dyDescent="0.25">
      <c r="W44" s="59" t="s">
        <v>1204</v>
      </c>
    </row>
    <row r="45" spans="20:28" x14ac:dyDescent="0.25">
      <c r="W45" s="60" t="s">
        <v>1205</v>
      </c>
    </row>
    <row r="46" spans="20:28" x14ac:dyDescent="0.25">
      <c r="W46" s="60" t="s">
        <v>1189</v>
      </c>
    </row>
    <row r="47" spans="20:28" x14ac:dyDescent="0.25">
      <c r="W47" s="59" t="s">
        <v>1190</v>
      </c>
    </row>
    <row r="48" spans="20:28" ht="15" customHeight="1" x14ac:dyDescent="0.25">
      <c r="W48" s="59" t="s">
        <v>1206</v>
      </c>
    </row>
    <row r="49" spans="23:23" x14ac:dyDescent="0.25">
      <c r="W49" s="60" t="s">
        <v>1188</v>
      </c>
    </row>
    <row r="50" spans="23:23" x14ac:dyDescent="0.25">
      <c r="W50" s="60" t="s">
        <v>1207</v>
      </c>
    </row>
    <row r="51" spans="23:23" x14ac:dyDescent="0.25">
      <c r="W51" s="63" t="s">
        <v>1208</v>
      </c>
    </row>
    <row r="52" spans="23:23" x14ac:dyDescent="0.25">
      <c r="W52" s="63" t="s">
        <v>1209</v>
      </c>
    </row>
    <row r="53" spans="23:23" x14ac:dyDescent="0.25">
      <c r="W53" s="61" t="s">
        <v>1210</v>
      </c>
    </row>
    <row r="54" spans="23:23" x14ac:dyDescent="0.25">
      <c r="W54" s="61" t="s">
        <v>1211</v>
      </c>
    </row>
    <row r="55" spans="23:23" x14ac:dyDescent="0.25">
      <c r="W55" s="61" t="s">
        <v>1212</v>
      </c>
    </row>
  </sheetData>
  <mergeCells count="67">
    <mergeCell ref="AH18:AH21"/>
    <mergeCell ref="T19:U19"/>
    <mergeCell ref="S20:U20"/>
    <mergeCell ref="T21:U21"/>
    <mergeCell ref="AC26:AC28"/>
    <mergeCell ref="AH26:AH28"/>
    <mergeCell ref="T27:U27"/>
    <mergeCell ref="S28:U28"/>
    <mergeCell ref="AC22:AC25"/>
    <mergeCell ref="AH22:AH25"/>
    <mergeCell ref="T23:U23"/>
    <mergeCell ref="S24:U24"/>
    <mergeCell ref="T25:U25"/>
    <mergeCell ref="AC18:AC21"/>
    <mergeCell ref="AE22:AE25"/>
    <mergeCell ref="AG22:AG25"/>
    <mergeCell ref="AC10:AC13"/>
    <mergeCell ref="AH10:AH13"/>
    <mergeCell ref="T14:U14"/>
    <mergeCell ref="Y14:Z17"/>
    <mergeCell ref="AA14:AA17"/>
    <mergeCell ref="AC14:AC17"/>
    <mergeCell ref="AH14:AH17"/>
    <mergeCell ref="T15:U15"/>
    <mergeCell ref="S16:U16"/>
    <mergeCell ref="T17:U17"/>
    <mergeCell ref="S11:S14"/>
    <mergeCell ref="T11:U11"/>
    <mergeCell ref="T12:U12"/>
    <mergeCell ref="T13:U13"/>
    <mergeCell ref="AE10:AE13"/>
    <mergeCell ref="R4:AH4"/>
    <mergeCell ref="T5:U5"/>
    <mergeCell ref="R6:U6"/>
    <mergeCell ref="X6:Y8"/>
    <mergeCell ref="AA6:AA8"/>
    <mergeCell ref="AC6:AC8"/>
    <mergeCell ref="AH6:AH8"/>
    <mergeCell ref="T7:U7"/>
    <mergeCell ref="R8:R9"/>
    <mergeCell ref="S8:S9"/>
    <mergeCell ref="T8:U8"/>
    <mergeCell ref="T9:U9"/>
    <mergeCell ref="AE6:AE8"/>
    <mergeCell ref="AG6:AG8"/>
    <mergeCell ref="R11:R14"/>
    <mergeCell ref="T10:U10"/>
    <mergeCell ref="AA37:AB37"/>
    <mergeCell ref="Y37:Z37"/>
    <mergeCell ref="X9:Y9"/>
    <mergeCell ref="X10:Y13"/>
    <mergeCell ref="AA10:AA13"/>
    <mergeCell ref="S18:U18"/>
    <mergeCell ref="Y18:Z21"/>
    <mergeCell ref="AA18:AA21"/>
    <mergeCell ref="S22:U22"/>
    <mergeCell ref="AA22:AA25"/>
    <mergeCell ref="S26:U26"/>
    <mergeCell ref="X26:Y28"/>
    <mergeCell ref="AA26:AA28"/>
    <mergeCell ref="AE26:AE28"/>
    <mergeCell ref="AG26:AG28"/>
    <mergeCell ref="AG10:AG13"/>
    <mergeCell ref="AE14:AE17"/>
    <mergeCell ref="AG14:AG17"/>
    <mergeCell ref="AE18:AE21"/>
    <mergeCell ref="AG18:AG21"/>
  </mergeCells>
  <dataValidations count="6">
    <dataValidation type="list" allowBlank="1" showInputMessage="1" showErrorMessage="1" errorTitle="ATENCIÓN!" error="Debe escoger una de las opciones de la lista" sqref="T12:T15">
      <formula1>$W$43:$W$55</formula1>
    </dataValidation>
    <dataValidation type="list" allowBlank="1" showInputMessage="1" showErrorMessage="1" errorTitle="ATENCIÓN" error="No se pueden diligenciar datos aquí" sqref="T10">
      <formula1>$W$36:$W$40</formula1>
    </dataValidation>
    <dataValidation operator="equal" allowBlank="1" showInputMessage="1" showErrorMessage="1" errorTitle="ATENCIÓN" error="No se pueden modificar datos aquí" sqref="W36:W40"/>
    <dataValidation type="whole" operator="equal" allowBlank="1" showErrorMessage="1" errorTitle="ERROR" error="No debe modificar estas celdas" sqref="A1:AD9 AH9 AF9 AI1:AI9 AE1:AH5">
      <formula1>45785478547854</formula1>
    </dataValidation>
    <dataValidation type="whole" operator="equal" allowBlank="1" showErrorMessage="1" errorTitle="ERROR" error="No debe modificar estas celdas" sqref="B16:U28">
      <formula1>457854785458745000</formula1>
    </dataValidation>
    <dataValidation operator="equal" allowBlank="1" showErrorMessage="1" errorTitle="ERROR" error="No debe modificar estas celdas" sqref="AE9 AE6:AH8 AG9"/>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Y150"/>
  <sheetViews>
    <sheetView showGridLines="0" zoomScale="60" zoomScaleNormal="60" workbookViewId="0">
      <pane xSplit="8" ySplit="11" topLeftCell="I12" activePane="bottomRight" state="frozen"/>
      <selection pane="topRight" activeCell="I1" sqref="I1"/>
      <selection pane="bottomLeft" activeCell="A12" sqref="A12"/>
      <selection pane="bottomRight" activeCell="A11" sqref="A11"/>
    </sheetView>
  </sheetViews>
  <sheetFormatPr baseColWidth="10" defaultColWidth="0" defaultRowHeight="14.25" zeroHeight="1" x14ac:dyDescent="0.2"/>
  <cols>
    <col min="1" max="1" width="2.28515625" style="22" customWidth="1"/>
    <col min="2" max="2" width="0.85546875" style="22" customWidth="1"/>
    <col min="3" max="3" width="7.140625" style="22" customWidth="1"/>
    <col min="4" max="4" width="15.85546875" style="22" customWidth="1"/>
    <col min="5" max="5" width="14.7109375" style="22" customWidth="1"/>
    <col min="6" max="6" width="35.7109375" style="22" customWidth="1"/>
    <col min="7" max="7" width="25.85546875" style="22" hidden="1" customWidth="1"/>
    <col min="8" max="8" width="1" style="136" customWidth="1"/>
    <col min="9" max="20" width="12.7109375" style="94" customWidth="1"/>
    <col min="21" max="21" width="18.42578125" style="94" customWidth="1"/>
    <col min="22" max="22" width="0.7109375" style="22" customWidth="1"/>
    <col min="23" max="23" width="11.42578125" style="22" customWidth="1"/>
    <col min="24" max="25" width="0" style="22" hidden="1" customWidth="1"/>
    <col min="26" max="16384" width="11.42578125" style="22" hidden="1"/>
  </cols>
  <sheetData>
    <row r="1" spans="2:23" ht="10.5" customHeight="1" thickBot="1" x14ac:dyDescent="0.25"/>
    <row r="2" spans="2:23" ht="108" customHeight="1" x14ac:dyDescent="0.2">
      <c r="B2" s="19"/>
      <c r="C2" s="20"/>
      <c r="D2" s="20"/>
      <c r="E2" s="20"/>
      <c r="F2" s="20"/>
      <c r="G2" s="20"/>
      <c r="H2" s="299"/>
      <c r="I2" s="130"/>
      <c r="J2" s="130"/>
      <c r="K2" s="130"/>
      <c r="L2" s="130"/>
      <c r="M2" s="130"/>
      <c r="N2" s="130"/>
      <c r="O2" s="130"/>
      <c r="P2" s="130"/>
      <c r="Q2" s="130"/>
      <c r="R2" s="130"/>
      <c r="S2" s="130"/>
      <c r="T2" s="130"/>
      <c r="U2" s="130"/>
      <c r="V2" s="21"/>
    </row>
    <row r="3" spans="2:23" s="94" customFormat="1" ht="6" customHeight="1" x14ac:dyDescent="0.25">
      <c r="B3" s="131"/>
      <c r="C3" s="132"/>
      <c r="D3" s="132"/>
      <c r="E3" s="132"/>
      <c r="F3" s="132"/>
      <c r="G3" s="132"/>
      <c r="H3" s="135"/>
      <c r="I3" s="132"/>
      <c r="J3" s="132"/>
      <c r="K3" s="132"/>
      <c r="L3" s="132"/>
      <c r="M3" s="132"/>
      <c r="N3" s="132"/>
      <c r="O3" s="132"/>
      <c r="P3" s="132"/>
      <c r="Q3" s="132"/>
      <c r="R3" s="132"/>
      <c r="S3" s="132"/>
      <c r="T3" s="132"/>
      <c r="U3" s="132"/>
      <c r="V3" s="153"/>
    </row>
    <row r="4" spans="2:23" s="94" customFormat="1" ht="27" x14ac:dyDescent="0.25">
      <c r="B4" s="131"/>
      <c r="C4" s="864" t="s">
        <v>1213</v>
      </c>
      <c r="D4" s="864"/>
      <c r="E4" s="864"/>
      <c r="F4" s="865"/>
      <c r="G4" s="865"/>
      <c r="H4" s="865"/>
      <c r="I4" s="865"/>
      <c r="J4" s="865"/>
      <c r="K4" s="865"/>
      <c r="L4" s="865"/>
      <c r="M4" s="865"/>
      <c r="N4" s="865"/>
      <c r="O4" s="865"/>
      <c r="P4" s="865"/>
      <c r="Q4" s="865"/>
      <c r="R4" s="865"/>
      <c r="S4" s="865"/>
      <c r="T4" s="865"/>
      <c r="U4" s="866"/>
      <c r="V4" s="153"/>
    </row>
    <row r="5" spans="2:23" s="94" customFormat="1" ht="5.25" customHeight="1" thickBot="1" x14ac:dyDescent="0.3">
      <c r="B5" s="131"/>
      <c r="C5" s="51"/>
      <c r="D5" s="51"/>
      <c r="E5" s="51"/>
      <c r="F5" s="132"/>
      <c r="G5" s="132"/>
      <c r="H5" s="135"/>
      <c r="I5" s="132"/>
      <c r="J5" s="132"/>
      <c r="K5" s="132"/>
      <c r="L5" s="132"/>
      <c r="M5" s="132"/>
      <c r="N5" s="132"/>
      <c r="O5" s="132"/>
      <c r="P5" s="132"/>
      <c r="Q5" s="132"/>
      <c r="R5" s="132"/>
      <c r="S5" s="132"/>
      <c r="T5" s="132"/>
      <c r="U5" s="300"/>
      <c r="V5" s="153"/>
    </row>
    <row r="6" spans="2:23" s="133" customFormat="1" ht="44.25" customHeight="1" x14ac:dyDescent="0.25">
      <c r="B6" s="134"/>
      <c r="C6" s="854" t="s">
        <v>1214</v>
      </c>
      <c r="D6" s="855"/>
      <c r="E6" s="856"/>
      <c r="F6" s="856"/>
      <c r="G6" s="857"/>
      <c r="H6" s="137"/>
      <c r="I6" s="835" t="s">
        <v>1138</v>
      </c>
      <c r="J6" s="836"/>
      <c r="K6" s="836"/>
      <c r="L6" s="837"/>
      <c r="M6" s="838" t="s">
        <v>1139</v>
      </c>
      <c r="N6" s="836"/>
      <c r="O6" s="836"/>
      <c r="P6" s="837"/>
      <c r="Q6" s="852" t="s">
        <v>1140</v>
      </c>
      <c r="R6" s="853"/>
      <c r="S6" s="852" t="s">
        <v>1141</v>
      </c>
      <c r="T6" s="853"/>
      <c r="U6" s="194" t="s">
        <v>1215</v>
      </c>
      <c r="V6" s="154"/>
    </row>
    <row r="7" spans="2:23" s="133" customFormat="1" ht="15.75" hidden="1" customHeight="1" x14ac:dyDescent="0.2">
      <c r="B7" s="134"/>
      <c r="C7" s="858"/>
      <c r="D7" s="859"/>
      <c r="E7" s="859"/>
      <c r="F7" s="859"/>
      <c r="G7" s="860"/>
      <c r="H7" s="137"/>
      <c r="I7" s="138"/>
      <c r="J7" s="139"/>
      <c r="K7" s="139"/>
      <c r="L7" s="140"/>
      <c r="M7" s="141"/>
      <c r="N7" s="139"/>
      <c r="O7" s="139"/>
      <c r="P7" s="140"/>
      <c r="Q7" s="141"/>
      <c r="R7" s="139"/>
      <c r="S7" s="139"/>
      <c r="T7" s="140"/>
      <c r="U7" s="142"/>
      <c r="V7" s="154"/>
    </row>
    <row r="8" spans="2:23" s="133" customFormat="1" ht="51" customHeight="1" thickBot="1" x14ac:dyDescent="0.3">
      <c r="B8" s="134"/>
      <c r="C8" s="861"/>
      <c r="D8" s="862"/>
      <c r="E8" s="862"/>
      <c r="F8" s="862"/>
      <c r="G8" s="863"/>
      <c r="H8" s="137"/>
      <c r="I8" s="143" t="s">
        <v>271</v>
      </c>
      <c r="J8" s="144" t="s">
        <v>272</v>
      </c>
      <c r="K8" s="144" t="s">
        <v>273</v>
      </c>
      <c r="L8" s="145" t="s">
        <v>274</v>
      </c>
      <c r="M8" s="146" t="s">
        <v>275</v>
      </c>
      <c r="N8" s="144" t="s">
        <v>276</v>
      </c>
      <c r="O8" s="144" t="s">
        <v>277</v>
      </c>
      <c r="P8" s="145" t="s">
        <v>278</v>
      </c>
      <c r="Q8" s="146" t="s">
        <v>279</v>
      </c>
      <c r="R8" s="145" t="s">
        <v>280</v>
      </c>
      <c r="S8" s="146" t="s">
        <v>281</v>
      </c>
      <c r="T8" s="145" t="s">
        <v>282</v>
      </c>
      <c r="U8" s="147" t="s">
        <v>283</v>
      </c>
      <c r="V8" s="154"/>
    </row>
    <row r="9" spans="2:23" ht="5.25" customHeight="1" x14ac:dyDescent="0.2">
      <c r="B9" s="23"/>
      <c r="C9" s="25"/>
      <c r="D9" s="25"/>
      <c r="E9" s="25"/>
      <c r="F9" s="25"/>
      <c r="G9" s="25"/>
      <c r="I9" s="25"/>
      <c r="J9" s="132"/>
      <c r="K9" s="132"/>
      <c r="L9" s="132"/>
      <c r="M9" s="132"/>
      <c r="N9" s="132"/>
      <c r="O9" s="132"/>
      <c r="P9" s="132"/>
      <c r="Q9" s="132"/>
      <c r="R9" s="132"/>
      <c r="S9" s="132"/>
      <c r="T9" s="132"/>
      <c r="U9" s="132"/>
      <c r="V9" s="153"/>
      <c r="W9" s="25"/>
    </row>
    <row r="10" spans="2:23" ht="32.25" customHeight="1" x14ac:dyDescent="0.2">
      <c r="B10" s="155"/>
      <c r="C10" s="519" t="s">
        <v>1216</v>
      </c>
      <c r="D10" s="867"/>
      <c r="E10" s="867"/>
      <c r="F10" s="868"/>
      <c r="G10" s="832" t="s">
        <v>288</v>
      </c>
      <c r="H10" s="148"/>
      <c r="I10" s="410"/>
      <c r="J10" s="411"/>
      <c r="K10" s="411"/>
      <c r="L10" s="411"/>
      <c r="M10" s="411"/>
      <c r="N10" s="411"/>
      <c r="O10" s="411"/>
      <c r="P10" s="411"/>
      <c r="Q10" s="411"/>
      <c r="R10" s="411"/>
      <c r="S10" s="411"/>
      <c r="T10" s="411"/>
      <c r="U10" s="412"/>
      <c r="V10" s="24"/>
    </row>
    <row r="11" spans="2:23" ht="13.5" customHeight="1" x14ac:dyDescent="0.2">
      <c r="B11" s="155"/>
      <c r="C11" s="869"/>
      <c r="D11" s="870"/>
      <c r="E11" s="870"/>
      <c r="F11" s="871"/>
      <c r="G11" s="833"/>
      <c r="H11" s="148"/>
      <c r="I11" s="442"/>
      <c r="J11" s="149"/>
      <c r="K11" s="149"/>
      <c r="L11" s="149"/>
      <c r="M11" s="149"/>
      <c r="N11" s="149"/>
      <c r="O11" s="149"/>
      <c r="P11" s="149"/>
      <c r="Q11" s="149"/>
      <c r="R11" s="149"/>
      <c r="S11" s="149"/>
      <c r="T11" s="149"/>
      <c r="U11" s="159"/>
      <c r="V11" s="24"/>
    </row>
    <row r="12" spans="2:23" ht="50.1" hidden="1" customHeight="1" x14ac:dyDescent="0.2">
      <c r="B12" s="155"/>
      <c r="C12" s="421">
        <v>1</v>
      </c>
      <c r="D12" s="839" t="s">
        <v>294</v>
      </c>
      <c r="E12" s="839"/>
      <c r="F12" s="839"/>
      <c r="G12" s="406" t="s">
        <v>295</v>
      </c>
      <c r="H12" s="150"/>
      <c r="I12" s="210"/>
      <c r="J12" s="210"/>
      <c r="K12" s="210"/>
      <c r="L12" s="210"/>
      <c r="M12" s="210"/>
      <c r="N12" s="211"/>
      <c r="O12" s="210"/>
      <c r="P12" s="210"/>
      <c r="Q12" s="210"/>
      <c r="R12" s="210"/>
      <c r="S12" s="212" t="s">
        <v>1217</v>
      </c>
      <c r="T12" s="210" t="s">
        <v>1217</v>
      </c>
      <c r="U12" s="210"/>
      <c r="V12" s="156"/>
    </row>
    <row r="13" spans="2:23" ht="50.1" hidden="1" customHeight="1" x14ac:dyDescent="0.2">
      <c r="B13" s="155"/>
      <c r="C13" s="408">
        <v>2</v>
      </c>
      <c r="D13" s="494" t="s">
        <v>303</v>
      </c>
      <c r="E13" s="494"/>
      <c r="F13" s="494"/>
      <c r="G13" s="406" t="s">
        <v>304</v>
      </c>
      <c r="H13" s="150"/>
      <c r="I13" s="210"/>
      <c r="J13" s="210"/>
      <c r="K13" s="210"/>
      <c r="L13" s="210"/>
      <c r="M13" s="210"/>
      <c r="N13" s="210"/>
      <c r="O13" s="210"/>
      <c r="P13" s="210"/>
      <c r="Q13" s="210"/>
      <c r="R13" s="210"/>
      <c r="S13" s="210" t="s">
        <v>1217</v>
      </c>
      <c r="T13" s="213" t="s">
        <v>1217</v>
      </c>
      <c r="U13" s="210"/>
      <c r="V13" s="156"/>
    </row>
    <row r="14" spans="2:23" ht="50.1" hidden="1" customHeight="1" x14ac:dyDescent="0.2">
      <c r="B14" s="155"/>
      <c r="C14" s="408">
        <v>3</v>
      </c>
      <c r="D14" s="494" t="s">
        <v>311</v>
      </c>
      <c r="E14" s="494"/>
      <c r="F14" s="494"/>
      <c r="G14" s="406" t="s">
        <v>312</v>
      </c>
      <c r="H14" s="150"/>
      <c r="I14" s="210"/>
      <c r="J14" s="210"/>
      <c r="K14" s="210"/>
      <c r="L14" s="210"/>
      <c r="M14" s="210"/>
      <c r="N14" s="213" t="s">
        <v>1217</v>
      </c>
      <c r="O14" s="210"/>
      <c r="P14" s="213" t="s">
        <v>1217</v>
      </c>
      <c r="Q14" s="213" t="s">
        <v>1217</v>
      </c>
      <c r="R14" s="210"/>
      <c r="S14" s="210"/>
      <c r="T14" s="210"/>
      <c r="U14" s="210"/>
      <c r="V14" s="156"/>
    </row>
    <row r="15" spans="2:23" ht="56.25" hidden="1" customHeight="1" x14ac:dyDescent="0.2">
      <c r="B15" s="155"/>
      <c r="C15" s="420">
        <v>4</v>
      </c>
      <c r="D15" s="494" t="s">
        <v>319</v>
      </c>
      <c r="E15" s="494"/>
      <c r="F15" s="494"/>
      <c r="G15" s="222" t="s">
        <v>320</v>
      </c>
      <c r="H15" s="150"/>
      <c r="I15" s="214"/>
      <c r="J15" s="214"/>
      <c r="K15" s="214"/>
      <c r="L15" s="214"/>
      <c r="M15" s="214"/>
      <c r="N15" s="214"/>
      <c r="O15" s="214"/>
      <c r="P15" s="214"/>
      <c r="Q15" s="214"/>
      <c r="R15" s="214"/>
      <c r="S15" s="213" t="s">
        <v>1217</v>
      </c>
      <c r="T15" s="214" t="s">
        <v>1217</v>
      </c>
      <c r="U15" s="214"/>
      <c r="V15" s="156"/>
    </row>
    <row r="16" spans="2:23" ht="50.1" hidden="1" customHeight="1" x14ac:dyDescent="0.2">
      <c r="B16" s="155"/>
      <c r="C16" s="408">
        <v>5</v>
      </c>
      <c r="D16" s="494" t="s">
        <v>328</v>
      </c>
      <c r="E16" s="494"/>
      <c r="F16" s="494"/>
      <c r="G16" s="406" t="s">
        <v>329</v>
      </c>
      <c r="H16" s="150"/>
      <c r="I16" s="210"/>
      <c r="J16" s="210"/>
      <c r="K16" s="210"/>
      <c r="L16" s="210"/>
      <c r="M16" s="210"/>
      <c r="N16" s="210"/>
      <c r="O16" s="210"/>
      <c r="P16" s="210"/>
      <c r="Q16" s="210"/>
      <c r="R16" s="210"/>
      <c r="S16" s="210"/>
      <c r="T16" s="210"/>
      <c r="U16" s="213" t="s">
        <v>1217</v>
      </c>
      <c r="V16" s="156"/>
    </row>
    <row r="17" spans="2:23" ht="29.25" hidden="1" customHeight="1" x14ac:dyDescent="0.2">
      <c r="B17" s="155"/>
      <c r="C17" s="408">
        <v>6</v>
      </c>
      <c r="D17" s="499" t="s">
        <v>1218</v>
      </c>
      <c r="E17" s="834" t="s">
        <v>1219</v>
      </c>
      <c r="F17" s="834"/>
      <c r="G17" s="408" t="s">
        <v>334</v>
      </c>
      <c r="H17" s="151"/>
      <c r="I17" s="210"/>
      <c r="J17" s="210"/>
      <c r="K17" s="210"/>
      <c r="L17" s="210"/>
      <c r="M17" s="210"/>
      <c r="N17" s="210"/>
      <c r="O17" s="210"/>
      <c r="P17" s="210"/>
      <c r="Q17" s="210"/>
      <c r="R17" s="210"/>
      <c r="S17" s="210"/>
      <c r="T17" s="210"/>
      <c r="U17" s="213" t="s">
        <v>1217</v>
      </c>
      <c r="V17" s="156"/>
    </row>
    <row r="18" spans="2:23" ht="27.95" hidden="1" customHeight="1" x14ac:dyDescent="0.25">
      <c r="B18" s="155"/>
      <c r="C18" s="408">
        <v>7</v>
      </c>
      <c r="D18" s="499"/>
      <c r="E18" s="494" t="s">
        <v>1220</v>
      </c>
      <c r="F18" s="494"/>
      <c r="G18" s="408" t="s">
        <v>334</v>
      </c>
      <c r="H18" s="151"/>
      <c r="I18" s="210"/>
      <c r="J18" s="210"/>
      <c r="K18" s="210"/>
      <c r="L18" s="210"/>
      <c r="M18" s="210"/>
      <c r="N18" s="210"/>
      <c r="O18" s="210"/>
      <c r="P18" s="210"/>
      <c r="Q18" s="210"/>
      <c r="R18" s="210"/>
      <c r="S18" s="210"/>
      <c r="T18" s="210"/>
      <c r="U18" s="213" t="s">
        <v>1217</v>
      </c>
      <c r="V18" s="156"/>
      <c r="W18" s="274"/>
    </row>
    <row r="19" spans="2:23" ht="27.95" hidden="1" customHeight="1" x14ac:dyDescent="0.2">
      <c r="B19" s="155"/>
      <c r="C19" s="408">
        <v>8</v>
      </c>
      <c r="D19" s="499"/>
      <c r="E19" s="494" t="s">
        <v>1221</v>
      </c>
      <c r="F19" s="494"/>
      <c r="G19" s="408" t="s">
        <v>334</v>
      </c>
      <c r="H19" s="151"/>
      <c r="I19" s="210"/>
      <c r="J19" s="210"/>
      <c r="K19" s="210"/>
      <c r="L19" s="210"/>
      <c r="M19" s="210"/>
      <c r="N19" s="210"/>
      <c r="O19" s="210"/>
      <c r="P19" s="210"/>
      <c r="Q19" s="210"/>
      <c r="R19" s="210"/>
      <c r="S19" s="210"/>
      <c r="T19" s="210"/>
      <c r="U19" s="213" t="s">
        <v>1217</v>
      </c>
      <c r="V19" s="156"/>
    </row>
    <row r="20" spans="2:23" ht="27.95" hidden="1" customHeight="1" x14ac:dyDescent="0.2">
      <c r="B20" s="155"/>
      <c r="C20" s="408">
        <v>9</v>
      </c>
      <c r="D20" s="499"/>
      <c r="E20" s="494" t="s">
        <v>1222</v>
      </c>
      <c r="F20" s="494"/>
      <c r="G20" s="408" t="s">
        <v>334</v>
      </c>
      <c r="H20" s="151"/>
      <c r="I20" s="210"/>
      <c r="J20" s="210"/>
      <c r="K20" s="210"/>
      <c r="L20" s="210"/>
      <c r="M20" s="210"/>
      <c r="N20" s="210"/>
      <c r="O20" s="210"/>
      <c r="P20" s="210"/>
      <c r="Q20" s="210"/>
      <c r="R20" s="210"/>
      <c r="S20" s="210"/>
      <c r="T20" s="210"/>
      <c r="U20" s="213" t="s">
        <v>1217</v>
      </c>
      <c r="V20" s="156"/>
    </row>
    <row r="21" spans="2:23" ht="27.95" hidden="1" customHeight="1" x14ac:dyDescent="0.2">
      <c r="B21" s="155"/>
      <c r="C21" s="408">
        <v>10</v>
      </c>
      <c r="D21" s="499"/>
      <c r="E21" s="494" t="s">
        <v>1223</v>
      </c>
      <c r="F21" s="494"/>
      <c r="G21" s="408" t="s">
        <v>334</v>
      </c>
      <c r="H21" s="151"/>
      <c r="I21" s="210"/>
      <c r="J21" s="210"/>
      <c r="K21" s="210"/>
      <c r="L21" s="210"/>
      <c r="M21" s="210"/>
      <c r="N21" s="210"/>
      <c r="O21" s="210"/>
      <c r="P21" s="210"/>
      <c r="Q21" s="210"/>
      <c r="R21" s="210"/>
      <c r="S21" s="210"/>
      <c r="T21" s="210"/>
      <c r="U21" s="213" t="s">
        <v>1217</v>
      </c>
      <c r="V21" s="156"/>
    </row>
    <row r="22" spans="2:23" ht="44.25" hidden="1" customHeight="1" x14ac:dyDescent="0.2">
      <c r="B22" s="155"/>
      <c r="C22" s="408">
        <v>11</v>
      </c>
      <c r="D22" s="499"/>
      <c r="E22" s="828" t="s">
        <v>1224</v>
      </c>
      <c r="F22" s="828"/>
      <c r="G22" s="408" t="s">
        <v>342</v>
      </c>
      <c r="H22" s="151"/>
      <c r="I22" s="210"/>
      <c r="J22" s="210"/>
      <c r="K22" s="210"/>
      <c r="L22" s="210"/>
      <c r="M22" s="210"/>
      <c r="N22" s="210"/>
      <c r="O22" s="210"/>
      <c r="P22" s="213" t="s">
        <v>1217</v>
      </c>
      <c r="Q22" s="210"/>
      <c r="R22" s="210"/>
      <c r="S22" s="210"/>
      <c r="T22" s="210"/>
      <c r="U22" s="213" t="s">
        <v>1217</v>
      </c>
      <c r="V22" s="156"/>
    </row>
    <row r="23" spans="2:23" ht="189" hidden="1" customHeight="1" x14ac:dyDescent="0.2">
      <c r="B23" s="155"/>
      <c r="C23" s="408">
        <v>12</v>
      </c>
      <c r="D23" s="829" t="s">
        <v>372</v>
      </c>
      <c r="E23" s="830"/>
      <c r="F23" s="831"/>
      <c r="G23" s="408"/>
      <c r="H23" s="151"/>
      <c r="I23" s="210"/>
      <c r="J23" s="210"/>
      <c r="K23" s="210"/>
      <c r="L23" s="210"/>
      <c r="M23" s="210"/>
      <c r="N23" s="210"/>
      <c r="O23" s="210"/>
      <c r="P23" s="210"/>
      <c r="Q23" s="210"/>
      <c r="R23" s="210"/>
      <c r="S23" s="210" t="s">
        <v>1217</v>
      </c>
      <c r="T23" s="210" t="s">
        <v>1217</v>
      </c>
      <c r="U23" s="213" t="s">
        <v>1217</v>
      </c>
      <c r="V23" s="156"/>
    </row>
    <row r="24" spans="2:23" ht="25.5" hidden="1" customHeight="1" x14ac:dyDescent="0.2">
      <c r="B24" s="155"/>
      <c r="C24" s="408">
        <v>13</v>
      </c>
      <c r="D24" s="494" t="s">
        <v>381</v>
      </c>
      <c r="E24" s="494"/>
      <c r="F24" s="494"/>
      <c r="G24" s="408" t="s">
        <v>382</v>
      </c>
      <c r="H24" s="151"/>
      <c r="I24" s="210"/>
      <c r="J24" s="210"/>
      <c r="K24" s="210"/>
      <c r="L24" s="213" t="s">
        <v>1217</v>
      </c>
      <c r="M24" s="210"/>
      <c r="N24" s="210"/>
      <c r="O24" s="210"/>
      <c r="P24" s="210"/>
      <c r="Q24" s="210"/>
      <c r="R24" s="210"/>
      <c r="S24" s="213" t="s">
        <v>1217</v>
      </c>
      <c r="T24" s="213" t="s">
        <v>1217</v>
      </c>
      <c r="U24" s="210"/>
      <c r="V24" s="156"/>
    </row>
    <row r="25" spans="2:23" ht="38.25" hidden="1" x14ac:dyDescent="0.2">
      <c r="B25" s="155"/>
      <c r="C25" s="408" t="s">
        <v>390</v>
      </c>
      <c r="D25" s="665" t="s">
        <v>381</v>
      </c>
      <c r="E25" s="494" t="s">
        <v>391</v>
      </c>
      <c r="F25" s="494"/>
      <c r="G25" s="408" t="s">
        <v>392</v>
      </c>
      <c r="H25" s="151"/>
      <c r="I25" s="210"/>
      <c r="J25" s="213" t="s">
        <v>1217</v>
      </c>
      <c r="K25" s="210"/>
      <c r="L25" s="210"/>
      <c r="M25" s="210"/>
      <c r="N25" s="210"/>
      <c r="O25" s="210"/>
      <c r="P25" s="210"/>
      <c r="Q25" s="210"/>
      <c r="R25" s="210"/>
      <c r="S25" s="210"/>
      <c r="T25" s="210"/>
      <c r="U25" s="213" t="s">
        <v>1217</v>
      </c>
      <c r="V25" s="156"/>
    </row>
    <row r="26" spans="2:23" ht="18.75" hidden="1" x14ac:dyDescent="0.2">
      <c r="B26" s="155"/>
      <c r="C26" s="408" t="s">
        <v>399</v>
      </c>
      <c r="D26" s="666"/>
      <c r="E26" s="834" t="s">
        <v>400</v>
      </c>
      <c r="F26" s="834"/>
      <c r="G26" s="408" t="s">
        <v>334</v>
      </c>
      <c r="H26" s="151"/>
      <c r="I26" s="210"/>
      <c r="J26" s="210"/>
      <c r="K26" s="210"/>
      <c r="L26" s="210"/>
      <c r="M26" s="213" t="s">
        <v>1217</v>
      </c>
      <c r="N26" s="210"/>
      <c r="O26" s="210"/>
      <c r="P26" s="213" t="s">
        <v>1217</v>
      </c>
      <c r="Q26" s="213" t="s">
        <v>1217</v>
      </c>
      <c r="R26" s="213" t="s">
        <v>1217</v>
      </c>
      <c r="S26" s="210"/>
      <c r="T26" s="210"/>
      <c r="U26" s="210"/>
      <c r="V26" s="156"/>
    </row>
    <row r="27" spans="2:23" ht="69.75" customHeight="1" x14ac:dyDescent="0.2">
      <c r="B27" s="155"/>
      <c r="C27" s="408" t="s">
        <v>406</v>
      </c>
      <c r="D27" s="666"/>
      <c r="E27" s="834" t="s">
        <v>407</v>
      </c>
      <c r="F27" s="834"/>
      <c r="G27" s="408" t="s">
        <v>334</v>
      </c>
      <c r="H27" s="151"/>
      <c r="I27" s="210"/>
      <c r="J27" s="213" t="s">
        <v>1217</v>
      </c>
      <c r="K27" s="213" t="s">
        <v>1217</v>
      </c>
      <c r="L27" s="210" t="s">
        <v>1217</v>
      </c>
      <c r="M27" s="210" t="s">
        <v>1217</v>
      </c>
      <c r="N27" s="213" t="s">
        <v>1217</v>
      </c>
      <c r="O27" s="213" t="s">
        <v>1217</v>
      </c>
      <c r="P27" s="210"/>
      <c r="Q27" s="210"/>
      <c r="R27" s="210"/>
      <c r="S27" s="210"/>
      <c r="T27" s="210"/>
      <c r="U27" s="210"/>
      <c r="V27" s="156"/>
    </row>
    <row r="28" spans="2:23" ht="18.75" hidden="1" x14ac:dyDescent="0.2">
      <c r="B28" s="155"/>
      <c r="C28" s="408" t="s">
        <v>413</v>
      </c>
      <c r="D28" s="666"/>
      <c r="E28" s="494" t="s">
        <v>414</v>
      </c>
      <c r="F28" s="494"/>
      <c r="G28" s="408" t="s">
        <v>334</v>
      </c>
      <c r="H28" s="151"/>
      <c r="I28" s="213" t="s">
        <v>1217</v>
      </c>
      <c r="J28" s="210"/>
      <c r="K28" s="210"/>
      <c r="L28" s="210"/>
      <c r="M28" s="210"/>
      <c r="N28" s="213" t="s">
        <v>1217</v>
      </c>
      <c r="O28" s="210"/>
      <c r="P28" s="210"/>
      <c r="Q28" s="210"/>
      <c r="R28" s="210"/>
      <c r="S28" s="210"/>
      <c r="T28" s="210"/>
      <c r="U28" s="210"/>
      <c r="V28" s="156"/>
    </row>
    <row r="29" spans="2:23" ht="18.75" hidden="1" x14ac:dyDescent="0.2">
      <c r="B29" s="155"/>
      <c r="C29" s="408" t="s">
        <v>1225</v>
      </c>
      <c r="D29" s="666"/>
      <c r="E29" s="494" t="s">
        <v>421</v>
      </c>
      <c r="F29" s="494"/>
      <c r="G29" s="408" t="s">
        <v>334</v>
      </c>
      <c r="H29" s="151"/>
      <c r="I29" s="210"/>
      <c r="J29" s="210"/>
      <c r="K29" s="210"/>
      <c r="L29" s="210"/>
      <c r="M29" s="210"/>
      <c r="N29" s="210"/>
      <c r="O29" s="210"/>
      <c r="P29" s="210"/>
      <c r="Q29" s="210"/>
      <c r="R29" s="210"/>
      <c r="S29" s="210"/>
      <c r="T29" s="210"/>
      <c r="U29" s="213" t="s">
        <v>1217</v>
      </c>
      <c r="V29" s="156"/>
    </row>
    <row r="30" spans="2:23" ht="18.75" hidden="1" x14ac:dyDescent="0.2">
      <c r="B30" s="155"/>
      <c r="C30" s="408" t="s">
        <v>428</v>
      </c>
      <c r="D30" s="666"/>
      <c r="E30" s="494" t="s">
        <v>429</v>
      </c>
      <c r="F30" s="494"/>
      <c r="G30" s="408" t="s">
        <v>334</v>
      </c>
      <c r="H30" s="151"/>
      <c r="I30" s="210"/>
      <c r="J30" s="210"/>
      <c r="K30" s="210"/>
      <c r="L30" s="210"/>
      <c r="M30" s="213" t="s">
        <v>1217</v>
      </c>
      <c r="N30" s="213" t="s">
        <v>1217</v>
      </c>
      <c r="O30" s="213" t="s">
        <v>1217</v>
      </c>
      <c r="P30" s="210" t="s">
        <v>1217</v>
      </c>
      <c r="Q30" s="210"/>
      <c r="R30" s="213" t="s">
        <v>1217</v>
      </c>
      <c r="S30" s="213" t="s">
        <v>1217</v>
      </c>
      <c r="T30" s="210" t="s">
        <v>1217</v>
      </c>
      <c r="U30" s="210"/>
      <c r="V30" s="156"/>
    </row>
    <row r="31" spans="2:23" ht="18.75" hidden="1" x14ac:dyDescent="0.2">
      <c r="B31" s="155"/>
      <c r="C31" s="408" t="s">
        <v>436</v>
      </c>
      <c r="D31" s="666"/>
      <c r="E31" s="494" t="s">
        <v>437</v>
      </c>
      <c r="F31" s="494"/>
      <c r="G31" s="408" t="s">
        <v>334</v>
      </c>
      <c r="H31" s="151"/>
      <c r="I31" s="210"/>
      <c r="J31" s="210"/>
      <c r="K31" s="213" t="s">
        <v>1217</v>
      </c>
      <c r="L31" s="210"/>
      <c r="M31" s="210"/>
      <c r="N31" s="210" t="s">
        <v>1217</v>
      </c>
      <c r="O31" s="210"/>
      <c r="P31" s="210" t="s">
        <v>1217</v>
      </c>
      <c r="Q31" s="210"/>
      <c r="R31" s="210" t="s">
        <v>1217</v>
      </c>
      <c r="S31" s="210"/>
      <c r="T31" s="210" t="s">
        <v>1217</v>
      </c>
      <c r="U31" s="210"/>
      <c r="V31" s="156"/>
    </row>
    <row r="32" spans="2:23" ht="18.75" hidden="1" x14ac:dyDescent="0.2">
      <c r="B32" s="155"/>
      <c r="C32" s="408" t="s">
        <v>444</v>
      </c>
      <c r="D32" s="667"/>
      <c r="E32" s="494" t="s">
        <v>445</v>
      </c>
      <c r="F32" s="494"/>
      <c r="G32" s="408" t="s">
        <v>334</v>
      </c>
      <c r="H32" s="151"/>
      <c r="I32" s="213" t="s">
        <v>1217</v>
      </c>
      <c r="J32" s="213" t="s">
        <v>1217</v>
      </c>
      <c r="K32" s="213" t="s">
        <v>1217</v>
      </c>
      <c r="L32" s="210"/>
      <c r="M32" s="213" t="s">
        <v>1217</v>
      </c>
      <c r="N32" s="213" t="s">
        <v>1217</v>
      </c>
      <c r="O32" s="210"/>
      <c r="P32" s="210"/>
      <c r="Q32" s="210"/>
      <c r="R32" s="210"/>
      <c r="S32" s="210"/>
      <c r="T32" s="210"/>
      <c r="U32" s="210"/>
      <c r="V32" s="156"/>
    </row>
    <row r="33" spans="2:22" ht="30" hidden="1" customHeight="1" x14ac:dyDescent="0.2">
      <c r="B33" s="155"/>
      <c r="C33" s="408">
        <v>14</v>
      </c>
      <c r="D33" s="494" t="s">
        <v>452</v>
      </c>
      <c r="E33" s="494"/>
      <c r="F33" s="494"/>
      <c r="G33" s="408" t="s">
        <v>453</v>
      </c>
      <c r="H33" s="151"/>
      <c r="I33" s="210"/>
      <c r="J33" s="210"/>
      <c r="K33" s="210"/>
      <c r="L33" s="210"/>
      <c r="M33" s="210"/>
      <c r="N33" s="210"/>
      <c r="O33" s="210"/>
      <c r="P33" s="210"/>
      <c r="Q33" s="210"/>
      <c r="R33" s="210"/>
      <c r="S33" s="210"/>
      <c r="T33" s="213" t="s">
        <v>1217</v>
      </c>
      <c r="U33" s="210"/>
      <c r="V33" s="156"/>
    </row>
    <row r="34" spans="2:22" ht="30" hidden="1" customHeight="1" x14ac:dyDescent="0.2">
      <c r="B34" s="155"/>
      <c r="C34" s="408">
        <v>15</v>
      </c>
      <c r="D34" s="494" t="s">
        <v>461</v>
      </c>
      <c r="E34" s="494"/>
      <c r="F34" s="494"/>
      <c r="G34" s="408" t="s">
        <v>462</v>
      </c>
      <c r="H34" s="151"/>
      <c r="I34" s="210"/>
      <c r="J34" s="210"/>
      <c r="K34" s="210"/>
      <c r="L34" s="213" t="s">
        <v>1217</v>
      </c>
      <c r="M34" s="213" t="s">
        <v>1217</v>
      </c>
      <c r="N34" s="210"/>
      <c r="O34" s="213" t="s">
        <v>1217</v>
      </c>
      <c r="P34" s="210"/>
      <c r="Q34" s="210"/>
      <c r="R34" s="210"/>
      <c r="S34" s="210"/>
      <c r="T34" s="210"/>
      <c r="U34" s="210"/>
      <c r="V34" s="156"/>
    </row>
    <row r="35" spans="2:22" ht="31.5" hidden="1" customHeight="1" x14ac:dyDescent="0.2">
      <c r="B35" s="155"/>
      <c r="C35" s="408">
        <v>16</v>
      </c>
      <c r="D35" s="494" t="s">
        <v>471</v>
      </c>
      <c r="E35" s="494"/>
      <c r="F35" s="494"/>
      <c r="G35" s="408" t="s">
        <v>472</v>
      </c>
      <c r="H35" s="151"/>
      <c r="I35" s="210"/>
      <c r="J35" s="210"/>
      <c r="K35" s="210"/>
      <c r="L35" s="210"/>
      <c r="M35" s="210"/>
      <c r="N35" s="210"/>
      <c r="O35" s="210"/>
      <c r="P35" s="210"/>
      <c r="Q35" s="210"/>
      <c r="R35" s="210"/>
      <c r="S35" s="213" t="s">
        <v>1217</v>
      </c>
      <c r="T35" s="213" t="s">
        <v>1217</v>
      </c>
      <c r="U35" s="213" t="s">
        <v>1217</v>
      </c>
      <c r="V35" s="156"/>
    </row>
    <row r="36" spans="2:22" ht="34.5" hidden="1" customHeight="1" x14ac:dyDescent="0.2">
      <c r="B36" s="155"/>
      <c r="C36" s="408">
        <v>17</v>
      </c>
      <c r="D36" s="494" t="s">
        <v>478</v>
      </c>
      <c r="E36" s="494"/>
      <c r="F36" s="494"/>
      <c r="G36" s="408" t="s">
        <v>479</v>
      </c>
      <c r="H36" s="151"/>
      <c r="I36" s="210"/>
      <c r="J36" s="210"/>
      <c r="K36" s="210"/>
      <c r="L36" s="210"/>
      <c r="M36" s="210"/>
      <c r="N36" s="210"/>
      <c r="O36" s="210"/>
      <c r="P36" s="210"/>
      <c r="Q36" s="210"/>
      <c r="R36" s="210"/>
      <c r="S36" s="213" t="s">
        <v>1217</v>
      </c>
      <c r="T36" s="210" t="s">
        <v>1217</v>
      </c>
      <c r="U36" s="213" t="s">
        <v>1217</v>
      </c>
      <c r="V36" s="156"/>
    </row>
    <row r="37" spans="2:22" ht="40.5" hidden="1" customHeight="1" x14ac:dyDescent="0.2">
      <c r="B37" s="155"/>
      <c r="C37" s="408">
        <v>18</v>
      </c>
      <c r="D37" s="494" t="s">
        <v>485</v>
      </c>
      <c r="E37" s="494"/>
      <c r="F37" s="494"/>
      <c r="G37" s="408" t="s">
        <v>486</v>
      </c>
      <c r="H37" s="151"/>
      <c r="I37" s="210"/>
      <c r="J37" s="210"/>
      <c r="K37" s="210"/>
      <c r="L37" s="210"/>
      <c r="M37" s="210"/>
      <c r="N37" s="210"/>
      <c r="O37" s="210"/>
      <c r="P37" s="210"/>
      <c r="Q37" s="210"/>
      <c r="R37" s="210"/>
      <c r="S37" s="213" t="s">
        <v>1217</v>
      </c>
      <c r="T37" s="210" t="s">
        <v>1217</v>
      </c>
      <c r="U37" s="213" t="s">
        <v>1217</v>
      </c>
      <c r="V37" s="156"/>
    </row>
    <row r="38" spans="2:22" ht="29.25" hidden="1" customHeight="1" x14ac:dyDescent="0.2">
      <c r="B38" s="155"/>
      <c r="C38" s="408">
        <v>19</v>
      </c>
      <c r="D38" s="494" t="s">
        <v>494</v>
      </c>
      <c r="E38" s="494"/>
      <c r="F38" s="494"/>
      <c r="G38" s="408" t="s">
        <v>495</v>
      </c>
      <c r="H38" s="151"/>
      <c r="I38" s="210"/>
      <c r="J38" s="210"/>
      <c r="K38" s="210"/>
      <c r="L38" s="210"/>
      <c r="M38" s="210"/>
      <c r="N38" s="210"/>
      <c r="O38" s="210"/>
      <c r="P38" s="210"/>
      <c r="Q38" s="210"/>
      <c r="R38" s="210"/>
      <c r="S38" s="213" t="s">
        <v>1217</v>
      </c>
      <c r="T38" s="210"/>
      <c r="U38" s="210" t="s">
        <v>1217</v>
      </c>
      <c r="V38" s="156"/>
    </row>
    <row r="39" spans="2:22" ht="38.25" hidden="1" customHeight="1" x14ac:dyDescent="0.2">
      <c r="B39" s="155"/>
      <c r="C39" s="408">
        <v>20</v>
      </c>
      <c r="D39" s="494" t="s">
        <v>501</v>
      </c>
      <c r="E39" s="494"/>
      <c r="F39" s="494"/>
      <c r="G39" s="408" t="s">
        <v>502</v>
      </c>
      <c r="H39" s="151"/>
      <c r="I39" s="210"/>
      <c r="J39" s="210"/>
      <c r="K39" s="213" t="s">
        <v>1217</v>
      </c>
      <c r="L39" s="210"/>
      <c r="M39" s="210"/>
      <c r="N39" s="213" t="s">
        <v>1217</v>
      </c>
      <c r="O39" s="210"/>
      <c r="P39" s="210"/>
      <c r="Q39" s="210"/>
      <c r="R39" s="210"/>
      <c r="S39" s="210"/>
      <c r="T39" s="210"/>
      <c r="U39" s="213" t="s">
        <v>1217</v>
      </c>
      <c r="V39" s="156"/>
    </row>
    <row r="40" spans="2:22" ht="36" hidden="1" customHeight="1" x14ac:dyDescent="0.2">
      <c r="B40" s="155"/>
      <c r="C40" s="408">
        <v>21</v>
      </c>
      <c r="D40" s="494" t="s">
        <v>510</v>
      </c>
      <c r="E40" s="494"/>
      <c r="F40" s="494"/>
      <c r="G40" s="408" t="s">
        <v>511</v>
      </c>
      <c r="H40" s="151"/>
      <c r="I40" s="210"/>
      <c r="J40" s="210"/>
      <c r="K40" s="210"/>
      <c r="L40" s="210"/>
      <c r="M40" s="210"/>
      <c r="N40" s="210"/>
      <c r="O40" s="210"/>
      <c r="P40" s="210"/>
      <c r="Q40" s="210"/>
      <c r="R40" s="210"/>
      <c r="S40" s="210"/>
      <c r="T40" s="210"/>
      <c r="U40" s="213" t="s">
        <v>1217</v>
      </c>
      <c r="V40" s="156"/>
    </row>
    <row r="41" spans="2:22" ht="35.25" hidden="1" customHeight="1" x14ac:dyDescent="0.2">
      <c r="B41" s="155"/>
      <c r="C41" s="408">
        <v>22</v>
      </c>
      <c r="D41" s="494" t="s">
        <v>518</v>
      </c>
      <c r="E41" s="494"/>
      <c r="F41" s="494"/>
      <c r="G41" s="408" t="s">
        <v>519</v>
      </c>
      <c r="H41" s="151"/>
      <c r="I41" s="210"/>
      <c r="J41" s="213" t="s">
        <v>1217</v>
      </c>
      <c r="K41" s="213" t="s">
        <v>1217</v>
      </c>
      <c r="L41" s="210"/>
      <c r="M41" s="210"/>
      <c r="N41" s="210"/>
      <c r="O41" s="210"/>
      <c r="P41" s="210"/>
      <c r="Q41" s="210"/>
      <c r="R41" s="210"/>
      <c r="S41" s="210"/>
      <c r="T41" s="210"/>
      <c r="U41" s="213" t="s">
        <v>1217</v>
      </c>
      <c r="V41" s="156"/>
    </row>
    <row r="42" spans="2:22" ht="67.5" hidden="1" customHeight="1" x14ac:dyDescent="0.2">
      <c r="B42" s="155"/>
      <c r="C42" s="408">
        <v>23</v>
      </c>
      <c r="D42" s="494" t="s">
        <v>525</v>
      </c>
      <c r="E42" s="494"/>
      <c r="F42" s="494"/>
      <c r="G42" s="408"/>
      <c r="H42" s="151"/>
      <c r="I42" s="210"/>
      <c r="J42" s="215"/>
      <c r="K42" s="215"/>
      <c r="L42" s="210"/>
      <c r="M42" s="210"/>
      <c r="N42" s="210"/>
      <c r="O42" s="210"/>
      <c r="P42" s="210"/>
      <c r="Q42" s="210"/>
      <c r="R42" s="210"/>
      <c r="S42" s="216" t="s">
        <v>1217</v>
      </c>
      <c r="T42" s="216" t="s">
        <v>1217</v>
      </c>
      <c r="U42" s="216" t="s">
        <v>1217</v>
      </c>
      <c r="V42" s="156"/>
    </row>
    <row r="43" spans="2:22" ht="37.5" hidden="1" customHeight="1" x14ac:dyDescent="0.2">
      <c r="B43" s="155"/>
      <c r="C43" s="408">
        <v>24</v>
      </c>
      <c r="D43" s="494" t="s">
        <v>534</v>
      </c>
      <c r="E43" s="494"/>
      <c r="F43" s="494"/>
      <c r="G43" s="408" t="s">
        <v>535</v>
      </c>
      <c r="H43" s="151"/>
      <c r="I43" s="210"/>
      <c r="J43" s="210"/>
      <c r="K43" s="213" t="s">
        <v>1217</v>
      </c>
      <c r="L43" s="210"/>
      <c r="M43" s="210"/>
      <c r="N43" s="210"/>
      <c r="O43" s="210"/>
      <c r="P43" s="213" t="s">
        <v>1217</v>
      </c>
      <c r="Q43" s="210"/>
      <c r="R43" s="210"/>
      <c r="S43" s="210"/>
      <c r="T43" s="213" t="s">
        <v>1217</v>
      </c>
      <c r="U43" s="210"/>
      <c r="V43" s="156"/>
    </row>
    <row r="44" spans="2:22" s="166" customFormat="1" ht="37.5" hidden="1" customHeight="1" x14ac:dyDescent="0.2">
      <c r="B44" s="167"/>
      <c r="C44" s="168">
        <v>25</v>
      </c>
      <c r="D44" s="494" t="s">
        <v>543</v>
      </c>
      <c r="E44" s="494"/>
      <c r="F44" s="494"/>
      <c r="G44" s="168"/>
      <c r="H44" s="169"/>
      <c r="I44" s="215"/>
      <c r="J44" s="215"/>
      <c r="K44" s="215"/>
      <c r="L44" s="215"/>
      <c r="M44" s="215"/>
      <c r="N44" s="215"/>
      <c r="O44" s="215"/>
      <c r="P44" s="215"/>
      <c r="Q44" s="215"/>
      <c r="R44" s="215"/>
      <c r="S44" s="216" t="s">
        <v>1217</v>
      </c>
      <c r="T44" s="216" t="s">
        <v>1217</v>
      </c>
      <c r="U44" s="215"/>
      <c r="V44" s="170"/>
    </row>
    <row r="45" spans="2:22" ht="40.5" hidden="1" customHeight="1" x14ac:dyDescent="0.2">
      <c r="B45" s="155"/>
      <c r="C45" s="408">
        <v>26</v>
      </c>
      <c r="D45" s="494" t="s">
        <v>552</v>
      </c>
      <c r="E45" s="494"/>
      <c r="F45" s="494"/>
      <c r="G45" s="408" t="s">
        <v>553</v>
      </c>
      <c r="H45" s="151"/>
      <c r="I45" s="210"/>
      <c r="J45" s="210"/>
      <c r="K45" s="210"/>
      <c r="L45" s="210"/>
      <c r="M45" s="210"/>
      <c r="N45" s="210"/>
      <c r="O45" s="210"/>
      <c r="P45" s="210"/>
      <c r="Q45" s="210"/>
      <c r="R45" s="210"/>
      <c r="S45" s="213" t="s">
        <v>1217</v>
      </c>
      <c r="T45" s="210"/>
      <c r="U45" s="210"/>
      <c r="V45" s="156"/>
    </row>
    <row r="46" spans="2:22" ht="35.25" hidden="1" customHeight="1" x14ac:dyDescent="0.2">
      <c r="B46" s="155"/>
      <c r="C46" s="408">
        <v>27</v>
      </c>
      <c r="D46" s="494" t="s">
        <v>561</v>
      </c>
      <c r="E46" s="494"/>
      <c r="F46" s="494"/>
      <c r="G46" s="408" t="s">
        <v>562</v>
      </c>
      <c r="H46" s="151"/>
      <c r="I46" s="210"/>
      <c r="J46" s="210"/>
      <c r="K46" s="210"/>
      <c r="L46" s="210"/>
      <c r="M46" s="210"/>
      <c r="N46" s="213" t="s">
        <v>1217</v>
      </c>
      <c r="O46" s="210"/>
      <c r="P46" s="213" t="s">
        <v>1217</v>
      </c>
      <c r="Q46" s="213" t="s">
        <v>1217</v>
      </c>
      <c r="R46" s="213" t="s">
        <v>1217</v>
      </c>
      <c r="S46" s="210"/>
      <c r="T46" s="210"/>
      <c r="U46" s="210"/>
      <c r="V46" s="156"/>
    </row>
    <row r="47" spans="2:22" ht="32.25" hidden="1" customHeight="1" x14ac:dyDescent="0.2">
      <c r="B47" s="155"/>
      <c r="C47" s="408">
        <v>28</v>
      </c>
      <c r="D47" s="494" t="s">
        <v>571</v>
      </c>
      <c r="E47" s="494"/>
      <c r="F47" s="494"/>
      <c r="G47" s="408" t="s">
        <v>572</v>
      </c>
      <c r="H47" s="151"/>
      <c r="I47" s="210"/>
      <c r="J47" s="210"/>
      <c r="K47" s="213" t="s">
        <v>1217</v>
      </c>
      <c r="L47" s="210"/>
      <c r="M47" s="210"/>
      <c r="N47" s="213" t="s">
        <v>1217</v>
      </c>
      <c r="O47" s="210"/>
      <c r="P47" s="213" t="s">
        <v>1217</v>
      </c>
      <c r="Q47" s="213" t="s">
        <v>1217</v>
      </c>
      <c r="R47" s="213" t="s">
        <v>1217</v>
      </c>
      <c r="S47" s="210"/>
      <c r="T47" s="210"/>
      <c r="U47" s="210"/>
      <c r="V47" s="156"/>
    </row>
    <row r="48" spans="2:22" ht="34.5" hidden="1" customHeight="1" x14ac:dyDescent="0.2">
      <c r="B48" s="155"/>
      <c r="C48" s="408">
        <v>29</v>
      </c>
      <c r="D48" s="494" t="s">
        <v>581</v>
      </c>
      <c r="E48" s="494"/>
      <c r="F48" s="494"/>
      <c r="G48" s="408" t="s">
        <v>582</v>
      </c>
      <c r="H48" s="151"/>
      <c r="I48" s="210"/>
      <c r="J48" s="210"/>
      <c r="K48" s="210"/>
      <c r="L48" s="210"/>
      <c r="M48" s="210"/>
      <c r="N48" s="210"/>
      <c r="O48" s="210"/>
      <c r="P48" s="210"/>
      <c r="Q48" s="210"/>
      <c r="R48" s="210"/>
      <c r="S48" s="210"/>
      <c r="T48" s="210"/>
      <c r="U48" s="213" t="s">
        <v>1217</v>
      </c>
      <c r="V48" s="156"/>
    </row>
    <row r="49" spans="2:22" ht="82.5" hidden="1" customHeight="1" x14ac:dyDescent="0.2">
      <c r="B49" s="155"/>
      <c r="C49" s="408">
        <v>30</v>
      </c>
      <c r="D49" s="494" t="s">
        <v>590</v>
      </c>
      <c r="E49" s="494"/>
      <c r="F49" s="494"/>
      <c r="G49" s="408" t="s">
        <v>591</v>
      </c>
      <c r="H49" s="151"/>
      <c r="I49" s="210"/>
      <c r="J49" s="213" t="s">
        <v>1217</v>
      </c>
      <c r="K49" s="210"/>
      <c r="L49" s="210"/>
      <c r="M49" s="213" t="s">
        <v>1217</v>
      </c>
      <c r="N49" s="210"/>
      <c r="O49" s="210"/>
      <c r="P49" s="210"/>
      <c r="Q49" s="210"/>
      <c r="R49" s="210"/>
      <c r="S49" s="213" t="s">
        <v>1217</v>
      </c>
      <c r="T49" s="210"/>
      <c r="U49" s="213" t="s">
        <v>1217</v>
      </c>
      <c r="V49" s="156"/>
    </row>
    <row r="50" spans="2:22" ht="75" hidden="1" customHeight="1" x14ac:dyDescent="0.2">
      <c r="B50" s="155"/>
      <c r="C50" s="408">
        <v>31</v>
      </c>
      <c r="D50" s="494" t="s">
        <v>597</v>
      </c>
      <c r="E50" s="494"/>
      <c r="F50" s="494"/>
      <c r="G50" s="408" t="s">
        <v>598</v>
      </c>
      <c r="H50" s="151"/>
      <c r="I50" s="210"/>
      <c r="J50" s="210"/>
      <c r="K50" s="213" t="s">
        <v>1217</v>
      </c>
      <c r="L50" s="210"/>
      <c r="M50" s="213" t="s">
        <v>1217</v>
      </c>
      <c r="N50" s="213" t="s">
        <v>1217</v>
      </c>
      <c r="O50" s="210"/>
      <c r="P50" s="213" t="s">
        <v>1217</v>
      </c>
      <c r="Q50" s="210"/>
      <c r="R50" s="210"/>
      <c r="S50" s="210"/>
      <c r="T50" s="210"/>
      <c r="U50" s="213" t="s">
        <v>1217</v>
      </c>
      <c r="V50" s="156"/>
    </row>
    <row r="51" spans="2:22" ht="60" hidden="1" customHeight="1" x14ac:dyDescent="0.2">
      <c r="B51" s="155"/>
      <c r="C51" s="408">
        <v>32</v>
      </c>
      <c r="D51" s="494" t="s">
        <v>605</v>
      </c>
      <c r="E51" s="494"/>
      <c r="F51" s="494"/>
      <c r="G51" s="408" t="s">
        <v>606</v>
      </c>
      <c r="H51" s="151"/>
      <c r="I51" s="210"/>
      <c r="J51" s="213" t="s">
        <v>1217</v>
      </c>
      <c r="K51" s="213" t="s">
        <v>1217</v>
      </c>
      <c r="L51" s="210"/>
      <c r="M51" s="211"/>
      <c r="N51" s="210"/>
      <c r="O51" s="210"/>
      <c r="P51" s="213" t="s">
        <v>1217</v>
      </c>
      <c r="Q51" s="210"/>
      <c r="R51" s="210"/>
      <c r="S51" s="210"/>
      <c r="T51" s="210"/>
      <c r="U51" s="213" t="s">
        <v>1217</v>
      </c>
      <c r="V51" s="156"/>
    </row>
    <row r="52" spans="2:22" ht="46.5" hidden="1" customHeight="1" x14ac:dyDescent="0.2">
      <c r="B52" s="155"/>
      <c r="C52" s="160">
        <v>33</v>
      </c>
      <c r="D52" s="840" t="s">
        <v>613</v>
      </c>
      <c r="E52" s="841"/>
      <c r="F52" s="842"/>
      <c r="G52" s="420" t="s">
        <v>614</v>
      </c>
      <c r="H52" s="151"/>
      <c r="I52" s="214"/>
      <c r="J52" s="217"/>
      <c r="K52" s="217"/>
      <c r="L52" s="217"/>
      <c r="M52" s="217"/>
      <c r="N52" s="217"/>
      <c r="O52" s="217"/>
      <c r="P52" s="217"/>
      <c r="Q52" s="217"/>
      <c r="R52" s="217"/>
      <c r="S52" s="213" t="s">
        <v>1217</v>
      </c>
      <c r="T52" s="213" t="s">
        <v>1217</v>
      </c>
      <c r="U52" s="217"/>
      <c r="V52" s="156"/>
    </row>
    <row r="53" spans="2:22" ht="50.1" hidden="1" customHeight="1" x14ac:dyDescent="0.2">
      <c r="B53" s="155"/>
      <c r="C53" s="408">
        <v>34</v>
      </c>
      <c r="D53" s="494" t="s">
        <v>1226</v>
      </c>
      <c r="E53" s="494"/>
      <c r="F53" s="494"/>
      <c r="G53" s="408" t="s">
        <v>622</v>
      </c>
      <c r="H53" s="151"/>
      <c r="I53" s="210"/>
      <c r="J53" s="210"/>
      <c r="K53" s="210"/>
      <c r="L53" s="210"/>
      <c r="M53" s="210"/>
      <c r="N53" s="210"/>
      <c r="O53" s="210"/>
      <c r="P53" s="213" t="s">
        <v>1217</v>
      </c>
      <c r="Q53" s="210"/>
      <c r="R53" s="210"/>
      <c r="S53" s="213" t="s">
        <v>1217</v>
      </c>
      <c r="T53" s="213" t="s">
        <v>1217</v>
      </c>
      <c r="U53" s="210"/>
      <c r="V53" s="156"/>
    </row>
    <row r="54" spans="2:22" ht="39" hidden="1" customHeight="1" x14ac:dyDescent="0.2">
      <c r="B54" s="155"/>
      <c r="C54" s="408">
        <v>35</v>
      </c>
      <c r="D54" s="494" t="s">
        <v>1227</v>
      </c>
      <c r="E54" s="494"/>
      <c r="F54" s="494"/>
      <c r="G54" s="408" t="s">
        <v>631</v>
      </c>
      <c r="H54" s="151"/>
      <c r="I54" s="210"/>
      <c r="J54" s="210"/>
      <c r="K54" s="213" t="s">
        <v>1217</v>
      </c>
      <c r="L54" s="210"/>
      <c r="M54" s="210"/>
      <c r="N54" s="210"/>
      <c r="O54" s="210"/>
      <c r="P54" s="213" t="s">
        <v>1217</v>
      </c>
      <c r="Q54" s="210"/>
      <c r="R54" s="213" t="s">
        <v>1217</v>
      </c>
      <c r="S54" s="213" t="s">
        <v>1217</v>
      </c>
      <c r="T54" s="213" t="s">
        <v>1217</v>
      </c>
      <c r="U54" s="213" t="s">
        <v>1217</v>
      </c>
      <c r="V54" s="156"/>
    </row>
    <row r="55" spans="2:22" ht="38.25" hidden="1" customHeight="1" x14ac:dyDescent="0.2">
      <c r="B55" s="155"/>
      <c r="C55" s="160">
        <v>36</v>
      </c>
      <c r="D55" s="494" t="s">
        <v>637</v>
      </c>
      <c r="E55" s="494"/>
      <c r="F55" s="494"/>
      <c r="G55" s="408" t="s">
        <v>638</v>
      </c>
      <c r="H55" s="151"/>
      <c r="I55" s="210"/>
      <c r="J55" s="210"/>
      <c r="K55" s="213" t="s">
        <v>1217</v>
      </c>
      <c r="L55" s="210"/>
      <c r="M55" s="213" t="s">
        <v>1217</v>
      </c>
      <c r="N55" s="210"/>
      <c r="O55" s="210"/>
      <c r="P55" s="210"/>
      <c r="Q55" s="210"/>
      <c r="R55" s="210"/>
      <c r="S55" s="213" t="s">
        <v>1217</v>
      </c>
      <c r="T55" s="210"/>
      <c r="U55" s="210"/>
      <c r="V55" s="156"/>
    </row>
    <row r="56" spans="2:22" ht="18.75" hidden="1" customHeight="1" x14ac:dyDescent="0.2">
      <c r="B56" s="155"/>
      <c r="C56" s="408" t="s">
        <v>645</v>
      </c>
      <c r="D56" s="843"/>
      <c r="E56" s="834" t="s">
        <v>646</v>
      </c>
      <c r="F56" s="834"/>
      <c r="G56" s="408" t="s">
        <v>334</v>
      </c>
      <c r="H56" s="151"/>
      <c r="I56" s="210"/>
      <c r="J56" s="210"/>
      <c r="K56" s="210"/>
      <c r="L56" s="210"/>
      <c r="M56" s="210"/>
      <c r="N56" s="210"/>
      <c r="O56" s="210"/>
      <c r="P56" s="210"/>
      <c r="Q56" s="210"/>
      <c r="R56" s="210"/>
      <c r="S56" s="213" t="s">
        <v>1217</v>
      </c>
      <c r="T56" s="213" t="s">
        <v>1217</v>
      </c>
      <c r="U56" s="210"/>
      <c r="V56" s="156"/>
    </row>
    <row r="57" spans="2:22" ht="50.1" hidden="1" customHeight="1" x14ac:dyDescent="0.2">
      <c r="B57" s="155"/>
      <c r="C57" s="408" t="s">
        <v>653</v>
      </c>
      <c r="D57" s="843"/>
      <c r="E57" s="494" t="s">
        <v>654</v>
      </c>
      <c r="F57" s="494"/>
      <c r="G57" s="408" t="s">
        <v>334</v>
      </c>
      <c r="H57" s="151"/>
      <c r="I57" s="210"/>
      <c r="J57" s="210"/>
      <c r="K57" s="210"/>
      <c r="L57" s="210"/>
      <c r="M57" s="210"/>
      <c r="N57" s="210"/>
      <c r="O57" s="210"/>
      <c r="P57" s="213" t="s">
        <v>1217</v>
      </c>
      <c r="Q57" s="210"/>
      <c r="R57" s="210"/>
      <c r="S57" s="210"/>
      <c r="T57" s="210"/>
      <c r="U57" s="210"/>
      <c r="V57" s="156"/>
    </row>
    <row r="58" spans="2:22" ht="35.25" hidden="1" customHeight="1" x14ac:dyDescent="0.2">
      <c r="B58" s="155"/>
      <c r="C58" s="160">
        <v>37</v>
      </c>
      <c r="D58" s="494" t="s">
        <v>660</v>
      </c>
      <c r="E58" s="494"/>
      <c r="F58" s="494"/>
      <c r="G58" s="408" t="s">
        <v>661</v>
      </c>
      <c r="H58" s="151"/>
      <c r="I58" s="210"/>
      <c r="J58" s="210"/>
      <c r="K58" s="210"/>
      <c r="L58" s="210"/>
      <c r="M58" s="210"/>
      <c r="N58" s="210"/>
      <c r="O58" s="210"/>
      <c r="P58" s="210"/>
      <c r="Q58" s="213" t="s">
        <v>1217</v>
      </c>
      <c r="R58" s="213" t="s">
        <v>1217</v>
      </c>
      <c r="S58" s="213" t="s">
        <v>1217</v>
      </c>
      <c r="T58" s="213" t="s">
        <v>1217</v>
      </c>
      <c r="U58" s="210"/>
      <c r="V58" s="156"/>
    </row>
    <row r="59" spans="2:22" ht="37.5" hidden="1" customHeight="1" x14ac:dyDescent="0.2">
      <c r="B59" s="155"/>
      <c r="C59" s="408">
        <v>38</v>
      </c>
      <c r="D59" s="494" t="s">
        <v>667</v>
      </c>
      <c r="E59" s="494"/>
      <c r="F59" s="494"/>
      <c r="G59" s="408" t="s">
        <v>668</v>
      </c>
      <c r="H59" s="151"/>
      <c r="I59" s="210"/>
      <c r="J59" s="210"/>
      <c r="K59" s="210"/>
      <c r="L59" s="210"/>
      <c r="M59" s="210"/>
      <c r="N59" s="210"/>
      <c r="O59" s="210"/>
      <c r="P59" s="213" t="s">
        <v>1217</v>
      </c>
      <c r="Q59" s="210"/>
      <c r="R59" s="210"/>
      <c r="S59" s="210"/>
      <c r="T59" s="210"/>
      <c r="U59" s="210"/>
      <c r="V59" s="156"/>
    </row>
    <row r="60" spans="2:22" ht="34.5" hidden="1" customHeight="1" x14ac:dyDescent="0.2">
      <c r="B60" s="155"/>
      <c r="C60" s="408" t="s">
        <v>676</v>
      </c>
      <c r="D60" s="843"/>
      <c r="E60" s="494" t="s">
        <v>677</v>
      </c>
      <c r="F60" s="494"/>
      <c r="G60" s="408" t="s">
        <v>678</v>
      </c>
      <c r="H60" s="151"/>
      <c r="I60" s="210"/>
      <c r="J60" s="210"/>
      <c r="K60" s="210"/>
      <c r="L60" s="210"/>
      <c r="M60" s="213" t="s">
        <v>1217</v>
      </c>
      <c r="N60" s="210"/>
      <c r="O60" s="210"/>
      <c r="P60" s="213" t="s">
        <v>1217</v>
      </c>
      <c r="Q60" s="213" t="s">
        <v>1217</v>
      </c>
      <c r="R60" s="210"/>
      <c r="S60" s="210"/>
      <c r="T60" s="210"/>
      <c r="U60" s="210"/>
      <c r="V60" s="156"/>
    </row>
    <row r="61" spans="2:22" ht="18.75" hidden="1" x14ac:dyDescent="0.2">
      <c r="B61" s="155"/>
      <c r="C61" s="408" t="s">
        <v>686</v>
      </c>
      <c r="D61" s="843"/>
      <c r="E61" s="834" t="s">
        <v>687</v>
      </c>
      <c r="F61" s="834"/>
      <c r="G61" s="408" t="s">
        <v>678</v>
      </c>
      <c r="H61" s="151"/>
      <c r="I61" s="210"/>
      <c r="J61" s="210"/>
      <c r="K61" s="210"/>
      <c r="L61" s="210"/>
      <c r="M61" s="213" t="s">
        <v>1217</v>
      </c>
      <c r="N61" s="210"/>
      <c r="O61" s="210"/>
      <c r="P61" s="213" t="s">
        <v>1217</v>
      </c>
      <c r="Q61" s="210"/>
      <c r="R61" s="210"/>
      <c r="S61" s="210"/>
      <c r="T61" s="210"/>
      <c r="U61" s="210"/>
      <c r="V61" s="156"/>
    </row>
    <row r="62" spans="2:22" ht="18.75" hidden="1" x14ac:dyDescent="0.2">
      <c r="B62" s="155"/>
      <c r="C62" s="408" t="s">
        <v>695</v>
      </c>
      <c r="D62" s="843"/>
      <c r="E62" s="494" t="s">
        <v>696</v>
      </c>
      <c r="F62" s="494"/>
      <c r="G62" s="408" t="s">
        <v>678</v>
      </c>
      <c r="H62" s="151"/>
      <c r="I62" s="210"/>
      <c r="J62" s="210"/>
      <c r="K62" s="210"/>
      <c r="L62" s="210"/>
      <c r="M62" s="210"/>
      <c r="N62" s="210"/>
      <c r="O62" s="210"/>
      <c r="P62" s="213" t="s">
        <v>1217</v>
      </c>
      <c r="Q62" s="210"/>
      <c r="R62" s="210"/>
      <c r="S62" s="210"/>
      <c r="T62" s="210"/>
      <c r="U62" s="210"/>
      <c r="V62" s="156"/>
    </row>
    <row r="63" spans="2:22" ht="18.75" hidden="1" x14ac:dyDescent="0.2">
      <c r="B63" s="155"/>
      <c r="C63" s="408"/>
      <c r="D63" s="843"/>
      <c r="E63" s="844" t="s">
        <v>703</v>
      </c>
      <c r="F63" s="844"/>
      <c r="G63" s="844"/>
      <c r="H63" s="152"/>
      <c r="I63" s="257"/>
      <c r="J63" s="257"/>
      <c r="K63" s="257"/>
      <c r="L63" s="257"/>
      <c r="M63" s="257"/>
      <c r="N63" s="257"/>
      <c r="O63" s="257"/>
      <c r="P63" s="257"/>
      <c r="Q63" s="257"/>
      <c r="R63" s="257"/>
      <c r="S63" s="257"/>
      <c r="T63" s="257"/>
      <c r="U63" s="257"/>
      <c r="V63" s="156"/>
    </row>
    <row r="64" spans="2:22" ht="38.25" hidden="1" x14ac:dyDescent="0.2">
      <c r="B64" s="155"/>
      <c r="C64" s="408" t="s">
        <v>704</v>
      </c>
      <c r="D64" s="843"/>
      <c r="E64" s="666"/>
      <c r="F64" s="406" t="s">
        <v>705</v>
      </c>
      <c r="G64" s="408" t="s">
        <v>706</v>
      </c>
      <c r="H64" s="151"/>
      <c r="I64" s="210"/>
      <c r="J64" s="210"/>
      <c r="K64" s="210"/>
      <c r="L64" s="210"/>
      <c r="M64" s="210"/>
      <c r="N64" s="210"/>
      <c r="O64" s="210"/>
      <c r="P64" s="213" t="s">
        <v>1217</v>
      </c>
      <c r="Q64" s="210"/>
      <c r="R64" s="210"/>
      <c r="S64" s="210"/>
      <c r="T64" s="210"/>
      <c r="U64" s="210"/>
      <c r="V64" s="156"/>
    </row>
    <row r="65" spans="2:22" ht="45.75" hidden="1" customHeight="1" x14ac:dyDescent="0.2">
      <c r="B65" s="155"/>
      <c r="C65" s="408" t="s">
        <v>713</v>
      </c>
      <c r="D65" s="843"/>
      <c r="E65" s="666"/>
      <c r="F65" s="406" t="s">
        <v>714</v>
      </c>
      <c r="G65" s="408" t="s">
        <v>706</v>
      </c>
      <c r="H65" s="151"/>
      <c r="I65" s="210"/>
      <c r="J65" s="210"/>
      <c r="K65" s="210"/>
      <c r="L65" s="210"/>
      <c r="M65" s="210"/>
      <c r="N65" s="210"/>
      <c r="O65" s="210"/>
      <c r="P65" s="213" t="s">
        <v>1217</v>
      </c>
      <c r="Q65" s="210"/>
      <c r="R65" s="210"/>
      <c r="S65" s="210"/>
      <c r="T65" s="210"/>
      <c r="U65" s="210"/>
      <c r="V65" s="156"/>
    </row>
    <row r="66" spans="2:22" ht="38.25" hidden="1" x14ac:dyDescent="0.2">
      <c r="B66" s="155"/>
      <c r="C66" s="408" t="s">
        <v>717</v>
      </c>
      <c r="D66" s="843"/>
      <c r="E66" s="666"/>
      <c r="F66" s="406" t="s">
        <v>718</v>
      </c>
      <c r="G66" s="408" t="s">
        <v>706</v>
      </c>
      <c r="H66" s="151"/>
      <c r="I66" s="210"/>
      <c r="J66" s="210"/>
      <c r="K66" s="210"/>
      <c r="L66" s="210"/>
      <c r="M66" s="210"/>
      <c r="N66" s="210"/>
      <c r="O66" s="210"/>
      <c r="P66" s="213" t="s">
        <v>1217</v>
      </c>
      <c r="Q66" s="210"/>
      <c r="R66" s="210"/>
      <c r="S66" s="210"/>
      <c r="T66" s="210"/>
      <c r="U66" s="210"/>
      <c r="V66" s="156"/>
    </row>
    <row r="67" spans="2:22" ht="25.5" hidden="1" x14ac:dyDescent="0.2">
      <c r="B67" s="155"/>
      <c r="C67" s="408" t="s">
        <v>720</v>
      </c>
      <c r="D67" s="843"/>
      <c r="E67" s="666"/>
      <c r="F67" s="406" t="s">
        <v>721</v>
      </c>
      <c r="G67" s="408" t="s">
        <v>706</v>
      </c>
      <c r="H67" s="151"/>
      <c r="I67" s="210"/>
      <c r="J67" s="210"/>
      <c r="K67" s="210"/>
      <c r="L67" s="210"/>
      <c r="M67" s="210"/>
      <c r="N67" s="210"/>
      <c r="O67" s="210"/>
      <c r="P67" s="213" t="s">
        <v>1217</v>
      </c>
      <c r="Q67" s="210"/>
      <c r="R67" s="213" t="s">
        <v>1217</v>
      </c>
      <c r="S67" s="213" t="s">
        <v>1217</v>
      </c>
      <c r="T67" s="210"/>
      <c r="U67" s="210"/>
      <c r="V67" s="156"/>
    </row>
    <row r="68" spans="2:22" ht="18.75" hidden="1" x14ac:dyDescent="0.2">
      <c r="B68" s="155"/>
      <c r="C68" s="408" t="s">
        <v>724</v>
      </c>
      <c r="D68" s="845" t="s">
        <v>723</v>
      </c>
      <c r="E68" s="846"/>
      <c r="F68" s="406" t="s">
        <v>725</v>
      </c>
      <c r="G68" s="408" t="s">
        <v>334</v>
      </c>
      <c r="H68" s="151"/>
      <c r="I68" s="210"/>
      <c r="J68" s="210"/>
      <c r="K68" s="210"/>
      <c r="L68" s="210"/>
      <c r="M68" s="210"/>
      <c r="N68" s="210"/>
      <c r="O68" s="210" t="s">
        <v>1217</v>
      </c>
      <c r="P68" s="213" t="s">
        <v>1217</v>
      </c>
      <c r="Q68" s="210"/>
      <c r="R68" s="210"/>
      <c r="S68" s="210"/>
      <c r="T68" s="210" t="s">
        <v>1217</v>
      </c>
      <c r="U68" s="210"/>
      <c r="V68" s="156"/>
    </row>
    <row r="69" spans="2:22" ht="18.75" hidden="1" x14ac:dyDescent="0.2">
      <c r="B69" s="155"/>
      <c r="C69" s="408" t="s">
        <v>732</v>
      </c>
      <c r="D69" s="847"/>
      <c r="E69" s="848"/>
      <c r="F69" s="406" t="s">
        <v>733</v>
      </c>
      <c r="G69" s="408" t="s">
        <v>334</v>
      </c>
      <c r="H69" s="151"/>
      <c r="I69" s="210"/>
      <c r="J69" s="210"/>
      <c r="K69" s="210"/>
      <c r="L69" s="210"/>
      <c r="M69" s="210"/>
      <c r="N69" s="210"/>
      <c r="O69" s="210"/>
      <c r="P69" s="213" t="s">
        <v>1217</v>
      </c>
      <c r="Q69" s="210" t="s">
        <v>1217</v>
      </c>
      <c r="R69" s="210"/>
      <c r="S69" s="210" t="s">
        <v>1217</v>
      </c>
      <c r="T69" s="210" t="s">
        <v>1217</v>
      </c>
      <c r="U69" s="210"/>
      <c r="V69" s="156"/>
    </row>
    <row r="70" spans="2:22" ht="18.75" hidden="1" x14ac:dyDescent="0.2">
      <c r="B70" s="155"/>
      <c r="C70" s="408" t="s">
        <v>737</v>
      </c>
      <c r="D70" s="847"/>
      <c r="E70" s="848"/>
      <c r="F70" s="406" t="s">
        <v>738</v>
      </c>
      <c r="G70" s="408" t="s">
        <v>334</v>
      </c>
      <c r="H70" s="151"/>
      <c r="I70" s="210"/>
      <c r="J70" s="210"/>
      <c r="K70" s="210"/>
      <c r="L70" s="210"/>
      <c r="M70" s="210"/>
      <c r="N70" s="210"/>
      <c r="O70" s="210"/>
      <c r="P70" s="213" t="s">
        <v>1217</v>
      </c>
      <c r="Q70" s="210" t="s">
        <v>1217</v>
      </c>
      <c r="R70" s="210"/>
      <c r="S70" s="210" t="s">
        <v>1217</v>
      </c>
      <c r="T70" s="210" t="s">
        <v>1217</v>
      </c>
      <c r="U70" s="210"/>
      <c r="V70" s="156"/>
    </row>
    <row r="71" spans="2:22" ht="51" hidden="1" x14ac:dyDescent="0.2">
      <c r="B71" s="155"/>
      <c r="C71" s="408" t="s">
        <v>743</v>
      </c>
      <c r="D71" s="849"/>
      <c r="E71" s="850"/>
      <c r="F71" s="406" t="s">
        <v>744</v>
      </c>
      <c r="G71" s="408" t="s">
        <v>334</v>
      </c>
      <c r="H71" s="151"/>
      <c r="I71" s="210"/>
      <c r="J71" s="210"/>
      <c r="K71" s="210"/>
      <c r="L71" s="210"/>
      <c r="M71" s="210"/>
      <c r="N71" s="210"/>
      <c r="O71" s="210"/>
      <c r="P71" s="213" t="s">
        <v>1217</v>
      </c>
      <c r="Q71" s="210"/>
      <c r="R71" s="210"/>
      <c r="S71" s="210" t="s">
        <v>1217</v>
      </c>
      <c r="T71" s="210"/>
      <c r="U71" s="210"/>
      <c r="V71" s="156"/>
    </row>
    <row r="72" spans="2:22" ht="33" hidden="1" customHeight="1" x14ac:dyDescent="0.2">
      <c r="B72" s="155"/>
      <c r="C72" s="408">
        <v>39</v>
      </c>
      <c r="D72" s="494" t="s">
        <v>751</v>
      </c>
      <c r="E72" s="494"/>
      <c r="F72" s="494"/>
      <c r="G72" s="408" t="s">
        <v>752</v>
      </c>
      <c r="H72" s="151"/>
      <c r="I72" s="210"/>
      <c r="J72" s="210"/>
      <c r="K72" s="210"/>
      <c r="L72" s="210"/>
      <c r="M72" s="210"/>
      <c r="N72" s="210"/>
      <c r="O72" s="210"/>
      <c r="P72" s="213" t="s">
        <v>1217</v>
      </c>
      <c r="Q72" s="210"/>
      <c r="R72" s="210"/>
      <c r="S72" s="210"/>
      <c r="T72" s="210"/>
      <c r="U72" s="210"/>
      <c r="V72" s="156"/>
    </row>
    <row r="73" spans="2:22" ht="30.75" hidden="1" customHeight="1" x14ac:dyDescent="0.2">
      <c r="B73" s="155"/>
      <c r="C73" s="408">
        <v>40</v>
      </c>
      <c r="D73" s="494" t="s">
        <v>761</v>
      </c>
      <c r="E73" s="494"/>
      <c r="F73" s="494"/>
      <c r="G73" s="408" t="s">
        <v>762</v>
      </c>
      <c r="H73" s="151"/>
      <c r="I73" s="210"/>
      <c r="J73" s="213" t="s">
        <v>1217</v>
      </c>
      <c r="K73" s="213" t="s">
        <v>1217</v>
      </c>
      <c r="L73" s="210"/>
      <c r="M73" s="213" t="s">
        <v>1217</v>
      </c>
      <c r="N73" s="210"/>
      <c r="O73" s="210"/>
      <c r="P73" s="210"/>
      <c r="Q73" s="210"/>
      <c r="R73" s="210"/>
      <c r="S73" s="210"/>
      <c r="T73" s="210"/>
      <c r="U73" s="210"/>
      <c r="V73" s="156"/>
    </row>
    <row r="74" spans="2:22" ht="18.75" hidden="1" x14ac:dyDescent="0.2">
      <c r="B74" s="155"/>
      <c r="C74" s="408" t="s">
        <v>769</v>
      </c>
      <c r="D74" s="665" t="s">
        <v>761</v>
      </c>
      <c r="E74" s="494" t="s">
        <v>770</v>
      </c>
      <c r="F74" s="494"/>
      <c r="G74" s="408" t="s">
        <v>678</v>
      </c>
      <c r="H74" s="151"/>
      <c r="I74" s="210"/>
      <c r="J74" s="210"/>
      <c r="K74" s="210"/>
      <c r="L74" s="210"/>
      <c r="M74" s="213" t="s">
        <v>1217</v>
      </c>
      <c r="N74" s="213" t="s">
        <v>1217</v>
      </c>
      <c r="O74" s="210"/>
      <c r="P74" s="210"/>
      <c r="Q74" s="210"/>
      <c r="R74" s="213" t="s">
        <v>1217</v>
      </c>
      <c r="S74" s="210"/>
      <c r="T74" s="210"/>
      <c r="U74" s="210"/>
      <c r="V74" s="156"/>
    </row>
    <row r="75" spans="2:22" ht="18.75" hidden="1" x14ac:dyDescent="0.2">
      <c r="B75" s="155"/>
      <c r="C75" s="408" t="s">
        <v>776</v>
      </c>
      <c r="D75" s="666"/>
      <c r="E75" s="494" t="s">
        <v>777</v>
      </c>
      <c r="F75" s="494"/>
      <c r="G75" s="408" t="s">
        <v>678</v>
      </c>
      <c r="H75" s="151"/>
      <c r="I75" s="210"/>
      <c r="J75" s="210"/>
      <c r="K75" s="210"/>
      <c r="L75" s="210"/>
      <c r="M75" s="213" t="s">
        <v>1217</v>
      </c>
      <c r="N75" s="210"/>
      <c r="O75" s="210"/>
      <c r="P75" s="210"/>
      <c r="Q75" s="210"/>
      <c r="R75" s="210"/>
      <c r="S75" s="210"/>
      <c r="T75" s="210"/>
      <c r="U75" s="210"/>
      <c r="V75" s="156"/>
    </row>
    <row r="76" spans="2:22" ht="28.5" hidden="1" customHeight="1" x14ac:dyDescent="0.2">
      <c r="B76" s="155"/>
      <c r="C76" s="408" t="s">
        <v>781</v>
      </c>
      <c r="D76" s="666"/>
      <c r="E76" s="494" t="s">
        <v>782</v>
      </c>
      <c r="F76" s="494"/>
      <c r="G76" s="408" t="s">
        <v>678</v>
      </c>
      <c r="H76" s="151"/>
      <c r="I76" s="210"/>
      <c r="J76" s="210"/>
      <c r="K76" s="213" t="s">
        <v>1217</v>
      </c>
      <c r="L76" s="210"/>
      <c r="M76" s="210"/>
      <c r="N76" s="210"/>
      <c r="O76" s="210"/>
      <c r="P76" s="210"/>
      <c r="Q76" s="210"/>
      <c r="R76" s="210"/>
      <c r="S76" s="210"/>
      <c r="T76" s="210"/>
      <c r="U76" s="210"/>
      <c r="V76" s="156"/>
    </row>
    <row r="77" spans="2:22" ht="18.75" hidden="1" x14ac:dyDescent="0.2">
      <c r="B77" s="155"/>
      <c r="C77" s="408" t="s">
        <v>787</v>
      </c>
      <c r="D77" s="666"/>
      <c r="E77" s="494" t="s">
        <v>788</v>
      </c>
      <c r="F77" s="494"/>
      <c r="G77" s="408" t="s">
        <v>678</v>
      </c>
      <c r="H77" s="151"/>
      <c r="I77" s="210"/>
      <c r="J77" s="210"/>
      <c r="K77" s="210"/>
      <c r="L77" s="210"/>
      <c r="M77" s="210"/>
      <c r="N77" s="210"/>
      <c r="O77" s="210"/>
      <c r="P77" s="210"/>
      <c r="Q77" s="210"/>
      <c r="R77" s="210"/>
      <c r="S77" s="213" t="s">
        <v>1217</v>
      </c>
      <c r="T77" s="210"/>
      <c r="U77" s="210"/>
      <c r="V77" s="156"/>
    </row>
    <row r="78" spans="2:22" ht="18.75" hidden="1" x14ac:dyDescent="0.2">
      <c r="B78" s="155"/>
      <c r="C78" s="408" t="s">
        <v>793</v>
      </c>
      <c r="D78" s="666"/>
      <c r="E78" s="494" t="s">
        <v>794</v>
      </c>
      <c r="F78" s="494"/>
      <c r="G78" s="408" t="s">
        <v>678</v>
      </c>
      <c r="H78" s="151"/>
      <c r="I78" s="210"/>
      <c r="J78" s="210"/>
      <c r="K78" s="210"/>
      <c r="L78" s="210"/>
      <c r="M78" s="210"/>
      <c r="N78" s="210"/>
      <c r="O78" s="210"/>
      <c r="P78" s="210"/>
      <c r="Q78" s="210"/>
      <c r="R78" s="210"/>
      <c r="S78" s="213" t="s">
        <v>1217</v>
      </c>
      <c r="T78" s="210"/>
      <c r="U78" s="210"/>
      <c r="V78" s="156"/>
    </row>
    <row r="79" spans="2:22" ht="50.1" hidden="1" customHeight="1" x14ac:dyDescent="0.2">
      <c r="B79" s="155"/>
      <c r="C79" s="408" t="s">
        <v>799</v>
      </c>
      <c r="D79" s="666"/>
      <c r="E79" s="494" t="s">
        <v>800</v>
      </c>
      <c r="F79" s="494"/>
      <c r="G79" s="408" t="s">
        <v>678</v>
      </c>
      <c r="H79" s="151"/>
      <c r="I79" s="213" t="s">
        <v>1217</v>
      </c>
      <c r="J79" s="210"/>
      <c r="K79" s="210"/>
      <c r="L79" s="210"/>
      <c r="M79" s="210"/>
      <c r="N79" s="210"/>
      <c r="O79" s="210"/>
      <c r="P79" s="210"/>
      <c r="Q79" s="210"/>
      <c r="R79" s="210"/>
      <c r="S79" s="210"/>
      <c r="T79" s="210"/>
      <c r="U79" s="210" t="s">
        <v>1217</v>
      </c>
      <c r="V79" s="156"/>
    </row>
    <row r="80" spans="2:22" ht="18.75" hidden="1" x14ac:dyDescent="0.2">
      <c r="B80" s="155"/>
      <c r="C80" s="408"/>
      <c r="D80" s="667"/>
      <c r="E80" s="834" t="s">
        <v>805</v>
      </c>
      <c r="F80" s="834"/>
      <c r="G80" s="834"/>
      <c r="H80" s="152"/>
      <c r="I80" s="218"/>
      <c r="J80" s="218"/>
      <c r="K80" s="218"/>
      <c r="L80" s="218"/>
      <c r="M80" s="218"/>
      <c r="N80" s="218"/>
      <c r="O80" s="218"/>
      <c r="P80" s="218"/>
      <c r="Q80" s="218"/>
      <c r="R80" s="218"/>
      <c r="S80" s="218"/>
      <c r="T80" s="218"/>
      <c r="U80" s="218"/>
      <c r="V80" s="156"/>
    </row>
    <row r="81" spans="2:22" ht="18.75" hidden="1" x14ac:dyDescent="0.2">
      <c r="B81" s="155"/>
      <c r="C81" s="408" t="s">
        <v>806</v>
      </c>
      <c r="D81" s="657" t="s">
        <v>1228</v>
      </c>
      <c r="E81" s="658"/>
      <c r="F81" s="406" t="s">
        <v>807</v>
      </c>
      <c r="G81" s="408" t="s">
        <v>334</v>
      </c>
      <c r="H81" s="151"/>
      <c r="I81" s="210"/>
      <c r="J81" s="213" t="s">
        <v>1217</v>
      </c>
      <c r="K81" s="213" t="s">
        <v>1217</v>
      </c>
      <c r="L81" s="210"/>
      <c r="M81" s="210"/>
      <c r="N81" s="210"/>
      <c r="O81" s="210"/>
      <c r="P81" s="210"/>
      <c r="Q81" s="210"/>
      <c r="R81" s="210"/>
      <c r="S81" s="210"/>
      <c r="T81" s="210"/>
      <c r="U81" s="210"/>
      <c r="V81" s="156"/>
    </row>
    <row r="82" spans="2:22" ht="18.75" hidden="1" x14ac:dyDescent="0.2">
      <c r="B82" s="155"/>
      <c r="C82" s="408" t="s">
        <v>813</v>
      </c>
      <c r="D82" s="659"/>
      <c r="E82" s="660"/>
      <c r="F82" s="406" t="s">
        <v>814</v>
      </c>
      <c r="G82" s="408" t="s">
        <v>334</v>
      </c>
      <c r="H82" s="151"/>
      <c r="I82" s="210"/>
      <c r="J82" s="213" t="s">
        <v>1217</v>
      </c>
      <c r="K82" s="213" t="s">
        <v>1217</v>
      </c>
      <c r="L82" s="210"/>
      <c r="M82" s="210"/>
      <c r="N82" s="210"/>
      <c r="O82" s="210"/>
      <c r="P82" s="210"/>
      <c r="Q82" s="210"/>
      <c r="R82" s="210"/>
      <c r="S82" s="210"/>
      <c r="T82" s="210"/>
      <c r="U82" s="210"/>
      <c r="V82" s="156"/>
    </row>
    <row r="83" spans="2:22" ht="18.75" hidden="1" x14ac:dyDescent="0.2">
      <c r="B83" s="155"/>
      <c r="C83" s="408" t="s">
        <v>819</v>
      </c>
      <c r="D83" s="659"/>
      <c r="E83" s="660"/>
      <c r="F83" s="406" t="s">
        <v>820</v>
      </c>
      <c r="G83" s="408" t="s">
        <v>334</v>
      </c>
      <c r="H83" s="151"/>
      <c r="I83" s="213" t="s">
        <v>1217</v>
      </c>
      <c r="J83" s="213" t="s">
        <v>1217</v>
      </c>
      <c r="K83" s="213" t="s">
        <v>1217</v>
      </c>
      <c r="L83" s="210"/>
      <c r="M83" s="210"/>
      <c r="N83" s="210"/>
      <c r="O83" s="210"/>
      <c r="P83" s="210"/>
      <c r="Q83" s="210"/>
      <c r="R83" s="210"/>
      <c r="S83" s="210"/>
      <c r="T83" s="210"/>
      <c r="U83" s="210"/>
      <c r="V83" s="156"/>
    </row>
    <row r="84" spans="2:22" ht="18.75" hidden="1" x14ac:dyDescent="0.2">
      <c r="B84" s="155"/>
      <c r="C84" s="408" t="s">
        <v>824</v>
      </c>
      <c r="D84" s="659"/>
      <c r="E84" s="660"/>
      <c r="F84" s="406" t="s">
        <v>825</v>
      </c>
      <c r="G84" s="408" t="s">
        <v>334</v>
      </c>
      <c r="H84" s="151"/>
      <c r="I84" s="210"/>
      <c r="J84" s="213" t="s">
        <v>1217</v>
      </c>
      <c r="K84" s="213" t="s">
        <v>1217</v>
      </c>
      <c r="L84" s="210"/>
      <c r="M84" s="210"/>
      <c r="N84" s="210"/>
      <c r="O84" s="210"/>
      <c r="P84" s="210"/>
      <c r="Q84" s="210"/>
      <c r="R84" s="210"/>
      <c r="S84" s="210"/>
      <c r="T84" s="210"/>
      <c r="U84" s="210"/>
      <c r="V84" s="156"/>
    </row>
    <row r="85" spans="2:22" ht="18.75" hidden="1" x14ac:dyDescent="0.2">
      <c r="B85" s="155"/>
      <c r="C85" s="408" t="s">
        <v>829</v>
      </c>
      <c r="D85" s="659"/>
      <c r="E85" s="660"/>
      <c r="F85" s="406" t="s">
        <v>830</v>
      </c>
      <c r="G85" s="408" t="s">
        <v>334</v>
      </c>
      <c r="H85" s="151"/>
      <c r="I85" s="210"/>
      <c r="J85" s="213" t="s">
        <v>1217</v>
      </c>
      <c r="K85" s="213" t="s">
        <v>1217</v>
      </c>
      <c r="L85" s="210"/>
      <c r="M85" s="210"/>
      <c r="N85" s="210"/>
      <c r="O85" s="210"/>
      <c r="P85" s="210"/>
      <c r="Q85" s="210"/>
      <c r="R85" s="210"/>
      <c r="S85" s="210"/>
      <c r="T85" s="210"/>
      <c r="U85" s="210"/>
      <c r="V85" s="156"/>
    </row>
    <row r="86" spans="2:22" ht="18.75" hidden="1" x14ac:dyDescent="0.2">
      <c r="B86" s="155"/>
      <c r="C86" s="408" t="s">
        <v>834</v>
      </c>
      <c r="D86" s="659"/>
      <c r="E86" s="660"/>
      <c r="F86" s="406" t="s">
        <v>835</v>
      </c>
      <c r="G86" s="408" t="s">
        <v>334</v>
      </c>
      <c r="H86" s="151"/>
      <c r="I86" s="210"/>
      <c r="J86" s="213" t="s">
        <v>1217</v>
      </c>
      <c r="K86" s="213" t="s">
        <v>1217</v>
      </c>
      <c r="L86" s="213" t="s">
        <v>1217</v>
      </c>
      <c r="M86" s="210"/>
      <c r="N86" s="210"/>
      <c r="O86" s="213" t="s">
        <v>1217</v>
      </c>
      <c r="P86" s="210"/>
      <c r="Q86" s="210"/>
      <c r="R86" s="210"/>
      <c r="S86" s="213" t="s">
        <v>1217</v>
      </c>
      <c r="T86" s="213" t="s">
        <v>1217</v>
      </c>
      <c r="U86" s="210"/>
      <c r="V86" s="156"/>
    </row>
    <row r="87" spans="2:22" ht="18.75" hidden="1" x14ac:dyDescent="0.2">
      <c r="B87" s="155"/>
      <c r="C87" s="408" t="s">
        <v>839</v>
      </c>
      <c r="D87" s="659"/>
      <c r="E87" s="660"/>
      <c r="F87" s="406" t="s">
        <v>840</v>
      </c>
      <c r="G87" s="408" t="s">
        <v>334</v>
      </c>
      <c r="H87" s="151"/>
      <c r="I87" s="210"/>
      <c r="J87" s="213" t="s">
        <v>1217</v>
      </c>
      <c r="K87" s="213" t="s">
        <v>1217</v>
      </c>
      <c r="L87" s="210"/>
      <c r="M87" s="210"/>
      <c r="N87" s="210"/>
      <c r="O87" s="210"/>
      <c r="P87" s="210"/>
      <c r="Q87" s="210"/>
      <c r="R87" s="210"/>
      <c r="S87" s="210"/>
      <c r="T87" s="210"/>
      <c r="U87" s="210"/>
      <c r="V87" s="156"/>
    </row>
    <row r="88" spans="2:22" ht="25.5" hidden="1" x14ac:dyDescent="0.2">
      <c r="B88" s="155"/>
      <c r="C88" s="408" t="s">
        <v>845</v>
      </c>
      <c r="D88" s="659"/>
      <c r="E88" s="660"/>
      <c r="F88" s="406" t="s">
        <v>846</v>
      </c>
      <c r="G88" s="408" t="s">
        <v>334</v>
      </c>
      <c r="H88" s="151"/>
      <c r="I88" s="210"/>
      <c r="J88" s="213" t="s">
        <v>1217</v>
      </c>
      <c r="K88" s="213" t="s">
        <v>1217</v>
      </c>
      <c r="L88" s="210"/>
      <c r="M88" s="210"/>
      <c r="N88" s="210"/>
      <c r="O88" s="210"/>
      <c r="P88" s="210"/>
      <c r="Q88" s="210"/>
      <c r="R88" s="210"/>
      <c r="S88" s="210"/>
      <c r="T88" s="210"/>
      <c r="U88" s="210"/>
      <c r="V88" s="156"/>
    </row>
    <row r="89" spans="2:22" ht="18.75" hidden="1" x14ac:dyDescent="0.2">
      <c r="B89" s="155"/>
      <c r="C89" s="408" t="s">
        <v>850</v>
      </c>
      <c r="D89" s="659"/>
      <c r="E89" s="660"/>
      <c r="F89" s="406" t="s">
        <v>851</v>
      </c>
      <c r="G89" s="408" t="s">
        <v>334</v>
      </c>
      <c r="H89" s="151"/>
      <c r="I89" s="210"/>
      <c r="J89" s="213" t="s">
        <v>1217</v>
      </c>
      <c r="K89" s="213" t="s">
        <v>1217</v>
      </c>
      <c r="L89" s="210"/>
      <c r="M89" s="210"/>
      <c r="N89" s="210"/>
      <c r="O89" s="213" t="s">
        <v>1217</v>
      </c>
      <c r="P89" s="210"/>
      <c r="Q89" s="213" t="s">
        <v>1217</v>
      </c>
      <c r="R89" s="213" t="s">
        <v>1217</v>
      </c>
      <c r="S89" s="213" t="s">
        <v>1217</v>
      </c>
      <c r="T89" s="213" t="s">
        <v>1217</v>
      </c>
      <c r="U89" s="210"/>
      <c r="V89" s="156"/>
    </row>
    <row r="90" spans="2:22" ht="18.75" hidden="1" x14ac:dyDescent="0.2">
      <c r="B90" s="155"/>
      <c r="C90" s="408" t="s">
        <v>855</v>
      </c>
      <c r="D90" s="659"/>
      <c r="E90" s="660"/>
      <c r="F90" s="406" t="s">
        <v>856</v>
      </c>
      <c r="G90" s="408" t="s">
        <v>334</v>
      </c>
      <c r="H90" s="151"/>
      <c r="I90" s="210"/>
      <c r="J90" s="213" t="s">
        <v>1217</v>
      </c>
      <c r="K90" s="213" t="s">
        <v>1217</v>
      </c>
      <c r="L90" s="210"/>
      <c r="M90" s="210"/>
      <c r="N90" s="210"/>
      <c r="O90" s="210"/>
      <c r="P90" s="210"/>
      <c r="Q90" s="213" t="s">
        <v>1217</v>
      </c>
      <c r="R90" s="213" t="s">
        <v>1217</v>
      </c>
      <c r="S90" s="210"/>
      <c r="T90" s="210"/>
      <c r="U90" s="210"/>
      <c r="V90" s="156"/>
    </row>
    <row r="91" spans="2:22" s="166" customFormat="1" ht="19.5" hidden="1" x14ac:dyDescent="0.2">
      <c r="B91" s="167"/>
      <c r="C91" s="168" t="s">
        <v>860</v>
      </c>
      <c r="D91" s="659"/>
      <c r="E91" s="660"/>
      <c r="F91" s="419" t="s">
        <v>1229</v>
      </c>
      <c r="G91" s="168"/>
      <c r="H91" s="169"/>
      <c r="I91" s="215"/>
      <c r="J91" s="216" t="s">
        <v>1217</v>
      </c>
      <c r="K91" s="216" t="s">
        <v>1217</v>
      </c>
      <c r="L91" s="215"/>
      <c r="M91" s="216" t="s">
        <v>1217</v>
      </c>
      <c r="N91" s="216" t="s">
        <v>1217</v>
      </c>
      <c r="O91" s="216" t="s">
        <v>1217</v>
      </c>
      <c r="P91" s="215"/>
      <c r="Q91" s="215"/>
      <c r="R91" s="215"/>
      <c r="S91" s="215"/>
      <c r="T91" s="215"/>
      <c r="U91" s="215"/>
      <c r="V91" s="170"/>
    </row>
    <row r="92" spans="2:22" ht="30.75" hidden="1" customHeight="1" x14ac:dyDescent="0.2">
      <c r="B92" s="155"/>
      <c r="C92" s="408" t="s">
        <v>865</v>
      </c>
      <c r="D92" s="661"/>
      <c r="E92" s="662"/>
      <c r="F92" s="406" t="s">
        <v>866</v>
      </c>
      <c r="G92" s="408" t="s">
        <v>334</v>
      </c>
      <c r="H92" s="151"/>
      <c r="I92" s="210"/>
      <c r="J92" s="213" t="s">
        <v>1217</v>
      </c>
      <c r="K92" s="213" t="s">
        <v>1217</v>
      </c>
      <c r="L92" s="210"/>
      <c r="M92" s="210"/>
      <c r="N92" s="210"/>
      <c r="O92" s="210"/>
      <c r="P92" s="213" t="s">
        <v>1217</v>
      </c>
      <c r="Q92" s="210"/>
      <c r="R92" s="210"/>
      <c r="S92" s="210"/>
      <c r="T92" s="210"/>
      <c r="U92" s="210"/>
      <c r="V92" s="156"/>
    </row>
    <row r="93" spans="2:22" ht="30.75" hidden="1" customHeight="1" x14ac:dyDescent="0.2">
      <c r="B93" s="155"/>
      <c r="C93" s="408">
        <v>41</v>
      </c>
      <c r="D93" s="494" t="s">
        <v>871</v>
      </c>
      <c r="E93" s="494"/>
      <c r="F93" s="494"/>
      <c r="G93" s="408" t="s">
        <v>872</v>
      </c>
      <c r="H93" s="151"/>
      <c r="I93" s="213" t="s">
        <v>1217</v>
      </c>
      <c r="J93" s="210"/>
      <c r="K93" s="213" t="s">
        <v>1217</v>
      </c>
      <c r="L93" s="210"/>
      <c r="M93" s="210"/>
      <c r="N93" s="210"/>
      <c r="O93" s="210"/>
      <c r="P93" s="210"/>
      <c r="Q93" s="210"/>
      <c r="R93" s="210"/>
      <c r="S93" s="210"/>
      <c r="T93" s="210"/>
      <c r="U93" s="210"/>
      <c r="V93" s="156"/>
    </row>
    <row r="94" spans="2:22" s="166" customFormat="1" ht="86.25" hidden="1" customHeight="1" x14ac:dyDescent="0.2">
      <c r="B94" s="167"/>
      <c r="C94" s="168">
        <v>42</v>
      </c>
      <c r="D94" s="636" t="s">
        <v>879</v>
      </c>
      <c r="E94" s="636"/>
      <c r="F94" s="636"/>
      <c r="G94" s="168"/>
      <c r="H94" s="169"/>
      <c r="I94" s="215"/>
      <c r="J94" s="215"/>
      <c r="K94" s="216" t="s">
        <v>1217</v>
      </c>
      <c r="L94" s="215"/>
      <c r="M94" s="215"/>
      <c r="N94" s="216" t="s">
        <v>1217</v>
      </c>
      <c r="O94" s="219"/>
      <c r="P94" s="219"/>
      <c r="Q94" s="219"/>
      <c r="R94" s="216" t="s">
        <v>1217</v>
      </c>
      <c r="S94" s="215"/>
      <c r="T94" s="215"/>
      <c r="U94" s="215"/>
      <c r="V94" s="170"/>
    </row>
    <row r="95" spans="2:22" ht="34.5" hidden="1" customHeight="1" x14ac:dyDescent="0.2">
      <c r="B95" s="155"/>
      <c r="C95" s="408">
        <v>43</v>
      </c>
      <c r="D95" s="494" t="s">
        <v>887</v>
      </c>
      <c r="E95" s="494"/>
      <c r="F95" s="494"/>
      <c r="G95" s="408" t="s">
        <v>888</v>
      </c>
      <c r="H95" s="151"/>
      <c r="I95" s="210"/>
      <c r="J95" s="213" t="s">
        <v>1217</v>
      </c>
      <c r="K95" s="213" t="s">
        <v>1217</v>
      </c>
      <c r="L95" s="210"/>
      <c r="M95" s="211"/>
      <c r="N95" s="213" t="s">
        <v>1217</v>
      </c>
      <c r="O95" s="210"/>
      <c r="P95" s="210"/>
      <c r="Q95" s="210"/>
      <c r="R95" s="210"/>
      <c r="S95" s="210"/>
      <c r="T95" s="210"/>
      <c r="U95" s="210"/>
      <c r="V95" s="156"/>
    </row>
    <row r="96" spans="2:22" ht="31.5" hidden="1" customHeight="1" x14ac:dyDescent="0.2">
      <c r="B96" s="155"/>
      <c r="C96" s="408">
        <v>44</v>
      </c>
      <c r="D96" s="494" t="s">
        <v>896</v>
      </c>
      <c r="E96" s="494"/>
      <c r="F96" s="494"/>
      <c r="G96" s="408" t="s">
        <v>897</v>
      </c>
      <c r="H96" s="151"/>
      <c r="I96" s="210"/>
      <c r="J96" s="210"/>
      <c r="K96" s="210"/>
      <c r="L96" s="216" t="s">
        <v>1217</v>
      </c>
      <c r="M96" s="210"/>
      <c r="N96" s="210"/>
      <c r="O96" s="210"/>
      <c r="P96" s="210"/>
      <c r="Q96" s="210"/>
      <c r="R96" s="210"/>
      <c r="S96" s="213" t="s">
        <v>1217</v>
      </c>
      <c r="T96" s="210"/>
      <c r="U96" s="210"/>
      <c r="V96" s="156"/>
    </row>
    <row r="97" spans="2:22" ht="45.75" hidden="1" customHeight="1" x14ac:dyDescent="0.2">
      <c r="B97" s="155"/>
      <c r="C97" s="408">
        <v>45</v>
      </c>
      <c r="D97" s="494" t="s">
        <v>904</v>
      </c>
      <c r="E97" s="494"/>
      <c r="F97" s="494"/>
      <c r="G97" s="408" t="s">
        <v>905</v>
      </c>
      <c r="H97" s="151"/>
      <c r="I97" s="210"/>
      <c r="J97" s="213" t="s">
        <v>1217</v>
      </c>
      <c r="K97" s="213" t="s">
        <v>1217</v>
      </c>
      <c r="L97" s="210"/>
      <c r="M97" s="210"/>
      <c r="N97" s="210"/>
      <c r="O97" s="210"/>
      <c r="P97" s="210"/>
      <c r="Q97" s="210"/>
      <c r="R97" s="210"/>
      <c r="S97" s="215"/>
      <c r="T97" s="210"/>
      <c r="U97" s="210"/>
      <c r="V97" s="156"/>
    </row>
    <row r="98" spans="2:22" ht="36.75" hidden="1" customHeight="1" x14ac:dyDescent="0.2">
      <c r="B98" s="155"/>
      <c r="C98" s="408">
        <v>46</v>
      </c>
      <c r="D98" s="834" t="s">
        <v>911</v>
      </c>
      <c r="E98" s="834"/>
      <c r="F98" s="834"/>
      <c r="G98" s="408" t="s">
        <v>912</v>
      </c>
      <c r="H98" s="151"/>
      <c r="I98" s="213" t="s">
        <v>1217</v>
      </c>
      <c r="J98" s="213" t="s">
        <v>1217</v>
      </c>
      <c r="K98" s="213" t="s">
        <v>1217</v>
      </c>
      <c r="L98" s="210"/>
      <c r="M98" s="210"/>
      <c r="N98" s="210"/>
      <c r="O98" s="210"/>
      <c r="P98" s="210"/>
      <c r="Q98" s="210"/>
      <c r="R98" s="210"/>
      <c r="S98" s="215"/>
      <c r="T98" s="210"/>
      <c r="U98" s="210"/>
      <c r="V98" s="156"/>
    </row>
    <row r="99" spans="2:22" ht="45.75" hidden="1" customHeight="1" x14ac:dyDescent="0.2">
      <c r="B99" s="155"/>
      <c r="C99" s="408">
        <v>47</v>
      </c>
      <c r="D99" s="494" t="s">
        <v>919</v>
      </c>
      <c r="E99" s="494"/>
      <c r="F99" s="494"/>
      <c r="G99" s="408" t="s">
        <v>920</v>
      </c>
      <c r="H99" s="151"/>
      <c r="I99" s="210"/>
      <c r="J99" s="210"/>
      <c r="K99" s="210"/>
      <c r="L99" s="210"/>
      <c r="M99" s="210"/>
      <c r="N99" s="210"/>
      <c r="O99" s="210"/>
      <c r="P99" s="210"/>
      <c r="Q99" s="210"/>
      <c r="R99" s="210"/>
      <c r="S99" s="213" t="s">
        <v>1217</v>
      </c>
      <c r="T99" s="210"/>
      <c r="U99" s="210"/>
      <c r="V99" s="156"/>
    </row>
    <row r="100" spans="2:22" ht="36" hidden="1" customHeight="1" x14ac:dyDescent="0.2">
      <c r="B100" s="155"/>
      <c r="C100" s="408">
        <v>48</v>
      </c>
      <c r="D100" s="494" t="s">
        <v>926</v>
      </c>
      <c r="E100" s="494"/>
      <c r="F100" s="494"/>
      <c r="G100" s="408" t="s">
        <v>927</v>
      </c>
      <c r="H100" s="151"/>
      <c r="I100" s="210"/>
      <c r="J100" s="213" t="s">
        <v>1217</v>
      </c>
      <c r="K100" s="213" t="s">
        <v>1217</v>
      </c>
      <c r="L100" s="210"/>
      <c r="M100" s="210"/>
      <c r="N100" s="210"/>
      <c r="O100" s="210"/>
      <c r="P100" s="210"/>
      <c r="Q100" s="210"/>
      <c r="R100" s="210"/>
      <c r="S100" s="210"/>
      <c r="T100" s="210"/>
      <c r="U100" s="210"/>
      <c r="V100" s="156"/>
    </row>
    <row r="101" spans="2:22" ht="33.75" hidden="1" customHeight="1" x14ac:dyDescent="0.2">
      <c r="B101" s="155"/>
      <c r="C101" s="408">
        <v>49</v>
      </c>
      <c r="D101" s="851" t="s">
        <v>934</v>
      </c>
      <c r="E101" s="851"/>
      <c r="F101" s="851"/>
      <c r="G101" s="223" t="s">
        <v>935</v>
      </c>
      <c r="H101" s="151"/>
      <c r="I101" s="210"/>
      <c r="J101" s="210"/>
      <c r="K101" s="210"/>
      <c r="L101" s="210"/>
      <c r="M101" s="210"/>
      <c r="N101" s="210"/>
      <c r="O101" s="210"/>
      <c r="P101" s="210"/>
      <c r="Q101" s="210"/>
      <c r="R101" s="210"/>
      <c r="S101" s="210"/>
      <c r="T101" s="210"/>
      <c r="U101" s="213" t="s">
        <v>1217</v>
      </c>
      <c r="V101" s="156"/>
    </row>
    <row r="102" spans="2:22" s="166" customFormat="1" ht="39" hidden="1" customHeight="1" x14ac:dyDescent="0.2">
      <c r="B102" s="167"/>
      <c r="C102" s="168">
        <v>50</v>
      </c>
      <c r="D102" s="636" t="s">
        <v>943</v>
      </c>
      <c r="E102" s="636"/>
      <c r="F102" s="636"/>
      <c r="G102" s="168"/>
      <c r="H102" s="169"/>
      <c r="I102" s="215"/>
      <c r="J102" s="215"/>
      <c r="K102" s="215"/>
      <c r="L102" s="215"/>
      <c r="M102" s="215"/>
      <c r="N102" s="215"/>
      <c r="O102" s="215"/>
      <c r="P102" s="215"/>
      <c r="Q102" s="215"/>
      <c r="R102" s="215"/>
      <c r="S102" s="216" t="s">
        <v>1217</v>
      </c>
      <c r="T102" s="216" t="s">
        <v>1217</v>
      </c>
      <c r="U102" s="215"/>
      <c r="V102" s="170"/>
    </row>
    <row r="103" spans="2:22" ht="30" hidden="1" customHeight="1" x14ac:dyDescent="0.2">
      <c r="B103" s="155"/>
      <c r="C103" s="408">
        <v>51</v>
      </c>
      <c r="D103" s="494" t="s">
        <v>952</v>
      </c>
      <c r="E103" s="494"/>
      <c r="F103" s="494"/>
      <c r="G103" s="408" t="s">
        <v>953</v>
      </c>
      <c r="H103" s="151"/>
      <c r="I103" s="210"/>
      <c r="J103" s="210"/>
      <c r="K103" s="210"/>
      <c r="L103" s="210"/>
      <c r="M103" s="210"/>
      <c r="N103" s="210"/>
      <c r="O103" s="210"/>
      <c r="P103" s="210"/>
      <c r="Q103" s="210"/>
      <c r="R103" s="210"/>
      <c r="S103" s="216" t="s">
        <v>1217</v>
      </c>
      <c r="T103" s="210"/>
      <c r="U103" s="213" t="s">
        <v>1217</v>
      </c>
      <c r="V103" s="156"/>
    </row>
    <row r="104" spans="2:22" ht="41.25" customHeight="1" x14ac:dyDescent="0.2">
      <c r="B104" s="155"/>
      <c r="C104" s="408">
        <v>52</v>
      </c>
      <c r="D104" s="494" t="s">
        <v>961</v>
      </c>
      <c r="E104" s="494"/>
      <c r="F104" s="494"/>
      <c r="G104" s="408" t="s">
        <v>962</v>
      </c>
      <c r="H104" s="151"/>
      <c r="I104" s="210"/>
      <c r="J104" s="213" t="s">
        <v>1217</v>
      </c>
      <c r="K104" s="213" t="s">
        <v>1217</v>
      </c>
      <c r="L104" s="213" t="s">
        <v>1217</v>
      </c>
      <c r="M104" s="213" t="s">
        <v>1217</v>
      </c>
      <c r="N104" s="213" t="s">
        <v>1217</v>
      </c>
      <c r="O104" s="213" t="s">
        <v>1217</v>
      </c>
      <c r="P104" s="210"/>
      <c r="Q104" s="210"/>
      <c r="R104" s="210"/>
      <c r="S104" s="210"/>
      <c r="T104" s="210"/>
      <c r="U104" s="210"/>
      <c r="V104" s="156"/>
    </row>
    <row r="105" spans="2:22" ht="18.75" hidden="1" x14ac:dyDescent="0.2">
      <c r="B105" s="155"/>
      <c r="C105" s="408" t="s">
        <v>968</v>
      </c>
      <c r="D105" s="843"/>
      <c r="E105" s="494" t="s">
        <v>969</v>
      </c>
      <c r="F105" s="494"/>
      <c r="G105" s="408" t="s">
        <v>706</v>
      </c>
      <c r="H105" s="151"/>
      <c r="I105" s="210"/>
      <c r="J105" s="210"/>
      <c r="K105" s="210"/>
      <c r="L105" s="210"/>
      <c r="M105" s="210"/>
      <c r="N105" s="210"/>
      <c r="O105" s="210"/>
      <c r="P105" s="210"/>
      <c r="Q105" s="210"/>
      <c r="R105" s="210"/>
      <c r="S105" s="213" t="s">
        <v>1217</v>
      </c>
      <c r="T105" s="210"/>
      <c r="U105" s="210"/>
      <c r="V105" s="156"/>
    </row>
    <row r="106" spans="2:22" ht="18.75" hidden="1" x14ac:dyDescent="0.2">
      <c r="B106" s="155"/>
      <c r="C106" s="408" t="s">
        <v>975</v>
      </c>
      <c r="D106" s="843"/>
      <c r="E106" s="494" t="s">
        <v>976</v>
      </c>
      <c r="F106" s="494"/>
      <c r="G106" s="408" t="s">
        <v>706</v>
      </c>
      <c r="H106" s="151"/>
      <c r="I106" s="210"/>
      <c r="J106" s="210"/>
      <c r="K106" s="210"/>
      <c r="L106" s="210"/>
      <c r="M106" s="210"/>
      <c r="N106" s="210"/>
      <c r="O106" s="213" t="s">
        <v>1217</v>
      </c>
      <c r="P106" s="210"/>
      <c r="Q106" s="210"/>
      <c r="R106" s="210"/>
      <c r="S106" s="210"/>
      <c r="T106" s="210"/>
      <c r="U106" s="210"/>
      <c r="V106" s="156"/>
    </row>
    <row r="107" spans="2:22" ht="18.75" hidden="1" x14ac:dyDescent="0.2">
      <c r="B107" s="155"/>
      <c r="C107" s="408" t="s">
        <v>978</v>
      </c>
      <c r="D107" s="843"/>
      <c r="E107" s="494" t="s">
        <v>979</v>
      </c>
      <c r="F107" s="494"/>
      <c r="G107" s="408" t="s">
        <v>706</v>
      </c>
      <c r="H107" s="151"/>
      <c r="I107" s="210"/>
      <c r="J107" s="210"/>
      <c r="K107" s="210"/>
      <c r="L107" s="210"/>
      <c r="M107" s="210"/>
      <c r="N107" s="210"/>
      <c r="O107" s="213" t="s">
        <v>1217</v>
      </c>
      <c r="P107" s="210"/>
      <c r="Q107" s="210"/>
      <c r="R107" s="210"/>
      <c r="S107" s="210"/>
      <c r="T107" s="210"/>
      <c r="U107" s="210"/>
      <c r="V107" s="156"/>
    </row>
    <row r="108" spans="2:22" ht="18.75" hidden="1" x14ac:dyDescent="0.2">
      <c r="B108" s="155"/>
      <c r="C108" s="408" t="s">
        <v>980</v>
      </c>
      <c r="D108" s="843"/>
      <c r="E108" s="834" t="s">
        <v>981</v>
      </c>
      <c r="F108" s="834"/>
      <c r="G108" s="408" t="s">
        <v>706</v>
      </c>
      <c r="H108" s="151"/>
      <c r="I108" s="210"/>
      <c r="J108" s="210"/>
      <c r="K108" s="210"/>
      <c r="L108" s="210"/>
      <c r="M108" s="213" t="s">
        <v>1217</v>
      </c>
      <c r="N108" s="210"/>
      <c r="O108" s="210"/>
      <c r="P108" s="210"/>
      <c r="Q108" s="210"/>
      <c r="R108" s="210"/>
      <c r="S108" s="210"/>
      <c r="T108" s="210"/>
      <c r="U108" s="210"/>
      <c r="V108" s="156"/>
    </row>
    <row r="109" spans="2:22" ht="18.75" hidden="1" x14ac:dyDescent="0.2">
      <c r="B109" s="155"/>
      <c r="C109" s="408" t="s">
        <v>982</v>
      </c>
      <c r="D109" s="843"/>
      <c r="E109" s="834" t="s">
        <v>983</v>
      </c>
      <c r="F109" s="834"/>
      <c r="G109" s="408" t="s">
        <v>706</v>
      </c>
      <c r="H109" s="151"/>
      <c r="I109" s="210"/>
      <c r="J109" s="210"/>
      <c r="K109" s="210"/>
      <c r="L109" s="210"/>
      <c r="M109" s="210"/>
      <c r="N109" s="210"/>
      <c r="O109" s="210"/>
      <c r="P109" s="210"/>
      <c r="Q109" s="210"/>
      <c r="R109" s="210"/>
      <c r="S109" s="213" t="s">
        <v>1217</v>
      </c>
      <c r="T109" s="210"/>
      <c r="U109" s="210"/>
      <c r="V109" s="156"/>
    </row>
    <row r="110" spans="2:22" ht="18.75" hidden="1" x14ac:dyDescent="0.2">
      <c r="B110" s="155"/>
      <c r="C110" s="408" t="s">
        <v>984</v>
      </c>
      <c r="D110" s="843"/>
      <c r="E110" s="834" t="s">
        <v>985</v>
      </c>
      <c r="F110" s="834"/>
      <c r="G110" s="408" t="s">
        <v>706</v>
      </c>
      <c r="H110" s="151"/>
      <c r="I110" s="213" t="s">
        <v>1217</v>
      </c>
      <c r="J110" s="210"/>
      <c r="K110" s="210"/>
      <c r="L110" s="210"/>
      <c r="M110" s="210"/>
      <c r="N110" s="210"/>
      <c r="O110" s="210"/>
      <c r="P110" s="210"/>
      <c r="Q110" s="210"/>
      <c r="R110" s="210"/>
      <c r="S110" s="210"/>
      <c r="T110" s="210"/>
      <c r="U110" s="210"/>
      <c r="V110" s="156"/>
    </row>
    <row r="111" spans="2:22" ht="62.25" hidden="1" customHeight="1" x14ac:dyDescent="0.2">
      <c r="B111" s="155"/>
      <c r="C111" s="408">
        <v>53</v>
      </c>
      <c r="D111" s="494" t="s">
        <v>986</v>
      </c>
      <c r="E111" s="494"/>
      <c r="F111" s="494"/>
      <c r="G111" s="408" t="s">
        <v>987</v>
      </c>
      <c r="H111" s="151"/>
      <c r="I111" s="210"/>
      <c r="J111" s="210"/>
      <c r="K111" s="213" t="s">
        <v>1217</v>
      </c>
      <c r="L111" s="210"/>
      <c r="M111" s="210"/>
      <c r="N111" s="210"/>
      <c r="O111" s="213" t="s">
        <v>1217</v>
      </c>
      <c r="P111" s="210"/>
      <c r="Q111" s="210"/>
      <c r="R111" s="210"/>
      <c r="S111" s="210"/>
      <c r="T111" s="213" t="s">
        <v>1217</v>
      </c>
      <c r="U111" s="210"/>
      <c r="V111" s="156"/>
    </row>
    <row r="112" spans="2:22" s="166" customFormat="1" ht="62.25" hidden="1" customHeight="1" x14ac:dyDescent="0.2">
      <c r="B112" s="167"/>
      <c r="C112" s="168">
        <v>54</v>
      </c>
      <c r="D112" s="494" t="s">
        <v>993</v>
      </c>
      <c r="E112" s="494"/>
      <c r="F112" s="494"/>
      <c r="G112" s="168"/>
      <c r="H112" s="169"/>
      <c r="I112" s="215"/>
      <c r="J112" s="215"/>
      <c r="K112" s="216" t="s">
        <v>1217</v>
      </c>
      <c r="L112" s="216" t="s">
        <v>1217</v>
      </c>
      <c r="M112" s="219"/>
      <c r="N112" s="216" t="s">
        <v>1217</v>
      </c>
      <c r="O112" s="215"/>
      <c r="P112" s="215"/>
      <c r="Q112" s="215"/>
      <c r="R112" s="215"/>
      <c r="S112" s="215"/>
      <c r="T112" s="215"/>
      <c r="U112" s="215"/>
      <c r="V112" s="170"/>
    </row>
    <row r="113" spans="2:22" s="166" customFormat="1" ht="62.25" hidden="1" customHeight="1" x14ac:dyDescent="0.2">
      <c r="B113" s="167"/>
      <c r="C113" s="168">
        <v>55</v>
      </c>
      <c r="D113" s="494" t="s">
        <v>1000</v>
      </c>
      <c r="E113" s="494"/>
      <c r="F113" s="494"/>
      <c r="G113" s="168"/>
      <c r="H113" s="169"/>
      <c r="I113" s="216" t="s">
        <v>1217</v>
      </c>
      <c r="J113" s="215"/>
      <c r="K113" s="215"/>
      <c r="L113" s="215"/>
      <c r="M113" s="219"/>
      <c r="N113" s="216" t="s">
        <v>1217</v>
      </c>
      <c r="O113" s="215"/>
      <c r="P113" s="215"/>
      <c r="Q113" s="215"/>
      <c r="R113" s="216" t="s">
        <v>1217</v>
      </c>
      <c r="S113" s="215"/>
      <c r="T113" s="215"/>
      <c r="U113" s="215"/>
      <c r="V113" s="170"/>
    </row>
    <row r="114" spans="2:22" ht="59.25" customHeight="1" x14ac:dyDescent="0.2">
      <c r="B114" s="155"/>
      <c r="C114" s="408">
        <v>56</v>
      </c>
      <c r="D114" s="494" t="s">
        <v>1007</v>
      </c>
      <c r="E114" s="494"/>
      <c r="F114" s="494"/>
      <c r="G114" s="408" t="s">
        <v>1230</v>
      </c>
      <c r="H114" s="151"/>
      <c r="I114" s="210"/>
      <c r="J114" s="210"/>
      <c r="K114" s="213" t="s">
        <v>1217</v>
      </c>
      <c r="L114" s="213" t="s">
        <v>1217</v>
      </c>
      <c r="M114" s="213" t="s">
        <v>1217</v>
      </c>
      <c r="N114" s="213" t="s">
        <v>1217</v>
      </c>
      <c r="O114" s="213" t="s">
        <v>1217</v>
      </c>
      <c r="P114" s="210"/>
      <c r="Q114" s="210"/>
      <c r="R114" s="210"/>
      <c r="S114" s="210"/>
      <c r="T114" s="213" t="s">
        <v>1217</v>
      </c>
      <c r="U114" s="210"/>
      <c r="V114" s="156"/>
    </row>
    <row r="115" spans="2:22" ht="30" hidden="1" customHeight="1" x14ac:dyDescent="0.2">
      <c r="B115" s="155"/>
      <c r="C115" s="408">
        <v>57</v>
      </c>
      <c r="D115" s="494" t="s">
        <v>1015</v>
      </c>
      <c r="E115" s="494"/>
      <c r="F115" s="494"/>
      <c r="G115" s="408" t="s">
        <v>1016</v>
      </c>
      <c r="H115" s="151"/>
      <c r="I115" s="210"/>
      <c r="J115" s="210"/>
      <c r="K115" s="210"/>
      <c r="L115" s="210"/>
      <c r="M115" s="210"/>
      <c r="N115" s="210"/>
      <c r="O115" s="210"/>
      <c r="P115" s="210"/>
      <c r="Q115" s="210"/>
      <c r="R115" s="210"/>
      <c r="S115" s="210"/>
      <c r="T115" s="210"/>
      <c r="U115" s="213" t="s">
        <v>1217</v>
      </c>
      <c r="V115" s="156"/>
    </row>
    <row r="116" spans="2:22" ht="33" hidden="1" customHeight="1" x14ac:dyDescent="0.2">
      <c r="B116" s="155"/>
      <c r="C116" s="408">
        <v>58</v>
      </c>
      <c r="D116" s="494" t="s">
        <v>1023</v>
      </c>
      <c r="E116" s="494"/>
      <c r="F116" s="494"/>
      <c r="G116" s="408" t="s">
        <v>1024</v>
      </c>
      <c r="H116" s="151"/>
      <c r="I116" s="210"/>
      <c r="J116" s="210"/>
      <c r="K116" s="210"/>
      <c r="L116" s="210"/>
      <c r="M116" s="210"/>
      <c r="N116" s="213" t="s">
        <v>1217</v>
      </c>
      <c r="O116" s="210"/>
      <c r="P116" s="210"/>
      <c r="Q116" s="210"/>
      <c r="R116" s="213" t="s">
        <v>1217</v>
      </c>
      <c r="S116" s="210"/>
      <c r="T116" s="210"/>
      <c r="U116" s="210"/>
      <c r="V116" s="156"/>
    </row>
    <row r="117" spans="2:22" ht="50.1" hidden="1" customHeight="1" x14ac:dyDescent="0.2">
      <c r="B117" s="155"/>
      <c r="C117" s="408">
        <v>59</v>
      </c>
      <c r="D117" s="494" t="s">
        <v>1033</v>
      </c>
      <c r="E117" s="494"/>
      <c r="F117" s="494"/>
      <c r="G117" s="408" t="s">
        <v>1034</v>
      </c>
      <c r="H117" s="151"/>
      <c r="I117" s="210"/>
      <c r="J117" s="210"/>
      <c r="K117" s="213" t="s">
        <v>1217</v>
      </c>
      <c r="L117" s="210"/>
      <c r="M117" s="213" t="s">
        <v>1217</v>
      </c>
      <c r="N117" s="213" t="s">
        <v>1217</v>
      </c>
      <c r="O117" s="213" t="s">
        <v>1217</v>
      </c>
      <c r="P117" s="213" t="s">
        <v>1217</v>
      </c>
      <c r="Q117" s="210"/>
      <c r="R117" s="210"/>
      <c r="S117" s="213" t="s">
        <v>1217</v>
      </c>
      <c r="T117" s="210"/>
      <c r="U117" s="210"/>
      <c r="V117" s="156"/>
    </row>
    <row r="118" spans="2:22" ht="50.1" hidden="1" customHeight="1" x14ac:dyDescent="0.2">
      <c r="B118" s="155"/>
      <c r="C118" s="408">
        <v>60</v>
      </c>
      <c r="D118" s="494" t="s">
        <v>1231</v>
      </c>
      <c r="E118" s="494"/>
      <c r="F118" s="494"/>
      <c r="G118" s="408" t="s">
        <v>1042</v>
      </c>
      <c r="H118" s="151"/>
      <c r="I118" s="210"/>
      <c r="J118" s="210"/>
      <c r="K118" s="210"/>
      <c r="L118" s="210"/>
      <c r="M118" s="210"/>
      <c r="N118" s="210"/>
      <c r="O118" s="210"/>
      <c r="P118" s="210"/>
      <c r="Q118" s="213" t="s">
        <v>1217</v>
      </c>
      <c r="R118" s="213" t="s">
        <v>1217</v>
      </c>
      <c r="S118" s="213" t="s">
        <v>1217</v>
      </c>
      <c r="T118" s="210"/>
      <c r="U118" s="210"/>
      <c r="V118" s="156"/>
    </row>
    <row r="119" spans="2:22" ht="50.1" hidden="1" customHeight="1" x14ac:dyDescent="0.2">
      <c r="B119" s="155"/>
      <c r="C119" s="408">
        <v>61</v>
      </c>
      <c r="D119" s="494" t="s">
        <v>1048</v>
      </c>
      <c r="E119" s="494"/>
      <c r="F119" s="494"/>
      <c r="G119" s="408" t="s">
        <v>1049</v>
      </c>
      <c r="H119" s="151"/>
      <c r="I119" s="210"/>
      <c r="J119" s="210"/>
      <c r="K119" s="210"/>
      <c r="L119" s="210"/>
      <c r="M119" s="213" t="s">
        <v>1217</v>
      </c>
      <c r="N119" s="210"/>
      <c r="O119" s="213" t="s">
        <v>1217</v>
      </c>
      <c r="P119" s="210"/>
      <c r="Q119" s="210"/>
      <c r="R119" s="210"/>
      <c r="S119" s="210"/>
      <c r="T119" s="213" t="s">
        <v>1217</v>
      </c>
      <c r="U119" s="210"/>
      <c r="V119" s="156"/>
    </row>
    <row r="120" spans="2:22" ht="47.25" hidden="1" customHeight="1" x14ac:dyDescent="0.2">
      <c r="B120" s="155"/>
      <c r="C120" s="408">
        <v>62</v>
      </c>
      <c r="D120" s="494" t="s">
        <v>1056</v>
      </c>
      <c r="E120" s="494"/>
      <c r="F120" s="494"/>
      <c r="G120" s="408" t="s">
        <v>1057</v>
      </c>
      <c r="H120" s="151"/>
      <c r="I120" s="210"/>
      <c r="J120" s="210"/>
      <c r="K120" s="210"/>
      <c r="L120" s="210"/>
      <c r="M120" s="213" t="s">
        <v>1217</v>
      </c>
      <c r="N120" s="213" t="s">
        <v>1217</v>
      </c>
      <c r="O120" s="213" t="s">
        <v>1217</v>
      </c>
      <c r="P120" s="210"/>
      <c r="Q120" s="210"/>
      <c r="R120" s="210"/>
      <c r="S120" s="210"/>
      <c r="T120" s="210"/>
      <c r="U120" s="210"/>
      <c r="V120" s="156"/>
    </row>
    <row r="121" spans="2:22" ht="42" hidden="1" customHeight="1" x14ac:dyDescent="0.2">
      <c r="B121" s="155"/>
      <c r="C121" s="408">
        <v>63</v>
      </c>
      <c r="D121" s="494" t="s">
        <v>1063</v>
      </c>
      <c r="E121" s="494"/>
      <c r="F121" s="494"/>
      <c r="G121" s="408" t="s">
        <v>1064</v>
      </c>
      <c r="H121" s="151"/>
      <c r="I121" s="210"/>
      <c r="J121" s="210"/>
      <c r="K121" s="210"/>
      <c r="L121" s="210"/>
      <c r="M121" s="213" t="s">
        <v>1217</v>
      </c>
      <c r="N121" s="210"/>
      <c r="O121" s="213" t="s">
        <v>1217</v>
      </c>
      <c r="P121" s="210"/>
      <c r="Q121" s="210"/>
      <c r="R121" s="210"/>
      <c r="S121" s="213" t="s">
        <v>1217</v>
      </c>
      <c r="T121" s="210"/>
      <c r="U121" s="210"/>
      <c r="V121" s="156"/>
    </row>
    <row r="122" spans="2:22" ht="50.1" hidden="1" customHeight="1" x14ac:dyDescent="0.2">
      <c r="B122" s="155"/>
      <c r="C122" s="408">
        <v>64</v>
      </c>
      <c r="D122" s="494" t="s">
        <v>1071</v>
      </c>
      <c r="E122" s="494"/>
      <c r="F122" s="494"/>
      <c r="G122" s="408" t="s">
        <v>1072</v>
      </c>
      <c r="H122" s="151"/>
      <c r="I122" s="210"/>
      <c r="J122" s="210"/>
      <c r="K122" s="210"/>
      <c r="L122" s="210"/>
      <c r="M122" s="213" t="s">
        <v>1217</v>
      </c>
      <c r="N122" s="213" t="s">
        <v>1217</v>
      </c>
      <c r="O122" s="210"/>
      <c r="P122" s="210"/>
      <c r="Q122" s="210"/>
      <c r="R122" s="210"/>
      <c r="S122" s="210"/>
      <c r="T122" s="210"/>
      <c r="U122" s="210"/>
      <c r="V122" s="156"/>
    </row>
    <row r="123" spans="2:22" ht="50.1" hidden="1" customHeight="1" x14ac:dyDescent="0.2">
      <c r="B123" s="155"/>
      <c r="C123" s="408">
        <v>65</v>
      </c>
      <c r="D123" s="872" t="s">
        <v>1079</v>
      </c>
      <c r="E123" s="872"/>
      <c r="F123" s="872"/>
      <c r="G123" s="408" t="s">
        <v>1080</v>
      </c>
      <c r="H123" s="151"/>
      <c r="I123" s="210"/>
      <c r="J123" s="210"/>
      <c r="K123" s="210"/>
      <c r="L123" s="210"/>
      <c r="M123" s="210"/>
      <c r="N123" s="210"/>
      <c r="O123" s="210"/>
      <c r="P123" s="210"/>
      <c r="Q123" s="210"/>
      <c r="R123" s="210"/>
      <c r="S123" s="210"/>
      <c r="T123" s="210"/>
      <c r="U123" s="213" t="s">
        <v>1217</v>
      </c>
      <c r="V123" s="156"/>
    </row>
    <row r="124" spans="2:22" ht="50.1" hidden="1" customHeight="1" x14ac:dyDescent="0.2">
      <c r="B124" s="155"/>
      <c r="C124" s="408">
        <v>66</v>
      </c>
      <c r="D124" s="494" t="s">
        <v>1086</v>
      </c>
      <c r="E124" s="494"/>
      <c r="F124" s="494"/>
      <c r="G124" s="408" t="s">
        <v>1087</v>
      </c>
      <c r="H124" s="151"/>
      <c r="I124" s="210"/>
      <c r="J124" s="210"/>
      <c r="K124" s="210"/>
      <c r="L124" s="210"/>
      <c r="M124" s="210"/>
      <c r="N124" s="213" t="s">
        <v>1217</v>
      </c>
      <c r="O124" s="210"/>
      <c r="P124" s="210"/>
      <c r="Q124" s="210"/>
      <c r="R124" s="210"/>
      <c r="S124" s="213" t="s">
        <v>1217</v>
      </c>
      <c r="T124" s="210"/>
      <c r="U124" s="210"/>
      <c r="V124" s="156"/>
    </row>
    <row r="125" spans="2:22" ht="50.1" hidden="1" customHeight="1" x14ac:dyDescent="0.2">
      <c r="B125" s="155"/>
      <c r="C125" s="408">
        <v>67</v>
      </c>
      <c r="D125" s="494" t="s">
        <v>1093</v>
      </c>
      <c r="E125" s="494"/>
      <c r="F125" s="494"/>
      <c r="G125" s="408" t="s">
        <v>1094</v>
      </c>
      <c r="H125" s="151"/>
      <c r="I125" s="210"/>
      <c r="J125" s="210"/>
      <c r="K125" s="210"/>
      <c r="L125" s="213" t="s">
        <v>1217</v>
      </c>
      <c r="M125" s="210"/>
      <c r="N125" s="210"/>
      <c r="O125" s="213" t="s">
        <v>1217</v>
      </c>
      <c r="P125" s="210"/>
      <c r="Q125" s="210"/>
      <c r="R125" s="210"/>
      <c r="S125" s="210"/>
      <c r="T125" s="210"/>
      <c r="U125" s="210"/>
      <c r="V125" s="156"/>
    </row>
    <row r="126" spans="2:22" s="166" customFormat="1" ht="50.1" hidden="1" customHeight="1" x14ac:dyDescent="0.2">
      <c r="B126" s="167"/>
      <c r="C126" s="408">
        <v>68</v>
      </c>
      <c r="D126" s="494" t="s">
        <v>1100</v>
      </c>
      <c r="E126" s="494"/>
      <c r="F126" s="494"/>
      <c r="G126" s="168"/>
      <c r="H126" s="169"/>
      <c r="I126" s="215"/>
      <c r="J126" s="215"/>
      <c r="K126" s="216" t="s">
        <v>1217</v>
      </c>
      <c r="L126" s="219"/>
      <c r="M126" s="216" t="s">
        <v>1217</v>
      </c>
      <c r="N126" s="216" t="s">
        <v>1217</v>
      </c>
      <c r="O126" s="219"/>
      <c r="P126" s="219"/>
      <c r="Q126" s="219"/>
      <c r="R126" s="219"/>
      <c r="S126" s="219"/>
      <c r="T126" s="219"/>
      <c r="U126" s="215"/>
      <c r="V126" s="170"/>
    </row>
    <row r="127" spans="2:22" ht="68.25" hidden="1" customHeight="1" x14ac:dyDescent="0.2">
      <c r="B127" s="23"/>
      <c r="C127" s="408">
        <v>69</v>
      </c>
      <c r="D127" s="494" t="s">
        <v>1107</v>
      </c>
      <c r="E127" s="494"/>
      <c r="F127" s="494"/>
      <c r="G127" s="224"/>
      <c r="H127" s="171"/>
      <c r="I127" s="215"/>
      <c r="J127" s="215"/>
      <c r="K127" s="216" t="s">
        <v>1217</v>
      </c>
      <c r="L127" s="219"/>
      <c r="M127" s="219"/>
      <c r="N127" s="216" t="s">
        <v>1217</v>
      </c>
      <c r="O127" s="219"/>
      <c r="P127" s="219"/>
      <c r="Q127" s="219"/>
      <c r="R127" s="219"/>
      <c r="S127" s="219"/>
      <c r="T127" s="219"/>
      <c r="U127" s="215"/>
      <c r="V127" s="24"/>
    </row>
    <row r="128" spans="2:22" ht="50.1" hidden="1" customHeight="1" x14ac:dyDescent="0.2">
      <c r="B128" s="23"/>
      <c r="C128" s="408">
        <v>70</v>
      </c>
      <c r="D128" s="494" t="s">
        <v>1114</v>
      </c>
      <c r="E128" s="494"/>
      <c r="F128" s="494"/>
      <c r="G128" s="224"/>
      <c r="H128" s="171"/>
      <c r="I128" s="215"/>
      <c r="J128" s="215"/>
      <c r="K128" s="219"/>
      <c r="L128" s="219"/>
      <c r="M128" s="219"/>
      <c r="N128" s="219"/>
      <c r="O128" s="219"/>
      <c r="P128" s="216" t="s">
        <v>1217</v>
      </c>
      <c r="Q128" s="219"/>
      <c r="R128" s="219"/>
      <c r="S128" s="219"/>
      <c r="T128" s="216" t="s">
        <v>1217</v>
      </c>
      <c r="U128" s="215"/>
      <c r="V128" s="24"/>
    </row>
    <row r="129" spans="2:22" ht="4.5" customHeight="1" thickBot="1" x14ac:dyDescent="0.25">
      <c r="B129" s="32"/>
      <c r="C129" s="157"/>
      <c r="D129" s="225"/>
      <c r="E129" s="225"/>
      <c r="F129" s="225"/>
      <c r="G129" s="225"/>
      <c r="H129" s="158"/>
      <c r="I129" s="220"/>
      <c r="J129" s="220"/>
      <c r="K129" s="220"/>
      <c r="L129" s="220"/>
      <c r="M129" s="220"/>
      <c r="N129" s="220"/>
      <c r="O129" s="220"/>
      <c r="P129" s="220"/>
      <c r="Q129" s="220"/>
      <c r="R129" s="220"/>
      <c r="S129" s="220"/>
      <c r="T129" s="220"/>
      <c r="U129" s="220"/>
      <c r="V129" s="34"/>
    </row>
    <row r="130" spans="2:22" ht="18.75" x14ac:dyDescent="0.2">
      <c r="D130" s="38"/>
      <c r="E130" s="38"/>
      <c r="F130" s="38"/>
      <c r="G130" s="38"/>
      <c r="I130" s="221"/>
      <c r="J130" s="221"/>
      <c r="K130" s="221"/>
      <c r="L130" s="221"/>
      <c r="M130" s="221"/>
      <c r="N130" s="221"/>
      <c r="O130" s="221"/>
      <c r="P130" s="221"/>
      <c r="Q130" s="221"/>
      <c r="R130" s="221"/>
      <c r="S130" s="221"/>
      <c r="T130" s="221"/>
      <c r="U130" s="221"/>
    </row>
    <row r="131" spans="2:22" ht="18.75" x14ac:dyDescent="0.2">
      <c r="D131" s="38"/>
      <c r="E131" s="38"/>
      <c r="F131" s="38"/>
      <c r="G131" s="38"/>
      <c r="I131" s="221"/>
      <c r="J131" s="221"/>
      <c r="K131" s="221"/>
      <c r="L131" s="221"/>
      <c r="M131" s="221"/>
      <c r="N131" s="221"/>
      <c r="O131" s="221"/>
      <c r="P131" s="221"/>
      <c r="Q131" s="221"/>
      <c r="R131" s="221"/>
      <c r="S131" s="221"/>
      <c r="T131" s="221"/>
      <c r="U131" s="221"/>
    </row>
    <row r="132" spans="2:22" x14ac:dyDescent="0.2"/>
    <row r="133" spans="2:22" x14ac:dyDescent="0.2"/>
    <row r="134" spans="2:22" x14ac:dyDescent="0.2"/>
    <row r="135" spans="2:22" x14ac:dyDescent="0.2"/>
    <row r="136" spans="2:22" x14ac:dyDescent="0.2"/>
    <row r="137" spans="2:22" x14ac:dyDescent="0.2"/>
    <row r="138" spans="2:22" x14ac:dyDescent="0.2"/>
    <row r="139" spans="2:22" x14ac:dyDescent="0.2"/>
    <row r="140" spans="2:22" x14ac:dyDescent="0.2"/>
    <row r="141" spans="2:22" x14ac:dyDescent="0.2"/>
    <row r="142" spans="2:22" x14ac:dyDescent="0.2"/>
    <row r="143" spans="2:22" x14ac:dyDescent="0.2"/>
    <row r="144" spans="2:22" x14ac:dyDescent="0.2"/>
    <row r="145" x14ac:dyDescent="0.2"/>
    <row r="146" x14ac:dyDescent="0.2"/>
    <row r="147" x14ac:dyDescent="0.2"/>
    <row r="148" x14ac:dyDescent="0.2"/>
    <row r="149" x14ac:dyDescent="0.2"/>
    <row r="150" x14ac:dyDescent="0.2"/>
  </sheetData>
  <autoFilter ref="I11:U128">
    <filterColumn colId="3">
      <customFilters>
        <customFilter operator="notEqual" val=" "/>
      </customFilters>
    </filterColumn>
    <filterColumn colId="5">
      <customFilters>
        <customFilter operator="notEqual" val=" "/>
      </customFilters>
    </filterColumn>
    <filterColumn colId="6">
      <customFilters>
        <customFilter operator="notEqual" val=" "/>
      </customFilters>
    </filterColumn>
  </autoFilter>
  <mergeCells count="114">
    <mergeCell ref="Q6:R6"/>
    <mergeCell ref="S6:T6"/>
    <mergeCell ref="C6:G8"/>
    <mergeCell ref="C4:U4"/>
    <mergeCell ref="C10:F11"/>
    <mergeCell ref="D125:F125"/>
    <mergeCell ref="D119:F119"/>
    <mergeCell ref="D120:F120"/>
    <mergeCell ref="D121:F121"/>
    <mergeCell ref="D122:F122"/>
    <mergeCell ref="D123:F123"/>
    <mergeCell ref="D124:F124"/>
    <mergeCell ref="D111:F111"/>
    <mergeCell ref="D114:F114"/>
    <mergeCell ref="D115:F115"/>
    <mergeCell ref="D116:F116"/>
    <mergeCell ref="D117:F117"/>
    <mergeCell ref="D118:F118"/>
    <mergeCell ref="D105:D110"/>
    <mergeCell ref="E105:F105"/>
    <mergeCell ref="E106:F106"/>
    <mergeCell ref="E107:F107"/>
    <mergeCell ref="E108:F108"/>
    <mergeCell ref="E109:F109"/>
    <mergeCell ref="E110:F110"/>
    <mergeCell ref="D98:F98"/>
    <mergeCell ref="D99:F99"/>
    <mergeCell ref="D100:F100"/>
    <mergeCell ref="D101:F101"/>
    <mergeCell ref="D103:F103"/>
    <mergeCell ref="D104:F104"/>
    <mergeCell ref="E80:G80"/>
    <mergeCell ref="D81:E92"/>
    <mergeCell ref="D93:F93"/>
    <mergeCell ref="D95:F95"/>
    <mergeCell ref="D96:F96"/>
    <mergeCell ref="D97:F97"/>
    <mergeCell ref="D94:F94"/>
    <mergeCell ref="D102:F102"/>
    <mergeCell ref="D72:F72"/>
    <mergeCell ref="D73:F73"/>
    <mergeCell ref="D74:D80"/>
    <mergeCell ref="E74:F74"/>
    <mergeCell ref="E75:F75"/>
    <mergeCell ref="E76:F76"/>
    <mergeCell ref="E77:F77"/>
    <mergeCell ref="E78:F78"/>
    <mergeCell ref="E79:F79"/>
    <mergeCell ref="D58:F58"/>
    <mergeCell ref="D59:F59"/>
    <mergeCell ref="D60:D67"/>
    <mergeCell ref="E60:F60"/>
    <mergeCell ref="E61:F61"/>
    <mergeCell ref="E62:F62"/>
    <mergeCell ref="E63:G63"/>
    <mergeCell ref="E64:E67"/>
    <mergeCell ref="D68:E71"/>
    <mergeCell ref="D53:F53"/>
    <mergeCell ref="D54:F54"/>
    <mergeCell ref="D55:F55"/>
    <mergeCell ref="D56:D57"/>
    <mergeCell ref="E56:F56"/>
    <mergeCell ref="E57:F57"/>
    <mergeCell ref="D46:F46"/>
    <mergeCell ref="D47:F47"/>
    <mergeCell ref="D48:F48"/>
    <mergeCell ref="D49:F49"/>
    <mergeCell ref="D50:F50"/>
    <mergeCell ref="D51:F51"/>
    <mergeCell ref="E32:F32"/>
    <mergeCell ref="D33:F33"/>
    <mergeCell ref="D34:F34"/>
    <mergeCell ref="D35:F35"/>
    <mergeCell ref="D36:F36"/>
    <mergeCell ref="D37:F37"/>
    <mergeCell ref="D42:F42"/>
    <mergeCell ref="D44:F44"/>
    <mergeCell ref="D52:F52"/>
    <mergeCell ref="I6:L6"/>
    <mergeCell ref="M6:P6"/>
    <mergeCell ref="E17:F17"/>
    <mergeCell ref="E18:F18"/>
    <mergeCell ref="E19:F19"/>
    <mergeCell ref="E20:F20"/>
    <mergeCell ref="E21:F21"/>
    <mergeCell ref="D12:F12"/>
    <mergeCell ref="D13:F13"/>
    <mergeCell ref="D14:F14"/>
    <mergeCell ref="D15:F15"/>
    <mergeCell ref="D16:F16"/>
    <mergeCell ref="E22:F22"/>
    <mergeCell ref="D17:D22"/>
    <mergeCell ref="D23:F23"/>
    <mergeCell ref="D113:F113"/>
    <mergeCell ref="D112:F112"/>
    <mergeCell ref="D126:F126"/>
    <mergeCell ref="D127:F127"/>
    <mergeCell ref="D128:F128"/>
    <mergeCell ref="G10:G11"/>
    <mergeCell ref="D24:F24"/>
    <mergeCell ref="D25:D32"/>
    <mergeCell ref="E25:F25"/>
    <mergeCell ref="E26:F26"/>
    <mergeCell ref="E27:F27"/>
    <mergeCell ref="E28:F28"/>
    <mergeCell ref="E29:F29"/>
    <mergeCell ref="E30:F30"/>
    <mergeCell ref="E31:F31"/>
    <mergeCell ref="D38:F38"/>
    <mergeCell ref="D39:F39"/>
    <mergeCell ref="D40:F40"/>
    <mergeCell ref="D41:F41"/>
    <mergeCell ref="D43:F43"/>
    <mergeCell ref="D45:F45"/>
  </mergeCells>
  <conditionalFormatting sqref="I12:U128">
    <cfRule type="containsText" dxfId="35" priority="2" operator="containsText" text="X">
      <formula>NOT(ISERROR(SEARCH("X",I12)))</formula>
    </cfRule>
  </conditionalFormatting>
  <dataValidations count="2">
    <dataValidation type="whole" operator="equal" allowBlank="1" showErrorMessage="1" errorTitle="ERROR" error="No debe modificar estas celdas" sqref="A1:B136 V1:W136 C1:U3 C5:U136">
      <formula1>4.57854785458745E+22</formula1>
    </dataValidation>
    <dataValidation type="whole" operator="equal" allowBlank="1" showErrorMessage="1" errorTitle="ERROR" error="No debe modificar estas celdas" sqref="C4:U4">
      <formula1>4578547854785</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ipo_x0020_de_x0020_documento xmlns="0d8d2a93-33a2-41d8-b57a-674d8cfe4baf">Rol de evaluación y Seguimiento</Tipo_x0020_de_x0020_documento>
    <Subcarpeta xmlns="0d8d2a93-33a2-41d8-b57a-674d8cfe4baf">Autodiagnósticos MIPG V2</Subcarpeta>
    <A_x00f1_o xmlns="0d8d2a93-33a2-41d8-b57a-674d8cfe4baf">2019</A_x00f1_o>
    <Proyecto xmlns="0d8d2a93-33a2-41d8-b57a-674d8cfe4baf">Ninguno</Proyecto>
    <Carpeta xmlns="0d8d2a93-33a2-41d8-b57a-674d8cfe4baf">Seguimientos</Carpeta>
    <Fecha_x0020_del_x0020_documento xmlns="0d8d2a93-33a2-41d8-b57a-674d8cfe4baf">2019-12-27T05:00:00+00:00</Fecha_x0020_del_x0020_documento>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2803F5BCEF3CD647BC2DBFAC851801E9" ma:contentTypeVersion="7" ma:contentTypeDescription="Crear nuevo documento." ma:contentTypeScope="" ma:versionID="d63883775602209abf93ed1f42ce6cef">
  <xsd:schema xmlns:xsd="http://www.w3.org/2001/XMLSchema" xmlns:xs="http://www.w3.org/2001/XMLSchema" xmlns:p="http://schemas.microsoft.com/office/2006/metadata/properties" xmlns:ns2="0d8d2a93-33a2-41d8-b57a-674d8cfe4baf" targetNamespace="http://schemas.microsoft.com/office/2006/metadata/properties" ma:root="true" ma:fieldsID="c9f17009d4213658af0b7376feed21ee" ns2:_="">
    <xsd:import namespace="0d8d2a93-33a2-41d8-b57a-674d8cfe4baf"/>
    <xsd:element name="properties">
      <xsd:complexType>
        <xsd:sequence>
          <xsd:element name="documentManagement">
            <xsd:complexType>
              <xsd:all>
                <xsd:element ref="ns2:A_x00f1_o"/>
                <xsd:element ref="ns2:Tipo_x0020_de_x0020_documento"/>
                <xsd:element ref="ns2:Fecha_x0020_del_x0020_documento"/>
                <xsd:element ref="ns2:Carpeta" minOccurs="0"/>
                <xsd:element ref="ns2:Subcarpeta" minOccurs="0"/>
                <xsd:element ref="ns2:Proyec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8d2a93-33a2-41d8-b57a-674d8cfe4baf" elementFormDefault="qualified">
    <xsd:import namespace="http://schemas.microsoft.com/office/2006/documentManagement/types"/>
    <xsd:import namespace="http://schemas.microsoft.com/office/infopath/2007/PartnerControls"/>
    <xsd:element name="A_x00f1_o" ma:index="8" ma:displayName="Año" ma:default="2020" ma:internalName="A_x00f1_o">
      <xsd:simpleType>
        <xsd:restriction base="dms:Text">
          <xsd:maxLength value="4"/>
        </xsd:restriction>
      </xsd:simpleType>
    </xsd:element>
    <xsd:element name="Tipo_x0020_de_x0020_documento" ma:index="9" ma:displayName="Tipo de documento" ma:format="Dropdown" ma:internalName="Tipo_x0020_de_x0020_documento">
      <xsd:simpleType>
        <xsd:restriction base="dms:Choice">
          <xsd:enumeration value="Auditorias Entes Externos de Control"/>
          <xsd:enumeration value="Informes Rendición de Cuentas"/>
          <xsd:enumeration value="Plan Anual de Auditorías"/>
          <xsd:enumeration value="Planes de Mejoramiento"/>
          <xsd:enumeration value="Rol de evaluación de gestión del riesgo"/>
          <xsd:enumeration value="Rol de evaluación y Seguimiento"/>
          <xsd:enumeration value="Seguimiento al Plan Anticorrupción y de Atención al Ciudadano"/>
          <xsd:enumeration value="Subcomité Sectorial de Control Interno"/>
          <xsd:enumeration value="Otro"/>
        </xsd:restriction>
      </xsd:simpleType>
    </xsd:element>
    <xsd:element name="Fecha_x0020_del_x0020_documento" ma:index="10" ma:displayName="Fecha de publicación del documento" ma:default="[today]" ma:format="DateOnly" ma:internalName="Fecha_x0020_del_x0020_documento">
      <xsd:simpleType>
        <xsd:restriction base="dms:DateTime"/>
      </xsd:simpleType>
    </xsd:element>
    <xsd:element name="Carpeta" ma:index="11" nillable="true" ma:displayName="Carpeta" ma:format="Dropdown" ma:internalName="Carpeta">
      <xsd:simpleType>
        <xsd:restriction base="dms:Choice">
          <xsd:enumeration value="Auditorías de Gestión"/>
          <xsd:enumeration value="Auditorias Entes Externos de Control"/>
          <xsd:enumeration value="Auditorías Internas al SIG"/>
          <xsd:enumeration value="Eficacia"/>
          <xsd:enumeration value="Eficacia I Trimestre"/>
          <xsd:enumeration value="Eficacia II Trimestre"/>
          <xsd:enumeration value="Eficacia III Trimestre"/>
          <xsd:enumeration value="Eficacia IV Trimestre"/>
          <xsd:enumeration value="Informe mapas de riesgos"/>
          <xsd:enumeration value="Informes de Ley"/>
          <xsd:enumeration value="Seguimientos"/>
          <xsd:enumeration value="Otro"/>
        </xsd:restriction>
      </xsd:simpleType>
    </xsd:element>
    <xsd:element name="Subcarpeta" ma:index="12" nillable="true" ma:displayName="Subcarpeta" ma:format="Dropdown" ma:internalName="Subcarpeta">
      <xsd:simpleType>
        <xsd:restriction base="dms:Choice">
          <xsd:enumeration value="Otro"/>
          <xsd:enumeration value="Acuerdos de Gestión"/>
          <xsd:enumeration value="Administración del Sistema Integrado de Gestión"/>
          <xsd:enumeration value="Arqueos Caja Menor"/>
          <xsd:enumeration value="Atención al Ciudadano PQRDS"/>
          <xsd:enumeration value="Atención al Usuario y Atención Legislativa"/>
          <xsd:enumeration value="Auditoría a TIC"/>
          <xsd:enumeration value="Auditoría al Proceso de Gestión de Proyectos de TIC"/>
          <xsd:enumeration value="Auditoría al SGSST"/>
          <xsd:enumeration value="Auditoria CGR FONVIVIENDA"/>
          <xsd:enumeration value="Auditoria CGR MVCT"/>
          <xsd:enumeration value="Auditoría Contratos"/>
          <xsd:enumeration value="Auditoría Especial Contrato 416 TIC"/>
          <xsd:enumeration value="Auditoría Historias Laborales TH"/>
          <xsd:enumeration value="Auditoria Nomina Funcionarios MVCT"/>
          <xsd:enumeration value="Auditorías Internas al SIG"/>
          <xsd:enumeration value="Austeridad del Gasto"/>
          <xsd:enumeration value="Autodiagnósticos MIPG V2"/>
          <xsd:enumeration value="Certificación EKOGUI"/>
          <xsd:enumeration value="Comités Institucionales"/>
          <xsd:enumeration value="Conceptos Jurídicos"/>
          <xsd:enumeration value="Control Interno Contable - CHIP"/>
          <xsd:enumeration value="Cumplimiento al PM Archivístico"/>
          <xsd:enumeration value="Derechos de Autor - Software"/>
          <xsd:enumeration value="Ejecución Presupuestal"/>
          <xsd:enumeration value="Ejecución Programas Vivienda"/>
          <xsd:enumeration value="Elaboración y Liquidación Nomina MVCT"/>
          <xsd:enumeration value="Evaluación de Gestión por Dependencia"/>
          <xsd:enumeration value="Evaluación, acompañamiento y asesoría del sistema de control interno"/>
          <xsd:enumeration value="Formulación de Políticas e Instrumentación normativa"/>
          <xsd:enumeration value="Fortalecimiento Contractual y Supervisión"/>
          <xsd:enumeration value="Fortalecimiento de la Gestión Contractual"/>
          <xsd:enumeration value="FURAG"/>
          <xsd:enumeration value="Gestión Contractual"/>
          <xsd:enumeration value="Gestión de Comunicaciones Internas y Externas"/>
          <xsd:enumeration value="Gestión de Contratación"/>
          <xsd:enumeration value="Gestión de Proyectos"/>
          <xsd:enumeration value="Gestión de Proyectos de Tecnologías de la Información"/>
          <xsd:enumeration value="Gestión de Recursos Físicos"/>
          <xsd:enumeration value="Gestión del Subsidio"/>
          <xsd:enumeration value="Gestión del Talento Humano"/>
          <xsd:enumeration value="Gestión Documental"/>
          <xsd:enumeration value="Gestión, Soporte y Apoyo Informático"/>
          <xsd:enumeration value="Implementación del SGSI"/>
          <xsd:enumeration value="Implementación MIPG"/>
          <xsd:enumeration value="Informe mapas de riesgos"/>
          <xsd:enumeration value="Inventarios y Vehículos"/>
          <xsd:enumeration value="Mensual PAA"/>
          <xsd:enumeration value="Patrimonios autónomos"/>
          <xsd:enumeration value="Plan Anual de Auditorías"/>
          <xsd:enumeration value="Plan de Mejoramiento CGR"/>
          <xsd:enumeration value="Planeación Estratégica y Gestión de Recursos Financieros"/>
          <xsd:enumeration value="Planes de Mejoramiento SIG"/>
          <xsd:enumeration value="Políticas de Seguridad SIIF Nación"/>
          <xsd:enumeration value="Pormenorizado Ley 1474"/>
          <xsd:enumeration value="Presuntos Actos de Corrupción"/>
          <xsd:enumeration value="Prevención del Daño Antijurídico"/>
          <xsd:enumeration value="Proceso Contable MVCT – FNV"/>
          <xsd:enumeration value="Procesos Disciplinarios"/>
          <xsd:enumeration value="Procesos Judiciales y Acciones Constitucionales"/>
          <xsd:enumeration value="Promoción y Acompañamiento"/>
          <xsd:enumeration value="Protocolos de atención al ciudadano"/>
          <xsd:enumeration value="Proyectos Suspendidos VASB"/>
          <xsd:enumeration value="Rendición de Cuentas y Participación Ciudadana"/>
          <xsd:enumeration value="Saneamiento de activos de los extintos ICT INURBE"/>
          <xsd:enumeration value="SECOP"/>
          <xsd:enumeration value="Seguimiento Especial a la Destinación de los Recursos a los Procesos de Contratación y Cumplimiento de Normas Contables con Ocasión de la Emergencia Sanitaria"/>
          <xsd:enumeration value="Seguimiento a Procesos Disciplinarios"/>
          <xsd:enumeration value="Seguimiento al SGSI"/>
          <xsd:enumeration value="Seguimiento Cuentas CAP"/>
          <xsd:enumeration value="Seguimiento FPEIN"/>
          <xsd:enumeration value="Seguimientos Proyectos BID"/>
          <xsd:enumeration value="Seguimiento PEI y PAI"/>
          <xsd:enumeration value="Seguimiento Plan Anticorrupción y Atención al Ciudadano"/>
          <xsd:enumeration value="Seguimiento y Control a la ejecución del Recurso Financiero"/>
          <xsd:enumeration value="Seguimientos VASB"/>
          <xsd:enumeration value="Seguimientos Vivienda"/>
          <xsd:enumeration value="SIGEP"/>
          <xsd:enumeration value="SIRECI"/>
          <xsd:enumeration value="SIRECI Contractual MVCT - FNV"/>
          <xsd:enumeration value="SIRECI Plan de Mejoramiento MVCT - FNV"/>
          <xsd:enumeration value="SIRECI Informe Obras Inconclusas o Sin Uso"/>
          <xsd:enumeration value="SIRECI Información de los Procesos Penales por Delitos Contra la Administración Pública"/>
          <xsd:enumeration value="SIRECI Recursos y Cumplimiento Posconflicto"/>
          <xsd:enumeration value="SIRECI Rendición de Cuentas MVCT – FNV"/>
          <xsd:enumeration value="SUIT"/>
          <xsd:enumeration value="Supervisión Contratos"/>
          <xsd:enumeration value="Tiquetes expedidos por Agencias"/>
          <xsd:enumeration value="Titulación y Saneamiento Predial"/>
        </xsd:restriction>
      </xsd:simpleType>
    </xsd:element>
    <xsd:element name="Proyecto" ma:index="13" nillable="true" ma:displayName="Proyecto" ma:default="Ninguno" ma:format="Dropdown" ma:internalName="Proyecto">
      <xsd:simpleType>
        <xsd:restriction base="dms:Choice">
          <xsd:enumeration value="Ninguno"/>
          <xsd:enumeration value="Arauca"/>
          <xsd:enumeration value="Barbacoas"/>
          <xsd:enumeration value="Boyacá"/>
          <xsd:enumeration value="Bucaramanga"/>
          <xsd:enumeration value="Cartagena"/>
          <xsd:enumeration value="Carmen de Atrato"/>
          <xsd:enumeration value="Choco"/>
          <xsd:enumeration value="Córdoba"/>
          <xsd:enumeration value="Cúcuta"/>
          <xsd:enumeration value="El Colegio"/>
          <xsd:enumeration value="Gestión de Proyectos"/>
          <xsd:enumeration value="Girardot"/>
          <xsd:enumeration value="Ipiales"/>
          <xsd:enumeration value="Lloró"/>
          <xsd:enumeration value="Magangue"/>
          <xsd:enumeration value="Malambo"/>
          <xsd:enumeration value="Mocoa"/>
          <xsd:enumeration value="Mompox"/>
          <xsd:enumeration value="Morales"/>
          <xsd:enumeration value="Nariño"/>
          <xsd:enumeration value="Neiva"/>
          <xsd:enumeration value="Norte de Santander"/>
          <xsd:enumeration value="Padilla"/>
          <xsd:enumeration value="Pasca"/>
          <xsd:enumeration value="Pasto"/>
          <xsd:enumeration value="Pereira"/>
          <xsd:enumeration value="Quindío y Tolima"/>
          <xsd:enumeration value="Resolución 438 de 2018"/>
          <xsd:enumeration value="Riohacha"/>
          <xsd:enumeration value="San Vicente del Caguán"/>
          <xsd:enumeration value="Sincelejo"/>
          <xsd:enumeration value="Soacha"/>
          <xsd:enumeration value="Sucre"/>
          <xsd:enumeration value="Tolima"/>
          <xsd:enumeration value="Tunja"/>
          <xsd:enumeration value="Villavicencio"/>
          <xsd:enumeration value="Yop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74347DD-B7EB-42D6-9843-AE277B48DB02}"/>
</file>

<file path=customXml/itemProps2.xml><?xml version="1.0" encoding="utf-8"?>
<ds:datastoreItem xmlns:ds="http://schemas.openxmlformats.org/officeDocument/2006/customXml" ds:itemID="{4C7141F3-F3E0-4533-838E-76115E216A82}"/>
</file>

<file path=customXml/itemProps3.xml><?xml version="1.0" encoding="utf-8"?>
<ds:datastoreItem xmlns:ds="http://schemas.openxmlformats.org/officeDocument/2006/customXml" ds:itemID="{B59C1174-EDDE-49BB-BE46-C80B5316A8D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Inicio</vt:lpstr>
      <vt:lpstr>Instrucciones</vt:lpstr>
      <vt:lpstr>Observaciones OAP</vt:lpstr>
      <vt:lpstr>Relación FURAG</vt:lpstr>
      <vt:lpstr>Autodiagnóstico </vt:lpstr>
      <vt:lpstr>Gráficas</vt:lpstr>
      <vt:lpstr>Resultados Rutas</vt:lpstr>
      <vt:lpstr>Plan de Acción</vt:lpstr>
      <vt:lpstr>Rutas Filtro</vt:lpstr>
      <vt:lpstr>Referencias</vt:lpstr>
      <vt:lpstr>Cambios v.4.5</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Autodiagnóstico Talento Humano</dc:title>
  <dc:creator>Propietario</dc:creator>
  <cp:lastModifiedBy>Dilsa Lucia Bermudez Betancourt</cp:lastModifiedBy>
  <cp:revision/>
  <dcterms:created xsi:type="dcterms:W3CDTF">2016-09-30T23:33:36Z</dcterms:created>
  <dcterms:modified xsi:type="dcterms:W3CDTF">2019-12-27T17:25:12Z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0x0101002803F5BCEF3CD647BC2DBFAC851801E9</vt:lpwstr>
  </property>
</Properties>
</file>