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0" windowWidth="11925" windowHeight="9315" activeTab="0"/>
  </bookViews>
  <sheets>
    <sheet name="Programación Anual" sheetId="1" r:id="rId1"/>
    <sheet name="Hoja1" sheetId="2" state="hidden" r:id="rId2"/>
  </sheets>
  <externalReferences>
    <externalReference r:id="rId5"/>
  </externalReferences>
  <definedNames>
    <definedName name="_xlnm.Print_Area" localSheetId="0">'Programación Anual'!$A$1:$AU$75</definedName>
    <definedName name="_xlnm.Print_Titles" localSheetId="0">'Programación Anual'!$10:$12</definedName>
  </definedNames>
  <calcPr fullCalcOnLoad="1"/>
</workbook>
</file>

<file path=xl/comments1.xml><?xml version="1.0" encoding="utf-8"?>
<comments xmlns="http://schemas.openxmlformats.org/spreadsheetml/2006/main">
  <authors>
    <author>Lina Alejandra Morales Sarmiento</author>
  </authors>
  <commentList>
    <comment ref="J20" authorId="0">
      <text>
        <r>
          <rPr>
            <b/>
            <sz val="9"/>
            <rFont val="Tahoma"/>
            <family val="2"/>
          </rPr>
          <t>Lina Alejandra Morales Sarmiento:</t>
        </r>
        <r>
          <rPr>
            <sz val="9"/>
            <rFont val="Tahoma"/>
            <family val="2"/>
          </rPr>
          <t xml:space="preserve">
se presenta IV TRIMESTRE 2017
</t>
        </r>
      </text>
    </comment>
    <comment ref="S20" authorId="0">
      <text>
        <r>
          <rPr>
            <b/>
            <sz val="9"/>
            <rFont val="Tahoma"/>
            <family val="2"/>
          </rPr>
          <t>Lina Alejandra Morales Sarmiento:</t>
        </r>
        <r>
          <rPr>
            <sz val="9"/>
            <rFont val="Tahoma"/>
            <family val="2"/>
          </rPr>
          <t xml:space="preserve">
se presenta I TRIMESTRE 2018
</t>
        </r>
      </text>
    </comment>
    <comment ref="AB20" authorId="0">
      <text>
        <r>
          <rPr>
            <b/>
            <sz val="9"/>
            <rFont val="Tahoma"/>
            <family val="2"/>
          </rPr>
          <t>Lina Alejandra Morales Sarmiento:</t>
        </r>
        <r>
          <rPr>
            <sz val="9"/>
            <rFont val="Tahoma"/>
            <family val="2"/>
          </rPr>
          <t xml:space="preserve">
se presenta II TRIMESTRE 2018
</t>
        </r>
      </text>
    </comment>
    <comment ref="AK20" authorId="0">
      <text>
        <r>
          <rPr>
            <b/>
            <sz val="9"/>
            <rFont val="Tahoma"/>
            <family val="2"/>
          </rPr>
          <t>Lina Alejandra Morales Sarmiento:</t>
        </r>
        <r>
          <rPr>
            <sz val="9"/>
            <rFont val="Tahoma"/>
            <family val="2"/>
          </rPr>
          <t xml:space="preserve">
se presenta III TRIMESTRE 2018
</t>
        </r>
      </text>
    </comment>
    <comment ref="M25" authorId="0">
      <text>
        <r>
          <rPr>
            <b/>
            <sz val="9"/>
            <rFont val="Tahoma"/>
            <family val="2"/>
          </rPr>
          <t>Lina Alejandra Morales Sarmiento:</t>
        </r>
        <r>
          <rPr>
            <sz val="9"/>
            <rFont val="Tahoma"/>
            <family val="2"/>
          </rPr>
          <t xml:space="preserve">
se presenta cuatrimestral
noviembre 2017 - febrero 2018.
</t>
        </r>
        <r>
          <rPr>
            <b/>
            <sz val="9"/>
            <rFont val="Tahoma"/>
            <family val="2"/>
          </rPr>
          <t>SE PRESENTA EL 14 DE MARZO DE 2018</t>
        </r>
      </text>
    </comment>
    <comment ref="Y25" authorId="0">
      <text>
        <r>
          <rPr>
            <b/>
            <sz val="9"/>
            <rFont val="Tahoma"/>
            <family val="2"/>
          </rPr>
          <t>Lina Alejandra Morales Sarmiento:</t>
        </r>
        <r>
          <rPr>
            <sz val="9"/>
            <rFont val="Tahoma"/>
            <family val="2"/>
          </rPr>
          <t xml:space="preserve">
se presenta cuatrimestral
MARZO - JUNIO 2018.
</t>
        </r>
        <r>
          <rPr>
            <b/>
            <sz val="9"/>
            <rFont val="Tahoma"/>
            <family val="2"/>
          </rPr>
          <t>SE PRESENTA EL 14 DE JULIO DE 2018</t>
        </r>
      </text>
    </comment>
    <comment ref="AK25" authorId="0">
      <text>
        <r>
          <rPr>
            <b/>
            <sz val="9"/>
            <rFont val="Tahoma"/>
            <family val="2"/>
          </rPr>
          <t>Lina Alejandra Morales Sarmiento:</t>
        </r>
        <r>
          <rPr>
            <sz val="9"/>
            <rFont val="Tahoma"/>
            <family val="2"/>
          </rPr>
          <t xml:space="preserve">
se presenta cuatrimestral
JULIO - OCTUBRE 2018.
</t>
        </r>
        <r>
          <rPr>
            <b/>
            <sz val="9"/>
            <rFont val="Tahoma"/>
            <family val="2"/>
          </rPr>
          <t>SE PRESENTA EL 14 DE NOVIEMBRE DE 2018</t>
        </r>
      </text>
    </comment>
    <comment ref="J27" authorId="0">
      <text>
        <r>
          <rPr>
            <b/>
            <sz val="9"/>
            <rFont val="Tahoma"/>
            <family val="2"/>
          </rPr>
          <t>Lina Alejandra Morales Sarmiento:</t>
        </r>
        <r>
          <rPr>
            <sz val="9"/>
            <rFont val="Tahoma"/>
            <family val="2"/>
          </rPr>
          <t xml:space="preserve">
se presenta </t>
        </r>
        <r>
          <rPr>
            <b/>
            <sz val="9"/>
            <rFont val="Tahoma"/>
            <family val="2"/>
          </rPr>
          <t xml:space="preserve">28/02/2018
</t>
        </r>
      </text>
    </comment>
    <comment ref="G28" authorId="0">
      <text>
        <r>
          <rPr>
            <b/>
            <sz val="9"/>
            <rFont val="Tahoma"/>
            <family val="2"/>
          </rPr>
          <t>Lina Alejandra Morales Sarmiento:</t>
        </r>
        <r>
          <rPr>
            <sz val="9"/>
            <rFont val="Tahoma"/>
            <family val="2"/>
          </rPr>
          <t xml:space="preserve">
SE PRESENTA MAXIMO EL 31/01/2018
CORRESPONDIENTE A LA VIGENCIA 2017</t>
        </r>
      </text>
    </comment>
    <comment ref="M29" authorId="0">
      <text>
        <r>
          <rPr>
            <b/>
            <sz val="9"/>
            <rFont val="Tahoma"/>
            <family val="2"/>
          </rPr>
          <t>Lina Alejandra Morales Sarmiento:</t>
        </r>
        <r>
          <rPr>
            <sz val="9"/>
            <rFont val="Tahoma"/>
            <family val="2"/>
          </rPr>
          <t xml:space="preserve">
CORRESPONDE A LA VIGENCIA 2017
FECHA MAXIMA </t>
        </r>
        <r>
          <rPr>
            <b/>
            <sz val="9"/>
            <rFont val="Tahoma"/>
            <family val="2"/>
          </rPr>
          <t>20 DE MARZO DE 2018</t>
        </r>
      </text>
    </comment>
    <comment ref="J30" authorId="0">
      <text>
        <r>
          <rPr>
            <b/>
            <sz val="9"/>
            <rFont val="Tahoma"/>
            <family val="2"/>
          </rPr>
          <t>Lina Alejandra Morales Sarmiento:</t>
        </r>
        <r>
          <rPr>
            <sz val="9"/>
            <rFont val="Tahoma"/>
            <family val="2"/>
          </rPr>
          <t xml:space="preserve">
CERTIFICACION II SEMESTRE 2017
FECHA MAXIMA: FEBRERO 28</t>
        </r>
      </text>
    </comment>
    <comment ref="AB30" authorId="0">
      <text>
        <r>
          <rPr>
            <b/>
            <sz val="9"/>
            <rFont val="Tahoma"/>
            <family val="2"/>
          </rPr>
          <t>Lina Alejandra Morales Sarmiento:</t>
        </r>
        <r>
          <rPr>
            <sz val="9"/>
            <rFont val="Tahoma"/>
            <family val="2"/>
          </rPr>
          <t xml:space="preserve">
CERTIFICACION I SEMESTRE 2018
FECHA MAXIMA: </t>
        </r>
        <r>
          <rPr>
            <b/>
            <sz val="9"/>
            <rFont val="Tahoma"/>
            <family val="2"/>
          </rPr>
          <t>AGOSTO 31</t>
        </r>
      </text>
    </comment>
    <comment ref="G31" authorId="0">
      <text>
        <r>
          <rPr>
            <b/>
            <sz val="9"/>
            <rFont val="Tahoma"/>
            <family val="2"/>
          </rPr>
          <t>Lina Alejandra Morales Sarmiento:</t>
        </r>
        <r>
          <rPr>
            <sz val="9"/>
            <rFont val="Tahoma"/>
            <family val="2"/>
          </rPr>
          <t xml:space="preserve">
CORRESPONDE OCTUBRE 2017
</t>
        </r>
      </text>
    </comment>
    <comment ref="J31" authorId="0">
      <text>
        <r>
          <rPr>
            <b/>
            <sz val="9"/>
            <rFont val="Tahoma"/>
            <family val="2"/>
          </rPr>
          <t>Lina Alejandra Morales Sarmiento:</t>
        </r>
        <r>
          <rPr>
            <sz val="9"/>
            <rFont val="Tahoma"/>
            <family val="2"/>
          </rPr>
          <t xml:space="preserve">
corresponde a noviembre 2017</t>
        </r>
      </text>
    </comment>
    <comment ref="M31" authorId="0">
      <text>
        <r>
          <rPr>
            <b/>
            <sz val="9"/>
            <rFont val="Tahoma"/>
            <family val="2"/>
          </rPr>
          <t>Lina Alejandra Morales Sarmiento:</t>
        </r>
        <r>
          <rPr>
            <sz val="9"/>
            <rFont val="Tahoma"/>
            <family val="2"/>
          </rPr>
          <t xml:space="preserve">
correspondiente al IV trimestre 2017</t>
        </r>
      </text>
    </comment>
    <comment ref="P31" authorId="0">
      <text>
        <r>
          <rPr>
            <b/>
            <sz val="9"/>
            <rFont val="Tahoma"/>
            <family val="2"/>
          </rPr>
          <t>Lina Alejandra Morales Sarmiento:</t>
        </r>
        <r>
          <rPr>
            <sz val="9"/>
            <rFont val="Tahoma"/>
            <family val="2"/>
          </rPr>
          <t xml:space="preserve">
correspondiente a enero 2018</t>
        </r>
      </text>
    </comment>
    <comment ref="S31" authorId="0">
      <text>
        <r>
          <rPr>
            <b/>
            <sz val="9"/>
            <rFont val="Tahoma"/>
            <family val="2"/>
          </rPr>
          <t>Lina Alejandra Morales Sarmiento:</t>
        </r>
        <r>
          <rPr>
            <sz val="9"/>
            <rFont val="Tahoma"/>
            <family val="2"/>
          </rPr>
          <t xml:space="preserve">
correspondiente a febrero 2018</t>
        </r>
      </text>
    </comment>
    <comment ref="V31" authorId="0">
      <text>
        <r>
          <rPr>
            <b/>
            <sz val="9"/>
            <rFont val="Tahoma"/>
            <family val="2"/>
          </rPr>
          <t>Lina Alejandra Morales Sarmiento:</t>
        </r>
        <r>
          <rPr>
            <sz val="9"/>
            <rFont val="Tahoma"/>
            <family val="2"/>
          </rPr>
          <t xml:space="preserve">
correspondiente al I trimestre 2018</t>
        </r>
      </text>
    </comment>
    <comment ref="Y31" authorId="0">
      <text>
        <r>
          <rPr>
            <b/>
            <sz val="9"/>
            <rFont val="Tahoma"/>
            <family val="2"/>
          </rPr>
          <t>Lina Alejandra Morales Sarmiento:</t>
        </r>
        <r>
          <rPr>
            <sz val="9"/>
            <rFont val="Tahoma"/>
            <family val="2"/>
          </rPr>
          <t xml:space="preserve">
correspondiente a abril 2018</t>
        </r>
      </text>
    </comment>
    <comment ref="AB31" authorId="0">
      <text>
        <r>
          <rPr>
            <b/>
            <sz val="9"/>
            <rFont val="Tahoma"/>
            <family val="2"/>
          </rPr>
          <t>Lina Alejandra Morales Sarmiento:</t>
        </r>
        <r>
          <rPr>
            <sz val="9"/>
            <rFont val="Tahoma"/>
            <family val="2"/>
          </rPr>
          <t xml:space="preserve">
correspondiente a mayo 2018</t>
        </r>
      </text>
    </comment>
    <comment ref="AE31" authorId="0">
      <text>
        <r>
          <rPr>
            <b/>
            <sz val="9"/>
            <rFont val="Tahoma"/>
            <family val="2"/>
          </rPr>
          <t>Lina Alejandra Morales Sarmiento:</t>
        </r>
        <r>
          <rPr>
            <sz val="9"/>
            <rFont val="Tahoma"/>
            <family val="2"/>
          </rPr>
          <t xml:space="preserve">
correspondiente al II trimestre 2018</t>
        </r>
      </text>
    </comment>
    <comment ref="AH31" authorId="0">
      <text>
        <r>
          <rPr>
            <b/>
            <sz val="9"/>
            <rFont val="Tahoma"/>
            <family val="2"/>
          </rPr>
          <t>Lina Alejandra Morales Sarmiento:</t>
        </r>
        <r>
          <rPr>
            <sz val="9"/>
            <rFont val="Tahoma"/>
            <family val="2"/>
          </rPr>
          <t xml:space="preserve">
correspondiente a julio 2018</t>
        </r>
      </text>
    </comment>
    <comment ref="AK31" authorId="0">
      <text>
        <r>
          <rPr>
            <b/>
            <sz val="9"/>
            <rFont val="Tahoma"/>
            <family val="2"/>
          </rPr>
          <t>Lina Alejandra Morales Sarmiento:</t>
        </r>
        <r>
          <rPr>
            <sz val="9"/>
            <rFont val="Tahoma"/>
            <family val="2"/>
          </rPr>
          <t xml:space="preserve">
correspondiente a agosto 2018</t>
        </r>
      </text>
    </comment>
    <comment ref="AN31" authorId="0">
      <text>
        <r>
          <rPr>
            <b/>
            <sz val="9"/>
            <rFont val="Tahoma"/>
            <family val="2"/>
          </rPr>
          <t>Lina Alejandra Morales Sarmiento:</t>
        </r>
        <r>
          <rPr>
            <sz val="9"/>
            <rFont val="Tahoma"/>
            <family val="2"/>
          </rPr>
          <t xml:space="preserve">
correspondiente al III trimestre
 2018</t>
        </r>
      </text>
    </comment>
    <comment ref="J32" authorId="0">
      <text>
        <r>
          <rPr>
            <b/>
            <sz val="9"/>
            <rFont val="Tahoma"/>
            <family val="2"/>
          </rPr>
          <t>Lina Alejandra Morales Sarmiento:</t>
        </r>
        <r>
          <rPr>
            <sz val="9"/>
            <rFont val="Tahoma"/>
            <family val="2"/>
          </rPr>
          <t xml:space="preserve">
vigencia 2016
maximo plazo</t>
        </r>
        <r>
          <rPr>
            <b/>
            <sz val="9"/>
            <rFont val="Tahoma"/>
            <family val="2"/>
          </rPr>
          <t xml:space="preserve"> 1 marzo 2018</t>
        </r>
      </text>
    </comment>
    <comment ref="G33" authorId="0">
      <text>
        <r>
          <rPr>
            <b/>
            <sz val="9"/>
            <rFont val="Tahoma"/>
            <family val="2"/>
          </rPr>
          <t>Lina Alejandra Morales Sarmiento:</t>
        </r>
        <r>
          <rPr>
            <sz val="9"/>
            <rFont val="Tahoma"/>
            <family val="2"/>
          </rPr>
          <t xml:space="preserve">
SE PRESENTA II SEMESTRE DE 2017
FECHA MAXIMA </t>
        </r>
        <r>
          <rPr>
            <b/>
            <sz val="9"/>
            <rFont val="Tahoma"/>
            <family val="2"/>
          </rPr>
          <t>23 ENERO 2018</t>
        </r>
      </text>
    </comment>
    <comment ref="Y33" authorId="0">
      <text>
        <r>
          <rPr>
            <b/>
            <sz val="9"/>
            <rFont val="Tahoma"/>
            <family val="2"/>
          </rPr>
          <t>Lina Alejandra Morales Sarmiento:</t>
        </r>
        <r>
          <rPr>
            <sz val="9"/>
            <rFont val="Tahoma"/>
            <family val="2"/>
          </rPr>
          <t xml:space="preserve">
SE PRESENTA I SEMESTRE DE 2018
FECHA MAXIMA </t>
        </r>
        <r>
          <rPr>
            <b/>
            <sz val="9"/>
            <rFont val="Tahoma"/>
            <family val="2"/>
          </rPr>
          <t>23 JULIO 2018</t>
        </r>
      </text>
    </comment>
    <comment ref="G34" authorId="0">
      <text>
        <r>
          <rPr>
            <b/>
            <sz val="9"/>
            <rFont val="Tahoma"/>
            <family val="2"/>
          </rPr>
          <t>Lina Alejandra Morales Sarmiento:</t>
        </r>
        <r>
          <rPr>
            <sz val="9"/>
            <rFont val="Tahoma"/>
            <family val="2"/>
          </rPr>
          <t xml:space="preserve">
SE PRESENTA IV TRIMESTRE DE 2017
FECHA MAXIMA </t>
        </r>
        <r>
          <rPr>
            <b/>
            <sz val="9"/>
            <rFont val="Tahoma"/>
            <family val="2"/>
          </rPr>
          <t>18 ENERO 2018</t>
        </r>
      </text>
    </comment>
    <comment ref="P34" authorId="0">
      <text>
        <r>
          <rPr>
            <b/>
            <sz val="9"/>
            <rFont val="Tahoma"/>
            <family val="2"/>
          </rPr>
          <t>Lina Alejandra Morales Sarmiento:</t>
        </r>
        <r>
          <rPr>
            <sz val="9"/>
            <rFont val="Tahoma"/>
            <family val="2"/>
          </rPr>
          <t xml:space="preserve">
SE PRESENTA I TRIMESTRE DE 2018
FECHA MAXIMA </t>
        </r>
        <r>
          <rPr>
            <b/>
            <sz val="9"/>
            <rFont val="Tahoma"/>
            <family val="2"/>
          </rPr>
          <t>17 ABRIL 2018</t>
        </r>
      </text>
    </comment>
    <comment ref="Y34" authorId="0">
      <text>
        <r>
          <rPr>
            <b/>
            <sz val="9"/>
            <rFont val="Tahoma"/>
            <family val="2"/>
          </rPr>
          <t>Lina Alejandra Morales Sarmiento:</t>
        </r>
        <r>
          <rPr>
            <sz val="9"/>
            <rFont val="Tahoma"/>
            <family val="2"/>
          </rPr>
          <t xml:space="preserve">
SE PRESENTA II TRIMESTRE DE 2018
FECHA MAXIMA </t>
        </r>
        <r>
          <rPr>
            <b/>
            <sz val="9"/>
            <rFont val="Tahoma"/>
            <family val="2"/>
          </rPr>
          <t>18 JULIO 2018</t>
        </r>
      </text>
    </comment>
    <comment ref="AH34" authorId="0">
      <text>
        <r>
          <rPr>
            <b/>
            <sz val="9"/>
            <rFont val="Tahoma"/>
            <family val="2"/>
          </rPr>
          <t>Lina Alejandra Morales Sarmiento:</t>
        </r>
        <r>
          <rPr>
            <sz val="9"/>
            <rFont val="Tahoma"/>
            <family val="2"/>
          </rPr>
          <t xml:space="preserve">
SE PRESENTA III TRIMESTRE DE 2018
FECHA MAXIMA </t>
        </r>
        <r>
          <rPr>
            <b/>
            <sz val="9"/>
            <rFont val="Tahoma"/>
            <family val="2"/>
          </rPr>
          <t>17 OCTUBRE 2018</t>
        </r>
      </text>
    </comment>
    <comment ref="J35" authorId="0">
      <text>
        <r>
          <rPr>
            <b/>
            <sz val="9"/>
            <rFont val="Tahoma"/>
            <family val="2"/>
          </rPr>
          <t>Lina Alejandra Morales Sarmiento:</t>
        </r>
        <r>
          <rPr>
            <sz val="9"/>
            <rFont val="Tahoma"/>
            <family val="2"/>
          </rPr>
          <t xml:space="preserve">
se presenta IV trimeste de 2017</t>
        </r>
      </text>
    </comment>
    <comment ref="S35" authorId="0">
      <text>
        <r>
          <rPr>
            <b/>
            <sz val="9"/>
            <rFont val="Tahoma"/>
            <family val="2"/>
          </rPr>
          <t>Lina Alejandra Morales Sarmiento:</t>
        </r>
        <r>
          <rPr>
            <sz val="9"/>
            <rFont val="Tahoma"/>
            <family val="2"/>
          </rPr>
          <t xml:space="preserve">
se presenta I trimeste de 2018</t>
        </r>
      </text>
    </comment>
    <comment ref="AB35" authorId="0">
      <text>
        <r>
          <rPr>
            <b/>
            <sz val="9"/>
            <rFont val="Tahoma"/>
            <family val="2"/>
          </rPr>
          <t>Lina Alejandra Morales Sarmiento:</t>
        </r>
        <r>
          <rPr>
            <sz val="9"/>
            <rFont val="Tahoma"/>
            <family val="2"/>
          </rPr>
          <t xml:space="preserve">
se presenta II trimeste de 2018</t>
        </r>
      </text>
    </comment>
    <comment ref="AK35" authorId="0">
      <text>
        <r>
          <rPr>
            <b/>
            <sz val="9"/>
            <rFont val="Tahoma"/>
            <family val="2"/>
          </rPr>
          <t>Lina Alejandra Morales Sarmiento:</t>
        </r>
        <r>
          <rPr>
            <sz val="9"/>
            <rFont val="Tahoma"/>
            <family val="2"/>
          </rPr>
          <t xml:space="preserve">
se presenta III trimeste de 2018</t>
        </r>
      </text>
    </comment>
    <comment ref="S36" authorId="0">
      <text>
        <r>
          <rPr>
            <b/>
            <sz val="9"/>
            <rFont val="Tahoma"/>
            <family val="2"/>
          </rPr>
          <t>Lina Alejandra Morales Sarmiento:</t>
        </r>
        <r>
          <rPr>
            <sz val="9"/>
            <rFont val="Tahoma"/>
            <family val="2"/>
          </rPr>
          <t xml:space="preserve">
se presenta I CUATRIMESTRE de 2018
FECHA MAXIMA </t>
        </r>
        <r>
          <rPr>
            <b/>
            <sz val="9"/>
            <rFont val="Tahoma"/>
            <family val="2"/>
          </rPr>
          <t>16 DE MAYO 2018</t>
        </r>
      </text>
    </comment>
    <comment ref="AE36" authorId="0">
      <text>
        <r>
          <rPr>
            <b/>
            <sz val="9"/>
            <rFont val="Tahoma"/>
            <family val="2"/>
          </rPr>
          <t>Lina Alejandra Morales Sarmiento:</t>
        </r>
        <r>
          <rPr>
            <sz val="9"/>
            <rFont val="Tahoma"/>
            <family val="2"/>
          </rPr>
          <t xml:space="preserve">
se presenta II CUATRIMESTRE de 2018
FECHA MAXIMA </t>
        </r>
        <r>
          <rPr>
            <b/>
            <sz val="9"/>
            <rFont val="Tahoma"/>
            <family val="2"/>
          </rPr>
          <t>14 DE SEPTIEMBRE 2018</t>
        </r>
      </text>
    </comment>
    <comment ref="J45" authorId="0">
      <text>
        <r>
          <rPr>
            <b/>
            <sz val="9"/>
            <rFont val="Tahoma"/>
            <family val="2"/>
          </rPr>
          <t>Lina Alejandra Morales Sarmiento:</t>
        </r>
        <r>
          <rPr>
            <sz val="9"/>
            <rFont val="Tahoma"/>
            <family val="2"/>
          </rPr>
          <t xml:space="preserve">
se presenta cuatrimestral
octubre 2017 - enero 2018.
</t>
        </r>
      </text>
    </comment>
    <comment ref="V45" authorId="0">
      <text>
        <r>
          <rPr>
            <b/>
            <sz val="9"/>
            <rFont val="Tahoma"/>
            <family val="2"/>
          </rPr>
          <t>Lina Alejandra Morales Sarmiento:</t>
        </r>
        <r>
          <rPr>
            <sz val="9"/>
            <rFont val="Tahoma"/>
            <family val="2"/>
          </rPr>
          <t xml:space="preserve">
se presenta cuatrimestral
febrero - mayo 2018.
</t>
        </r>
      </text>
    </comment>
    <comment ref="AH45" authorId="0">
      <text>
        <r>
          <rPr>
            <b/>
            <sz val="9"/>
            <rFont val="Tahoma"/>
            <family val="2"/>
          </rPr>
          <t>Lina Alejandra Morales Sarmiento:</t>
        </r>
        <r>
          <rPr>
            <sz val="9"/>
            <rFont val="Tahoma"/>
            <family val="2"/>
          </rPr>
          <t xml:space="preserve">
se presenta cuatrimestral
junio - septiembre 2018.
</t>
        </r>
      </text>
    </comment>
    <comment ref="G51" authorId="0">
      <text>
        <r>
          <rPr>
            <b/>
            <sz val="9"/>
            <rFont val="Tahoma"/>
            <family val="2"/>
          </rPr>
          <t>Lina Alejandra Morales Sarmiento:</t>
        </r>
        <r>
          <rPr>
            <sz val="9"/>
            <rFont val="Tahoma"/>
            <family val="2"/>
          </rPr>
          <t xml:space="preserve">
SE PRESENTA IV TRIMESTRE DE 2017
</t>
        </r>
      </text>
    </comment>
    <comment ref="P51" authorId="0">
      <text>
        <r>
          <rPr>
            <b/>
            <sz val="9"/>
            <rFont val="Tahoma"/>
            <family val="2"/>
          </rPr>
          <t>Lina Alejandra Morales Sarmiento:</t>
        </r>
        <r>
          <rPr>
            <sz val="9"/>
            <rFont val="Tahoma"/>
            <family val="2"/>
          </rPr>
          <t xml:space="preserve">
SE PRESENTA I TRIMESTRE DE 2018
</t>
        </r>
      </text>
    </comment>
    <comment ref="Y51" authorId="0">
      <text>
        <r>
          <rPr>
            <b/>
            <sz val="9"/>
            <rFont val="Tahoma"/>
            <family val="2"/>
          </rPr>
          <t>Lina Alejandra Morales Sarmiento:</t>
        </r>
        <r>
          <rPr>
            <sz val="9"/>
            <rFont val="Tahoma"/>
            <family val="2"/>
          </rPr>
          <t xml:space="preserve">
SE PRESENTA II TRIMESTRE DE 2018
</t>
        </r>
      </text>
    </comment>
    <comment ref="AH51" authorId="0">
      <text>
        <r>
          <rPr>
            <b/>
            <sz val="9"/>
            <rFont val="Tahoma"/>
            <family val="2"/>
          </rPr>
          <t>Lina Alejandra Morales Sarmiento:</t>
        </r>
        <r>
          <rPr>
            <sz val="9"/>
            <rFont val="Tahoma"/>
            <family val="2"/>
          </rPr>
          <t xml:space="preserve">
SE PRESENTA III TRIMESTRE DE 2018
</t>
        </r>
      </text>
    </comment>
    <comment ref="AB55" authorId="0">
      <text>
        <r>
          <rPr>
            <b/>
            <sz val="9"/>
            <rFont val="Tahoma"/>
            <family val="2"/>
          </rPr>
          <t>Lina Alejandra Morales Sarmiento:</t>
        </r>
        <r>
          <rPr>
            <sz val="9"/>
            <rFont val="Tahoma"/>
            <family val="2"/>
          </rPr>
          <t xml:space="preserve">
MVCT</t>
        </r>
      </text>
    </comment>
    <comment ref="AE55" authorId="0">
      <text>
        <r>
          <rPr>
            <b/>
            <sz val="9"/>
            <rFont val="Tahoma"/>
            <family val="2"/>
          </rPr>
          <t>Lina Alejandra Morales Sarmiento:</t>
        </r>
        <r>
          <rPr>
            <sz val="9"/>
            <rFont val="Tahoma"/>
            <family val="2"/>
          </rPr>
          <t xml:space="preserve">
FONVIVIENDA</t>
        </r>
      </text>
    </comment>
    <comment ref="M56" authorId="0">
      <text>
        <r>
          <rPr>
            <b/>
            <sz val="9"/>
            <rFont val="Tahoma"/>
            <family val="2"/>
          </rPr>
          <t>Lina Alejandra Morales Sarmiento:</t>
        </r>
        <r>
          <rPr>
            <sz val="9"/>
            <rFont val="Tahoma"/>
            <family val="2"/>
          </rPr>
          <t xml:space="preserve">
con corte a febrero 28</t>
        </r>
      </text>
    </comment>
    <comment ref="AB56" authorId="0">
      <text>
        <r>
          <rPr>
            <b/>
            <sz val="9"/>
            <rFont val="Tahoma"/>
            <family val="2"/>
          </rPr>
          <t>Lina Alejandra Morales Sarmiento:</t>
        </r>
        <r>
          <rPr>
            <sz val="9"/>
            <rFont val="Tahoma"/>
            <family val="2"/>
          </rPr>
          <t xml:space="preserve">
con corte a julio 31</t>
        </r>
      </text>
    </comment>
  </commentList>
</comments>
</file>

<file path=xl/sharedStrings.xml><?xml version="1.0" encoding="utf-8"?>
<sst xmlns="http://schemas.openxmlformats.org/spreadsheetml/2006/main" count="1887" uniqueCount="363">
  <si>
    <t>PROCESOS</t>
  </si>
  <si>
    <t>Estratégico</t>
  </si>
  <si>
    <t>Misional</t>
  </si>
  <si>
    <t>Apoyo</t>
  </si>
  <si>
    <t>Enero</t>
  </si>
  <si>
    <t>Febrero</t>
  </si>
  <si>
    <t>Marzo</t>
  </si>
  <si>
    <t>Abril</t>
  </si>
  <si>
    <t>Mayo</t>
  </si>
  <si>
    <t>Junio</t>
  </si>
  <si>
    <t>Julio</t>
  </si>
  <si>
    <t>Agosto</t>
  </si>
  <si>
    <t>Septiembre</t>
  </si>
  <si>
    <t>Octubre</t>
  </si>
  <si>
    <t>Noviembre</t>
  </si>
  <si>
    <t>Diciembre</t>
  </si>
  <si>
    <t>Evaluación y Control</t>
  </si>
  <si>
    <r>
      <rPr>
        <sz val="12"/>
        <color indexed="8"/>
        <rFont val="Verdana"/>
        <family val="2"/>
      </rPr>
      <t>OLGA YANETH ARAGON SANCHEZ</t>
    </r>
    <r>
      <rPr>
        <b/>
        <sz val="12"/>
        <color indexed="8"/>
        <rFont val="Verdana"/>
        <family val="2"/>
      </rPr>
      <t xml:space="preserve">
JEFE OFICINA CONTROL INTERNO</t>
    </r>
  </si>
  <si>
    <t>NORMATIVIDAD</t>
  </si>
  <si>
    <t>ROLES DE LA OFICINA DE CONTROL INTERNO</t>
  </si>
  <si>
    <t>Responsable de la OCI</t>
  </si>
  <si>
    <t>1. ROL LIDERAZGO ESTRATEGICO</t>
  </si>
  <si>
    <t>2. ROL ENFOQUE HACIA LA PREVENCION</t>
  </si>
  <si>
    <t>3. ROL DE EVALUACION DE GESTION DEL RIESGO</t>
  </si>
  <si>
    <t>4. ROL DE EVALUACION Y SEGUIMIENTO</t>
  </si>
  <si>
    <t>4.1. INFORMES DE LEY</t>
  </si>
  <si>
    <t>4.2. AUDITORIAS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</si>
  <si>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</si>
  <si>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</si>
  <si>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</si>
  <si>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</si>
  <si>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</si>
  <si>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</si>
  <si>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</si>
  <si>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</si>
  <si>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</si>
  <si>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</si>
  <si>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</si>
  <si>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</si>
  <si>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Código: ECI-F-03</t>
  </si>
  <si>
    <t>Seguimiento</t>
  </si>
  <si>
    <t>Programado</t>
  </si>
  <si>
    <t>Ejecutado</t>
  </si>
  <si>
    <t>Ubicación
Producto en Compartida</t>
  </si>
  <si>
    <t>Versión: 6.0</t>
  </si>
  <si>
    <t xml:space="preserve">FORMATO PLAN ANUAL DE AUDITORIAS 
VIGENCIA 2018
PROCESO:  EVALUACION, ACOMPAÑAMIENTO Y ASESORIA DEL SISTEMA DE CONTROL INTERNO </t>
  </si>
  <si>
    <t xml:space="preserve">Objetivo : Planear y ejecutar las actividades de la Oficina de Control Interno - OCI, en el marco de sus funciones y los 5 Roles asociados a estas, bajo un enfoque basado en riesgos, así:
-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</si>
  <si>
    <r>
      <rPr>
        <b/>
        <sz val="12"/>
        <rFont val="Verdana"/>
        <family val="2"/>
      </rPr>
      <t>Alcance del Programa:</t>
    </r>
    <r>
      <rPr>
        <sz val="12"/>
        <rFont val="Verdana"/>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
</t>
    </r>
  </si>
  <si>
    <r>
      <rPr>
        <b/>
        <sz val="12"/>
        <rFont val="Verdana"/>
        <family val="2"/>
      </rPr>
      <t>Recursos</t>
    </r>
    <r>
      <rPr>
        <sz val="12"/>
        <rFont val="Verdana"/>
        <family val="2"/>
      </rPr>
      <t xml:space="preserve">: 
Recurso Humano: Equipo de Trabajo de la Oficina de Control Interno.
Recursos Financieros: Gastos de Inversión, Rubro de Fortalecimiento de las Capacidades Eestrategicas y de Apoyo del MVCT a Nivel Nacional por valor de $280,000,000,oo 
Recursos Tecnológicos: Equipos de cómputo, Sistemas de Información, Sistemas de Redes y Correos electrónicos.   
y demás recursos que se requieran y sean asignados para garantizar el cumplimiento del Plan Anual de Auditorias correspondiente a esta vigencia  
                                                                                                                                                                                                                   </t>
    </r>
  </si>
  <si>
    <r>
      <rPr>
        <b/>
        <sz val="12"/>
        <rFont val="Verdana"/>
        <family val="2"/>
      </rPr>
      <t>Criterios</t>
    </r>
    <r>
      <rPr>
        <sz val="12"/>
        <rFont val="Verdana"/>
        <family val="2"/>
      </rPr>
      <t xml:space="preserve">:Normatividad vigente a la fecha que aplique a los diferentes procesos del MVCT y FONVIVIENDA, Modelo Integrado de Planeación y Gestión (Decreto 1499 de 2017 y Manual Operativo Sistema de Gestión MIPG), Ejecución Presupuestal, NCTGP1000:2009, ISO 9001:2015, OHSAS 18001:2007,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</si>
  <si>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t>Asistencia a los diferentes Comités Institucionales</t>
  </si>
  <si>
    <t>Ley 87 de 1993, Articulo 12, literal f.
Decreto 3571 de 2011, Articulo 8, literal 7.</t>
  </si>
  <si>
    <t>OLGA YANETH ARAGON SANCHEZ
EQUIPO OCI</t>
  </si>
  <si>
    <t>Fomentar la Cultura del Autocontrol, ejecución cronograma de actidades</t>
  </si>
  <si>
    <t>Ley 87 de 1993, Articulo 12, literal h.
Decreto 3571 de 2011, Articulo 8, literal  2.</t>
  </si>
  <si>
    <t>LINA ALEJANDRA MORALES 
YERILY CASTILLO CHITIVA</t>
  </si>
  <si>
    <t>Asesorias y Acompañamiento</t>
  </si>
  <si>
    <t>Ley 87 de 1993, Articulo 12, literal f.
Decreto 3571 de 2011, Articulo 8, literal  6.</t>
  </si>
  <si>
    <t>Informe de Evaluación y Seguimiento a los Mapas de Riesgos y sus controles (Diseño y Efectividad)</t>
  </si>
  <si>
    <t>Ley 87 de 1993, Articulo 12, literal c.
Metodología Integrada de Administración del Riesgo del MVCT
Decreto 3571 de 2011, Articulo 8, literal  5.</t>
  </si>
  <si>
    <t>Reporte trimestral mapa de riesgos de Gestión y Corrupción de la OCI.</t>
  </si>
  <si>
    <t>EVALUACION, ACOMPAÑAMIENTO Y ASESORIA DEL SISTEMA DE CONTROL INTERNO.</t>
  </si>
  <si>
    <t xml:space="preserve">Ley 87 de 1993, Articulo 12, literal c.
Metodología Integrada de Administración del Riesgo del MVCT
Decreto 3571 de 2011, Articulo 8, literal  5.
Ley 1474 de 2011, Articulo 73. </t>
  </si>
  <si>
    <t>Informe - Formulario Único de Reporte y Avance de Gestión – FURAG.</t>
  </si>
  <si>
    <t xml:space="preserve">Ley 87 de 1993, Articulo 12, literal a.
Decreto 1499 de 2017, Artículo 2.2.23.3
Decreto 3571 de 2011, Articulo 8, literal 1 y 10. </t>
  </si>
  <si>
    <t>Informe Pormenorizado del estado de Control Interno (cuatrimestral)</t>
  </si>
  <si>
    <t xml:space="preserve">Ley 87 de 1993, Articulo 12, literal a y j.
Ley 1474 de 2011, Artículos 9° y 76 
Decreto 3571 de 2011, Articulo 8, literal 1 y 10. </t>
  </si>
  <si>
    <t>Informe sobre presuntos actos de corrupción</t>
  </si>
  <si>
    <r>
      <t>Ley 87 de 1993, Articulo 12, literal i.</t>
    </r>
    <r>
      <rPr>
        <b/>
        <sz val="12"/>
        <rFont val="Verdana"/>
        <family val="2"/>
      </rPr>
      <t xml:space="preserve">
</t>
    </r>
    <r>
      <rPr>
        <sz val="12"/>
        <rFont val="Verdana"/>
        <family val="2"/>
      </rPr>
      <t>Directiva Presidencial 01 de 2015
Decreto 3571 de 2011, Articulo 8, literal 11.</t>
    </r>
  </si>
  <si>
    <t>BRIAN BRITO POLO
KATHERINE ORDOÑEZ</t>
  </si>
  <si>
    <t>Informe Control Interno Contable MVCT y FONVIVIENDA.
CARGUE CHIP</t>
  </si>
  <si>
    <t>SEGUIMIENTO Y CONTROL A LA EJECUCION DEL RECURSO FINANCIERO.</t>
  </si>
  <si>
    <t>Ley 87 de 1993, Articulo 12, literal g.
Decreto 648 de 2018, Artículo 2.2.21.2.5, literal e. 
Decreto 3571 de 2011, Articulo 8, literal 4.</t>
  </si>
  <si>
    <t>RITA PEREZ OTERO
WILLIAN TOVAR PABON</t>
  </si>
  <si>
    <t>Informe de Evaluación a la Gestión Institucional (Evaluación de Gestión por Dependencias).</t>
  </si>
  <si>
    <r>
      <t>Ley 87 de 1993, Articulo 12, literal e</t>
    </r>
    <r>
      <rPr>
        <b/>
        <sz val="12"/>
        <rFont val="Verdana"/>
        <family val="2"/>
      </rPr>
      <t>.</t>
    </r>
    <r>
      <rPr>
        <sz val="12"/>
        <rFont val="Verdana"/>
        <family val="2"/>
      </rPr>
      <t xml:space="preserve">
Ley 909 de 2004, Articulo 39.
Decreto 3571 de 2011, Articulo 8, literal 11.</t>
    </r>
  </si>
  <si>
    <t>Informe de Derechos de Autor Software.</t>
  </si>
  <si>
    <t>GESTION DE PROYECTOS Y TECNOLOGIAS DE LA INFORMACION</t>
  </si>
  <si>
    <t>Ley 87 de 1993, Articulo 12, literal g.
Directiva Presidencial 002 de 2002.
Decreto 3571 de 2011, Articulo 8, literal 11.</t>
  </si>
  <si>
    <t xml:space="preserve">LINA ALEJANDRA MORALES </t>
  </si>
  <si>
    <t>Informe y certificación de la Información Litigiosa del Estado Ekogui, MVCT y FONVIVIENDA.</t>
  </si>
  <si>
    <t>CONCEPTOS JURIDICOS
PROCESOS JUDICIALES Y ACCIONES CONSTITUCIONALES</t>
  </si>
  <si>
    <t>Ley 87 de 1993, Articulo 12, literal d.
Decreto 1069 de 2015, Articulo 2.2.3.4.1.14
Decreto 3571 de 2011, Articulo 8, literal 11.</t>
  </si>
  <si>
    <t xml:space="preserve">Informe de Austeridad en el Gasto </t>
  </si>
  <si>
    <t>Ley 87 de 1993, Articulo 12, literal d.
Decreto 1068 de 2015, Articulo 2.8.4.8.2.
Decreto 984 de 2012
Ley 1815 de 2016, Articulo 104
Decreto 3571 de 2011, Articulo 8, literal 11.</t>
  </si>
  <si>
    <t>Ley 87 de 1993, Articulo 12, literal g.
Resolución 7350 de 2013, CGR
Decreto 3571 de 2011, Articulo 8, literal 8.</t>
  </si>
  <si>
    <t>JUAN CARLOS CALDERON</t>
  </si>
  <si>
    <t>SIRECI - Reporte de seguimiento al plan de mejoramiento, de las contralorías; semestral MVCT-FONVIVIENDA.</t>
  </si>
  <si>
    <t>Ley 87 de 1993, Articulo 12, literal g.
Resolución 7350 de 2013, CGR
Decreto 3571 de 2011, Articulo 8, literal 11.</t>
  </si>
  <si>
    <t>SIRECI - Reporte de seguimiento Gestion Contractual; trimestral. MVCT-FONVIVIENDA.</t>
  </si>
  <si>
    <t>GESTION DE CONTRATACION</t>
  </si>
  <si>
    <t>Informe de Cumplimiento del Plan de Mejoramiento Archivístico.</t>
  </si>
  <si>
    <t>GESTION DOCUMENTAL</t>
  </si>
  <si>
    <t xml:space="preserve"> Ley 87 de 1993, Articulo 12, literal g y k.
Decreto 106 de 2015
Decreto 3571 de 2011, Articulo 8, literal 4.</t>
  </si>
  <si>
    <t>YERILY CASTILLO CHITIVA</t>
  </si>
  <si>
    <t>Informe y Seguimiento al Plan Anticorrupción y Atención al Ciudadano, cuatrimestral.</t>
  </si>
  <si>
    <r>
      <t xml:space="preserve"> Ley 87 de 1993, Articulo 12, literal c.</t>
    </r>
    <r>
      <rPr>
        <sz val="12"/>
        <color indexed="10"/>
        <rFont val="Verdana"/>
        <family val="2"/>
      </rPr>
      <t xml:space="preserve">
</t>
    </r>
    <r>
      <rPr>
        <sz val="12"/>
        <rFont val="Verdana"/>
        <family val="2"/>
      </rPr>
      <t>Decreto 3571 de 2011, Artículo 8
Decreto 3571 de 2011, Articulo 8, literal 4.</t>
    </r>
  </si>
  <si>
    <t>JUAN CARLOS CALDERON
YERILY CASTILLO CHITIVA</t>
  </si>
  <si>
    <t>Auditoría al Sistema Integrado de Gestion</t>
  </si>
  <si>
    <t xml:space="preserve"> Ley 87 de 1993, Articulo 12, literal e.
Decreto 3571 de 2011, Articulo 8, literal 4.
ISO 9001:2015, ISO 19011:2012, NTCGP1000:2009</t>
  </si>
  <si>
    <t>AUDITORES DE LA OCI
AUDITORES INTERNOS MVCT</t>
  </si>
  <si>
    <t>Auditoría al Sistema de Seguridad y Salud en el Trabajo</t>
  </si>
  <si>
    <t>GESTION DEL TALENTO HUMANO</t>
  </si>
  <si>
    <t>Ley 87 de 1993, Articulo 12, literal e.
Decreto 3571 de 2011, Articulo 8, literal 4.
Decreto 1072 de 2015
ISO 19011:2012</t>
  </si>
  <si>
    <t>Auditoría al Proceso de Gestión de Proyectos de Tecnologias de la Información.</t>
  </si>
  <si>
    <t>Ley 87 de 1993, Articulo 12, literal e.
Decreto 3571 de 2011, Articulo 8, literal 4.
Decreto 1499 de 2017
ISO 19011:2012</t>
  </si>
  <si>
    <t>Auditoría a Saneamiento de Predios de los Extintos ICT INURBE.</t>
  </si>
  <si>
    <t>TITULACION Y SANEAMIENTO PREDIAL</t>
  </si>
  <si>
    <t>Ley 87 de 1993, Articulo 12, literal e.
Decreto 3571 de 2011, Articulo 8, literal 4.
Procedimientos internos</t>
  </si>
  <si>
    <t>Informe de Seguimiento a la Atención al Ciudadano PQRDS.</t>
  </si>
  <si>
    <t>ATENCION AL USUARIO Y ATENCION LEGISLATIVA</t>
  </si>
  <si>
    <t xml:space="preserve">Ley 87 de 1993, Articulo 12, literal j.
Decreto 3571 de 2011, Articulo 8, literal 4.
Ley 1474 de 2011, Artículos 76 </t>
  </si>
  <si>
    <t>Informe de Seguimiento al Plan de Mejoramiento  CGR, MVCT y FONVIVIENDA.</t>
  </si>
  <si>
    <t>Ley 87 de 1993, Articulo 12, literal g.
Decreto 3571 de 2011, Articulo 8, literal 4.
Resolución 7350 de 2013, CGR</t>
  </si>
  <si>
    <t xml:space="preserve">JUAN CARLOS CALDERON
</t>
  </si>
  <si>
    <t>Informe de seguimiento Gestión Contractual; trimestral. MVCT-FONVIVIENDA.</t>
  </si>
  <si>
    <t>Informe de Seguimiento a Planes de Mejoramiento del SIG.</t>
  </si>
  <si>
    <t>Ley 87 de 1993, Articulo 12, literal c.
Decreto 3571 de 2011, Articulo 8, literal 4.
procedimiento CI-P-07 “Seguimiento y/o evaluación a planes de mejoramiento por proceso"</t>
  </si>
  <si>
    <t xml:space="preserve">LINA ALEJANDRA MORALES 
YERILY CASTILLO CHITIVA
</t>
  </si>
  <si>
    <t>Informe de Seguimiento a la Estrategia de Rendición de Cuentas y Participación Ciudadana.</t>
  </si>
  <si>
    <t>PLANEACION ESTRATEGICA Y GESTION DE RECURSOS FINANCIEROS</t>
  </si>
  <si>
    <t xml:space="preserve">Ley 87 de 1993, Articulo 12, literal e.
Decreto 3571 de 2011, Articulo 8, literal 4.
Resolución 0490 del 27/07/2017, Articulo 16
</t>
  </si>
  <si>
    <t>Informe de Seguimiento Comites Institucionales.</t>
  </si>
  <si>
    <t>Ley 87 de 1993, Articulo 12, literal e.
Decreto 3571 de 2011, Articulo 8, literal 4.
Resoluciones de constitución de Comites.</t>
  </si>
  <si>
    <t>Informe de Seguimiento a SECOP</t>
  </si>
  <si>
    <t>Ley 87 de 1993, Articulo 12, literal e.
Decreto 3571 de 2011, Articulo 8, literal 4.
Decreto 1081 de 2015 Artículo 2.1.4.6.
Decreto 124 de 2016.</t>
  </si>
  <si>
    <t>Informe de Seguimiento a SIGEP</t>
  </si>
  <si>
    <t xml:space="preserve">Ley 87 de 1993, Articulo 12, literal e.
Decreto 3571 de 2011, Articulo 8, literal 4.
Decretos 2232 de 1995 y 2842 de 2010 </t>
  </si>
  <si>
    <t>Informe de Seguimiento al proceso Concertación y Evaluación de los Acuerdos de Gestión</t>
  </si>
  <si>
    <t xml:space="preserve">Ley 87 de 1993, Articulo 12, literal e.
Decreto 3571 de 2011, Articulo 8, literal 4.
Guía metodológica para la Gestión de Rendimiento de los Gerentes Públicos </t>
  </si>
  <si>
    <t>Seguimiento a las Politicas de Seguridad del SIIF Nación.</t>
  </si>
  <si>
    <t>Ley 87 de 1993, Articulo 12, literal e.
Decreto 3571 de 2011, Articulo 8, literal 4.
Decreto 2674 de 2012</t>
  </si>
  <si>
    <t>Seguimiento al proceso contable MVCT - FONVIVIENDA</t>
  </si>
  <si>
    <t>Ley 87 de 1993, Articulo 12, literal e.
Decreto 3571 de 2011, Articulo 8, literal 4.
Resolución 193 de 2016 y 533 de 215 CGR</t>
  </si>
  <si>
    <t>Seguimiento a la Ejecución Presupuestal MVCT - FONVIVIENDA</t>
  </si>
  <si>
    <t>Ley 87 de 1993, Articulo 12, literal e.
Decreto 3571 de 2011, Articulo 8, literal 4.
Decreto 2236 de 2017.</t>
  </si>
  <si>
    <t>Seguimiento a Inventarios y vehiculos</t>
  </si>
  <si>
    <t>GESTION DE RECURSOS FISICOS</t>
  </si>
  <si>
    <t>Ley 87 de 1993, Articulo 12, literal e.
Decreto 3571 de 2011, Articulo 8, literal 4.
Metodologia interna</t>
  </si>
  <si>
    <t>Seguimiento - Arqueo caja menor, MVCT y Fonvivienda.</t>
  </si>
  <si>
    <t xml:space="preserve">Seguimiento a la Implementación del SGSI, en el marco de la Estrategia de Gobierno en Linea. </t>
  </si>
  <si>
    <t>Ley 87 de 1993, Articulo 12, literal e.
Decreto 3571 de 2011, Articulo 8, literal 4.
Decreto 1078 de 2015, Articulo 2.2.9.1.2.3</t>
  </si>
  <si>
    <t>Seguimiento a la estrategia de Fortalecimiento de la Gestión Contractual y de Supervisión.</t>
  </si>
  <si>
    <t>Ley 87 de 1993, Articulo 12, literal e.
Decreto 3571 de 2011, Articulo 8, literal 4.
Ley 80 de 1993
Ley 1082 de 2015</t>
  </si>
  <si>
    <t>Seguimiento a la Implementación del MIPG</t>
  </si>
  <si>
    <t>ADMINISTRACION DEL SISTEMA INTEGRADO DE GESTION</t>
  </si>
  <si>
    <t>Ley 87 de 1993, Articulo 12, literal e.
Decreto 3571 de 2011, Articulo 8, literal 4.
Decreto 1499 de 2017</t>
  </si>
  <si>
    <t>Seguimiento a los Protocolos de Atención al Ciudadano.</t>
  </si>
  <si>
    <t>Seguimiento al procedimiento de tiquetes expedidos por agencia de viajes del MVCT y FONVIVIENDA.</t>
  </si>
  <si>
    <t>RITA PEREZ OTERO
WILLIAN TOVAR PABON
KATHERINE ORDOÑEZ</t>
  </si>
  <si>
    <t>Seguimiento a Proyectos suspendidos VASB.</t>
  </si>
  <si>
    <t>GESTION DE PROYECTOS</t>
  </si>
  <si>
    <t xml:space="preserve"> Ley 87 de 1993, Articulo 12, literal e.
Decreto 3571 de 2011, Articulo 8, literal 4.
Resolución Interna Estrategia </t>
  </si>
  <si>
    <t>FRANCISCO PUERTO 
KATHERINE ORDOÑEZ</t>
  </si>
  <si>
    <t>Seguimiento a la ejecución de los Programas de Vivienda</t>
  </si>
  <si>
    <t>Seguimiento a la ejecución de los casos críticos VASB</t>
  </si>
  <si>
    <t xml:space="preserve"> Ley 87 de 1993, Articulo 12, literal e.
Decreto 3571 de 2011, Articulo 8, literal 4.
Procedimientos internos</t>
  </si>
  <si>
    <t xml:space="preserve">FRANCISCO PUERTO 
</t>
  </si>
  <si>
    <t>Seguimiento a la ejecución de los casos críticos Programas de Vivienda</t>
  </si>
  <si>
    <t>Informe de Seguimiento mensual al cumplimiento del Plan Anual de Auditoria.</t>
  </si>
  <si>
    <t>Ley 87 de 1993, Articulo 12, literal e.
Decreto 3571 de 2011, Articulo 8, literal 3.</t>
  </si>
  <si>
    <t>Atención a Requerimiento CGR</t>
  </si>
  <si>
    <t>Ley 87 de 1993, Articulo 12, literal c.
Decreto 3571 de 2011, Articulo 8, literal  9.</t>
  </si>
  <si>
    <t>5.ROL RELACION ENTES EXTERNOS DE CONTROL</t>
  </si>
  <si>
    <r>
      <t xml:space="preserve">Fecha: </t>
    </r>
    <r>
      <rPr>
        <sz val="9"/>
        <rFont val="Verdana"/>
        <family val="2"/>
      </rPr>
      <t>15/02/2018</t>
    </r>
  </si>
  <si>
    <t>BRIAN BRITO POLO
KATHERINE FORERO</t>
  </si>
  <si>
    <t>LINA MORALES SARMIENTO
KATHERINE FORERO</t>
  </si>
  <si>
    <t>Auditoría, organización de las historias laborales de los servidores del MVCT.</t>
  </si>
  <si>
    <t>SIRECI - Rendición de la Cuenta Fiscal MVCT FNV.</t>
  </si>
  <si>
    <t>Ley 87 de 1993, Articulo 12, literal e.
Decreto 3571 de 2011, Articulo 8, literal 4.
Circular 04 de 2003
Procedimientos internos</t>
  </si>
  <si>
    <t>Durante el mes de enero, la OCI participó en 8 comités relacionados en el informe de seguimiento.</t>
  </si>
  <si>
    <t>Durante el mes de febrero, la OCI participó en 9 comités relacionados en el informe de seguimiento.</t>
  </si>
  <si>
    <t>Durante el mes de marzo, la OCI participó en 8 comités relacionados en el informe de seguimiento.</t>
  </si>
  <si>
    <t>Durante el mes de enero, la OCI realizó 2 actividades de autocontro asi:
1. 25/01/2018: dio a conocer los criterios para EGD 10%.
2. se realizaron 2 notas en la Edición No. 85 del Boletín Interno del MVCT de fecha 15 al 31 de enero de 2018.</t>
  </si>
  <si>
    <t>Durante el mes de enero, la OCI Asesoró y acompañó 20 reuniones y/o mesas de trabajo relacionados en el informe de seguimiento.</t>
  </si>
  <si>
    <t>Durante el mes de febrero, la OCI realizó 6 actividades de autocontro asi:
1. 01/02/2018: correo masivo capacitación auditores y facilitadores del 09/02/2018.
2. 12/02/2018: correo masivo capacitación auditores y facilitadores del 21/02/2018.
3. 13/02/2018: recordatorio correo masivo capacitación auditores y facilitadores del 21/02/2018.
4. 12/02/2018: publicación de afiches de auditores en las sedes del MVCT e intranet.
5. 15/02/2018: socializacion resultados EGD correspondiente a la vigencia 2017.
6. 28/02/2018: se realizaron 2 notas en la Edición No. 87 del Boletín Interno del MVCT de fecha 16 al 28 de febrero de 2018.</t>
  </si>
  <si>
    <t>Durante el mes de febrero, la OCI Asesoró y acompañó 55 reuniones y/o mesas de trabajo relacionados en el informe de seguimiento.</t>
  </si>
  <si>
    <t>Durante el mes de marzo, la OCI realizó 2 actividades de autocontro asi:
1. 01/03/2018: correo masivo para socializar el plan de auditoria interna del SIG, comunicado en la reunión de apertura del ciclo.
2. 07/03/2018: recordatorio mediante correo masivo del plan de auditoria interna del SIG.</t>
  </si>
  <si>
    <t>Durante el mes de marzo, la OCI Asesoró y acompañó 42 reuniones y/o mesas de trabajo relacionados en el informe de seguimiento.</t>
  </si>
  <si>
    <t>N/A</t>
  </si>
  <si>
    <t>Durante el mes de febrero, la OCI elaboró y presentó 21 Informes de Evaluación de la eficacia de los controles establecidos en los mapas de riesgos de Corrupción y Gestión, los cuales se encuentran publicados en el link
http://www.minvivienda.gov.co/sobre-el-ministerio/planeacion-gestion-y-control/sistema-de-control-interno/rol-de-evaluaci%C3%B3n-de-gesti%C3%B3n-del-riesgo</t>
  </si>
  <si>
    <t>Se realizó y publico el informe pormenorizado del estado de control interno correspondiente al periodo nov - dic 2017 y enero y feb de 2018, el cual se encuentra publicado en el link 
http://www.minvivienda.gov.co/sobre-el-ministerio/planeacion-gestion-y-control/sistema-de-control-interno/rol-de-evaluaci%C3%B3n-y-seguimiento</t>
  </si>
  <si>
    <t>Se realizó y publico 2 informes Control Interno Contable MVCT y FONVIVIENDA.
CARGUE CHIP, los cuales se encuentran publicados en el link, 
http://www.minvivienda.gov.co/sobre-el-ministerio/planeacion-gestion-y-control/sistema-de-control-interno/rol-de-evaluaci%C3%B3n-y-seguimiento</t>
  </si>
  <si>
    <t>Se realizó y publico 16 informes de evaluación de Gestión por Dependencias, los cuales se encuentran publicados en el link, 
http://www.minvivienda.gov.co/sobre-el-ministerio/planeacion-gestion-y-control/sistema-de-control-interno/rol-de-evaluaci%C3%B3n-y-seguimiento</t>
  </si>
  <si>
    <t>Se realizó y publico 1 informe de de Derechos de Autor Software, el cual se encuentra publicado en el link, 
http://www.minvivienda.gov.co/sobre-el-ministerio/planeacion-gestion-y-control/sistema-de-control-interno/rol-de-evaluaci%C3%B3n-y-seguimiento</t>
  </si>
  <si>
    <t>Se realizó y publico 2 informes de certificación de la Información Litigiosa del Estado Ekogui, MVCT y FONVIVIENDA, el cual se encuentra publicado en el link, 
http://www.minvivienda.gov.co/sobre-el-ministerio/planeacion-gestion-y-control/sistema-de-control-interno/rol-de-evaluaci%C3%B3n-y-seguimiento</t>
  </si>
  <si>
    <t>Se realizó y publico 1 informe de de Austeridad en el Gasto correspondiente al mes de noviembre de 2017, el cual se encuentra publicado en el link, 
http://www.minvivienda.gov.co/sobre-el-ministerio/planeacion-gestion-y-control/sistema-de-control-interno/rol-de-evaluaci%C3%B3n-y-seguimiento</t>
  </si>
  <si>
    <t>Se realizó y publico 1 informe de de Austeridad en el Gasto correspondiente al mes de octubre de 2017, el cual se encuentra publicado en el link, 
http://www.minvivienda.gov.co/sobre-el-ministerio/planeacion-gestion-y-control/sistema-de-control-interno/rol-de-evaluaci%C3%B3n-y-seguimiento</t>
  </si>
  <si>
    <t>Se realizó y publico 1 informe de de Austeridad en el Gasto correspondiente al mes de diciembre de 2017, el cual se encuentra publicado en el link, 
http://www.minvivienda.gov.co/sobre-el-ministerio/planeacion-gestion-y-control/sistema-de-control-interno/rol-de-evaluaci%C3%B3n-y-seguimiento</t>
  </si>
  <si>
    <t>Se realizó y publico 1 informe de de Cumplimiento del Plan de Mejoramiento Archivístico, el cual se encuentra publicado en el link, 
http://www.minvivienda.gov.co/sobre-el-ministerio/planeacion-gestion-y-control/sistema-de-control-interno/rol-de-evaluaci%C3%B3n-y-seguimiento</t>
  </si>
  <si>
    <t>Se realizó y publico 2 informes de SIRECI - Reporte de seguimiento al plan de mejoramiento, de las contralorías; semestral MVCT-FONVIVIENDA., los cuales se encuentran publicados en el link, 
http://www.minvivienda.gov.co/sobre-el-ministerio/planeacion-gestion-y-control/sistema-de-control-interno/rol-de-evaluaci%C3%B3n-y-seguimiento</t>
  </si>
  <si>
    <t>Se realizó y publico 2 informes de SIRECI - Rendición de la Cuenta Fiscal MVCT y FNV, los cuales se encuentran publicados en el link, 
http://www.minvivienda.gov.co/sobre-el-ministerio/planeacion-gestion-y-control/sistema-de-control-interno/rol-de-evaluaci%C3%B3n-y-seguimiento</t>
  </si>
  <si>
    <t>Se realizó y publico Informe y Seguimiento al Plan Anticorrupción y Atención al Ciudadano, cuatrimestral., el cual se encuentra publicado en el link, 
http://www.minvivienda.gov.co/sobre-el-ministerio/planeacion-gestion-y-control/sistema-de-control-interno/seguimiento-al-plan-anticorrupci%C3%B3n-y-de-atenci%C3%B3n-al-ciudadano</t>
  </si>
  <si>
    <t xml:space="preserve">Durante el mes de marzo se ejecutaron 6 auditorias internas del SIG a los siguientes procesos:
1. 05/03/2018:
PLANEACIÓN ESTRATEGICA Y GESTIÓN DE RECURSOS FINANCIEROS
2. 06/03/2018:
GESTION DE COMUNICACIONES INTERNAS Y EXTERNAS
3. 13/03/2018:
ADMINISTRACIÓN DEL SISTEMA INTEGRADO DE GESTIÓN
4. 15/03/2018:
PROMOCION Y ACOMPAÑAMIENTO
5. 21/03/2018:
GESTION DEL SUBSIDIO
6. 23/03/2018:
CONCEPTOS JURIDICOS
</t>
  </si>
  <si>
    <t>Se realizó y publico 1 Informe de Seguimiento a la Atención al Ciudadano PQRDS, el cual se encuentra publicado en el link, 
http://www.minvivienda.gov.co/sobre-el-ministerio/planeacion-gestion-y-control/sistema-de-control-interno/rol-de-evaluaci%C3%B3n-y-seguimiento</t>
  </si>
  <si>
    <t>Se realizó y publico 2 Informes de Seguimiento al Plan de Mejoramiento  CGR, MVCT y FONVIVIENDA, los cuales se encuentran publicados en el link, 
http://www.minvivienda.gov.co/sobre-el-ministerio/planeacion-gestion-y-control/sistema-de-control-interno/rol-de-evaluaci%C3%B3n-y-seguimiento</t>
  </si>
  <si>
    <t>Se realizó y publico 2 Informes de seguimiento Gestión Contractual; trimestral. MVCT-FONVIVIENDA., los cuales se encuentran publicados en el link, 
http://www.minvivienda.gov.co/sobre-el-ministerio/planeacion-gestion-y-control/sistema-de-control-interno/rol-de-evaluaci%C3%B3n-y-seguimiento</t>
  </si>
  <si>
    <t>Se realizó y publico 2 informes de Seguimiento a la Ejecución Presupuestal MVCT - FONVIVIENDA, el cual se encuentra publicado en el link, 
http://www.minvivienda.gov.co/sobre-el-ministerio/planeacion-gestion-y-control/sistema-de-control-interno/rol-de-evaluaci%C3%B3n-y-seguimiento</t>
  </si>
  <si>
    <t>Se realizó y publico 1 informe de Seguimiento al cumplimiento del Plan Anual de Auditoria correspondiente al mes de enero, el cual se encuentra publicado en el link, 
http://www.minvivienda.gov.co/sobre-el-ministerio/planeacion-gestion-y-control/sistema-de-control-interno/rol-de-evaluaci%C3%B3n-y-seguimiento</t>
  </si>
  <si>
    <t>Se realizó y publico 1 informe de Seguimiento al cumplimiento del Plan Anual de Auditoria correspondiente al mes de febrero, el cual se encuentra publicado en el link, 
http://www.minvivienda.gov.co/sobre-el-ministerio/planeacion-gestion-y-control/sistema-de-control-interno/rol-de-evaluaci%C3%B3n-y-seguimiento</t>
  </si>
  <si>
    <t>Durante el mes de enero se atendieron en el marco de la Auditoria Financiera al MVCT 4 requerimiento de información y de la Auditoria Financiera de FONVIVIENDA 4 requerimientos de información</t>
  </si>
  <si>
    <t>Durante el mes de febrero se atendieron en el marco de la Auditoria Financiera al MVCT 5 requerimiento de información y de la Auditoria Financiera de FONVIVIENDA 3 requerimientos de información</t>
  </si>
  <si>
    <t>Se realizó y publico 2 Informes de seguimiento Gestión a SECOP. MVCT-FONVIVIENDA., los cuales se encuentran publicados en el link, 
http://www.minvivienda.gov.co/sobre-el-ministerio/planeacion-gestion-y-control/sistema-de-control-interno/rol-de-evaluaci%C3%B3n-y-seguimiento</t>
  </si>
  <si>
    <t>KATHERINE FORERO</t>
  </si>
  <si>
    <t>Se realizó y publico 1 informe de Seguimiento al procedimiento de tiquetes expedidos por agencia de viajes del MVCT y FONVIVIENDA, el cual se encuentra publicado en el link, 
http://www.minvivienda.gov.co/sobre-el-ministerio/planeacion-gestion-y-control/sistema-de-control-interno/rol-de-evaluaci%C3%B3n-y-seguimiento</t>
  </si>
  <si>
    <t xml:space="preserve">Durante el mes de marzo se atendieron 8 requerimientos asi: 
1. Auditoria de Regalías, 1 requerimiento 
2. Auditoría Fonvivienda, 2 requerimientos.
3. Auditoría Financiera del MVCT, 4 requerimientos.
4. Auditoria de Desempeño VASB, 1 requerimiento. </t>
  </si>
  <si>
    <t>Se realizo mesa de trabajo el pasado 9 de marzo de 2018 entre OCI y DIVIS, con el proposito de realizar la escogencia de los proyectos que seran motivo de seguimiento para los casos criticos de vivienda; a lo cual se solicito por parte de la DIVIS un plazo para tener la muestra de los proyectos. ( Acta No. 001).
Acta que se encuentra publicada en la Subcarpeta Seguimientos Vivienda en el link http://www.minvivienda.gov.co/sobre-el-ministerio/planeacion-gestion-y-control/sistema-de-control-interno/rol-de-evaluaci%C3%B3n-y-seguimiento</t>
  </si>
  <si>
    <t>Se realizó comisión a los siguientes Departamentos y/o ciudades asi:
Boyaca: del 12 al 14/03/2018
Sucre: 16/03/2018
Girardot: 20/030/2018
Tolima: del 21 al 23/03/2018
Informes que se encuentran publicados en la Subcarpeta Seguimientos VASB en la pagina Web http://www.minvivienda.gov.co/sobre-el-ministerio/planeacion-gestion-y-control/sistema-de-control-interno/rol-de-evaluaci%C3%B3n-y-seguimiento</t>
  </si>
  <si>
    <t>Durante los meses de enero, febrero y marzo de 2018, la OCI realizó el monitoreo a los controles establecidos en los riesgos del proceso y fue remitido a OAP mediante correo electronico el pasado 05/04/2018</t>
  </si>
  <si>
    <t>Se realizó y publico 1 informe de de Austeridad en el Gasto correspondiente al mes de enero de 2018, el cual se encuentra publicado en el link, 
http://www.minvivienda.gov.co/sobre-el-ministerio/planeacion-gestion-y-control/sistema-de-control-interno/rol-de-evaluaci%C3%B3n-y-seguimiento</t>
  </si>
  <si>
    <t>Se realizó y publicó 2 informes de SIRECI correspondiente al IV trimestre de 2017 - Reporte de seguimiento Gestion Contractual; trimestral. MVCT-FONVIVIENDA, los cuales se encuentran publicados en el link, 
http://www.minvivienda.gov.co/sobre-el-ministerio/planeacion-gestion-y-control/sistema-de-control-interno/rol-de-evaluaci%C3%B3n-y-seguimiento</t>
  </si>
  <si>
    <t>Se realizó y publicó 2 informes de SIRECI correspondiente al I trimestre de 2018 - Reporte de seguimiento Gestion Contractual; MVCT-FONVIVIENDA, los cuales se encuentran publicados en el link, 
http://www.minvivienda.gov.co/sobre-el-ministerio/planeacion-gestion-y-control/sistema-de-control-interno/rol-de-evaluaci%C3%B3n-y-seguimiento</t>
  </si>
  <si>
    <t xml:space="preserve">Durante el mes de abril se ejecutaron 16 auditorias internas del SIG a los siguientes procesos:
1. 04/04/2018:
GESTION DEL TALENTO HUMANO.
2. 5/04/2018: 
PROCESOS DISCIPLINARIOS.
3. 6/04/2018: 
PROCESO, GESTION DE CONTRATACION.
4. 9/04/2018: 
PROCESO, GESTION SOPORTE Y APOYO INFORMATICO. 
5. 10/04/2018: 
PROCESO, GESTION DE PROYECTOS DE TECNOLOGIAS DE LA INFORMACION.
6. 11/04/2018: 
PROCESO, GESTION DE RECURSOS FISICOS.
7. 12/04/2018: 
PROCESO, GESTION DOCUMENTAL.
8. 13/04/2018:
PROCESO, SEGUIMIENTO Y CONTROL A LA EJECUCION DEL RECURSO FINANCIERO.
9. 16/04/2018:
SANEAMIENTO DE ACTIVOS DE LOS EXTINTOS ICT - INURBE.
10. 17/04/2018: 
PROCESO, TITULACION Y SANEAMIENTO PREDIAL.
11. 18/04/2018:
PROCESO, ATENCION AL USUARIO
12. 19/04/2018:
PROCESO, FORMULACION DE POLITICAS E INSTRUMENTACION NORMATIVA.
13. 24/04/2018:
PROCESO, GESTION DE PROYECTOS.
14. 25/04/2018:
PROCESOS JUDICIALES Y ACCIONES CONSTITUCIONALES.
15. 26/04/2018:
PROCESO, COMPONENTE ATENCION LEGISLATIVA
16. 27/04/2018:
PROCESO, EVALUACION Y ASESORIA DEL SISTEMA DE CONTROL INTERNO.
</t>
  </si>
  <si>
    <t>Se realizó y publico 2 informes de Seguimiento de arqueo a la caja menor del MVCT - FONVIVIENDA, el cual se encuentra publicado en el link, 
http://www.minvivienda.gov.co/sobre-el-ministerio/planeacion-gestion-y-control/sistema-de-control-interno/rol-de-evaluaci%C3%B3n-y-seguimiento</t>
  </si>
  <si>
    <t>Se realizó mesa de trabajo el pasado 23/04/2018, con el proposito de definir la nueva fecha para el proyecto de choco el cual estaba programado del 9 al 12 de abril y que por motivos de recursos se solicito aplazamiento por parte del profesional encargado del proyecto, (Acta No. 001).</t>
  </si>
  <si>
    <t>Se realizó y publicó 1 informe de Seguimiento al cumplimiento del Plan Anual de Auditoria correspondiente al mes de marzo, el cual se encuentra publicado en el link, 
http://www.minvivienda.gov.co/sobre-el-ministerio/planeacion-gestion-y-control/sistema-de-control-interno/rol-de-evaluaci%C3%B3n-y-seguimiento</t>
  </si>
  <si>
    <t>Se realizó y publicó  informe de Auditoria al Sistema de Gestión de Seguridad y Salud en el trabajo SG-SST para las vigencias 2017 y 2018, en el marco del Decreto 1072 de 2015 y la Resolución  1111 de 2017, el cual se encuentran publicados en el link, 
http://www.minvivienda.gov.co/sobre-el-ministerio/planeacion-gestion-y-control/sistema-de-control-interno/rol-de-evaluaci%C3%B3n-y-seguimiento
Correo electronico de fecha 09/04/2018, socializando el plan, se envia agenda.
Reunion de apertura 11/04/2018
correo electornico 30/04/2018, convocatoria para cierre de auditoria el 04/05/2018</t>
  </si>
  <si>
    <t>Se realizó y publicó 2 Informes de Seguimiento al Plan de Mejoramiento  CGR, MVCT y FONVIVIENDA, los cuales se encuentran publicados en el link, 
http://www.minvivienda.gov.co/sobre-el-ministerio/planeacion-gestion-y-control/sistema-de-control-interno/rol-de-evaluaci%C3%B3n-y-seguimiento</t>
  </si>
  <si>
    <t>Se realizó y publicó 2 Informes de seguimiento Gestión Contractual; trimestral. MVCT-FONVIVIENDA., los cuales se encuentran publicados en el link, 
http://www.minvivienda.gov.co/sobre-el-ministerio/planeacion-gestion-y-control/sistema-de-control-interno/rol-de-evaluaci%C3%B3n-y-seguimiento</t>
  </si>
  <si>
    <t>Durante el mes de marzo, la OCI Asesoró y acompañó 41 reuniones y/o mesas de trabajo relacionados en el informe de seguimiento.</t>
  </si>
  <si>
    <t>Se realizó el  Plan de Auditoría a Saneamiento de Predios de los Extintos ICT INURBE, el cual fue socializado en reunión de apertura el pasado 30/04/2018 y el mismo se encuentran publicados en el link, 
http://www.minvivienda.gov.co/sobre-el-ministerio/planeacion-gestion-y-control/sistema-de-control-interno/rol-de-evaluaci%C3%B3n-y-seguimiento</t>
  </si>
  <si>
    <t>Se realizó el  Plan de Auditoría Especial, celebración contrato interadministrativo 416 de 2016, TIC., el cual fue socializado  el pasado 10/04/2018 y el mismo se encuentran publicados en el link, 
http://www.minvivienda.gov.co/sobre-el-ministerio/planeacion-gestion-y-control/sistema-de-control-interno/rol-de-evaluaci%C3%B3n-y-seguimiento
Correo electronico de fecha 09/04/2018, socializando el plan, se envia agenda.
Reunion de apertura 11/04/2018
correo electornico 30/04/2018, convocatoria para cierre de auditoria el 04/05/2018</t>
  </si>
  <si>
    <t>% DE CUMPLIMIENTO</t>
  </si>
  <si>
    <t xml:space="preserve">TOTAL ACTIVIDADES </t>
  </si>
  <si>
    <t>% ACUMULADO</t>
  </si>
  <si>
    <t>Z:\OCI2018\4.EVALUACION Y SEGUIMIENTO\INFORMES DE SEGUIMIENTO</t>
  </si>
  <si>
    <t>Z:\OCI2018\5.RELACION ENTES EXTERNO CONTROL</t>
  </si>
  <si>
    <t>Se realizó comisión a los siguientes Departamentos y/o ciudades asi:
Pasto: 18/04/2018 al 20/04/2018
Cucuta: 25/04/2018
Arauca: 27/04/2018
Informes que se encuentran publicados en la Subcarpeta Seguimientos Vivienda en la pagina Web http://www.minvivienda.gov.co/sobre-el-ministerio/planeacion-gestion-y-control/sistema-de-control-interno/rol-de-evaluaci%C3%B3n-y-seguimiento</t>
  </si>
  <si>
    <t>Se realizó y publicó 1 informe de Seguimiento al cumplimiento del Plan Anual de Auditoria correspondiente al mes de abril, el cual se encuentra publicado en el link, 
http://www.minvivienda.gov.co/sobre-el-ministerio/planeacion-gestion-y-control/sistema-de-control-interno/rol-de-evaluaci%C3%B3n-y-seguimiento</t>
  </si>
  <si>
    <t>Se realizó y publico 1 informe de de Austeridad en el Gasto correspondiente al mes de febrero de 2018, el cual se encuentra publicado en el link, 
http://www.minvivienda.gov.co/sobre-el-ministerio/planeacion-gestion-y-control/sistema-de-control-interno/rol-de-evaluaci%C3%B3n-y-seguimiento</t>
  </si>
  <si>
    <t>Se realizó informes de seguimiento a los siguientes proyectos:
Boyaca, Sucre, Girardot y Tolima.
Informes que se encuentran publicados en la Subcarpeta Seguimientos VASB en la pagina Web http://www.minvivienda.gov.co/sobre-el-ministerio/planeacion-gestion-y-control/sistema-de-control-interno/rol-de-evaluaci%C3%B3n-y-seguimiento</t>
  </si>
  <si>
    <t>Se realizó comisión a los siguientes Departamentos y/o ciudades asi:
Malambo: 02/05/2018
Cartagena: 10 y 11/05/2018
Villavicencio:  15 y 16/05/2018
Informes que se encuentran publicados en la Subcarpeta Seguimientos Vivienda en la pagina Web http://www.minvivienda.gov.co/sobre-el-ministerio/planeacion-gestion-y-control/sistema-de-control-interno/rol-de-evaluaci%C3%B3n-y-seguimiento</t>
  </si>
  <si>
    <r>
      <t xml:space="preserve">Durante el mes de Mayo, la OCI realizó actividades de autocontrol asi: 
</t>
    </r>
    <r>
      <rPr>
        <b/>
        <sz val="12"/>
        <rFont val="Verdana"/>
        <family val="2"/>
      </rPr>
      <t>18/05/2018 Y 31/05/2018</t>
    </r>
    <r>
      <rPr>
        <sz val="12"/>
        <rFont val="Verdana"/>
        <family val="2"/>
      </rPr>
      <t xml:space="preserve">: SE ENVIÓ CORREO MASIVO SOCIALIZANDO LOS RESULTADOS DEL SEGUIMIENTO REALIZADO POR LA OCI AL PLAN ANTICORRUPCION Y DE ATENCION AL CIUDADANO CORRESPONDIENTE AL PRIMER CUATRIMESTRE DE LA VIGENCIA 2018.
ASI MISMO, SE REALIZO PUBLICACIÓN EN LA INTRANET DE LA ENTIDAD DE CADA UNO DE LOS ENVIOS DE CORREOS MASIVOS.
</t>
    </r>
    <r>
      <rPr>
        <b/>
        <sz val="12"/>
        <rFont val="Verdana"/>
        <family val="2"/>
      </rPr>
      <t>18/05/2018:</t>
    </r>
    <r>
      <rPr>
        <sz val="12"/>
        <rFont val="Verdana"/>
        <family val="2"/>
      </rPr>
      <t xml:space="preserve"> SE ENVIÓ CORREO MASIVO AVISO DE CAMPAÑA DE EXPECTATIVA DE DAME ESOS CINCO Y SE REALIZO PUBLICACION EN LA INTRANET.
</t>
    </r>
    <r>
      <rPr>
        <b/>
        <sz val="12"/>
        <rFont val="Verdana"/>
        <family val="2"/>
      </rPr>
      <t>21/05/2018 AL 25/05/2018:</t>
    </r>
    <r>
      <rPr>
        <sz val="12"/>
        <rFont val="Verdana"/>
        <family val="2"/>
      </rPr>
      <t xml:space="preserve"> SE REALIZO LA CAMPAÑA DAME ESOS CINCO, PARA DAR A CONOCER LOS ROLES DE LA OFICINA DE CONTROL INTERNO DE ACUERDO A LO ESTABLECIDO EN EL DECRETO 648 DE 2017, EL AVISO ESTUVO COMO PROTECTOR DE PANTALLA DE LOS PC, UN AFICHE EN CADA UNA DE LAS 3 SEDES DEL MVCT, CORREO MASIVO Y PUBLICACION EN LA INTRANET.
</t>
    </r>
  </si>
  <si>
    <t>Durante el mes de marzo, la OCI Asesoró y acompañó 36 reuniones y/o mesas de trabajo relacionados en el informe de seguimiento.</t>
  </si>
  <si>
    <t>Durante el mes de mayo, la OCI elaboró y presentó 21 Informes de Evaluación de la eficacia de los controles establecidos en los mapas de riesgos de Corrupción y Gestión, los cuales se encuentran publicados en el link
http://www.minvivienda.gov.co/sobre-el-ministerio/planeacion-gestion-y-control/sistema-de-control-interno/rol-de-evaluaci%C3%B3n-de-gesti%C3%B3n-del-riesgo</t>
  </si>
  <si>
    <t xml:space="preserve">Se realizó el  Plan de Auditoría Auditoría e Informe de Auditoria a la  organización de las historias laborales de los servidores del MVCT. El mismo se encuentran publicados en el link, 
http://www.minvivienda.gov.co/sobre-el-ministerio/planeacion-gestion-y-control/sistema-de-control-interno/rol-de-evaluaci%C3%B3n-y-seguimiento
</t>
  </si>
  <si>
    <r>
      <t xml:space="preserve">Se realizó y publicó </t>
    </r>
    <r>
      <rPr>
        <b/>
        <sz val="12"/>
        <rFont val="Verdana"/>
        <family val="2"/>
      </rPr>
      <t>21 s</t>
    </r>
    <r>
      <rPr>
        <sz val="12"/>
        <rFont val="Verdana"/>
        <family val="2"/>
      </rPr>
      <t>eguimientos a planes de mejoramiento del SIG, los cuales fueron comunicados a los dueños de los procesos con copia al Jefe de la OAP para su respectiva publicación en el link de cada proceso, así: 
http://www.minvivienda.gov.co/sobre-el-ministerio/planeacion-gestion-y-control/sistemas-de-gestion/mapa-de-procesos/evaluacion-acompanamiento-y-asesoria-del-sistema-de-control-interno</t>
    </r>
  </si>
  <si>
    <t>Se realizó y publicó 1 informe de Seguimiento al cumplimiento del Plan Anual de Auditoria correspondiente al mes de MAYO, el cual se encuentra publicado en el link, 
http://www.minvivienda.gov.co/sobre-el-ministerio/planeacion-gestion-y-control/sistema-de-control-interno/rol-de-evaluaci%C3%B3n-y-seguimiento</t>
  </si>
  <si>
    <t>Durante el mes de mayo, la OCI participó en 4 comités relacionados en el informe de seguimiento.</t>
  </si>
  <si>
    <t>Se realizó y publico 1 informe de de Austeridad en el Gasto correspondiente al mes de Marzo de 2018, el cual se encuentra publicado en el link, 
http://www.minvivienda.gov.co/sobre-el-ministerio/planeacion-gestion-y-control/sistema-de-control-interno/rol-de-evaluaci%C3%B3n-y-seguimiento</t>
  </si>
  <si>
    <t>Se realizó mesa de trabajo el pasado 04/07/2018, con el proposito de aplazar visitas de seguimientos de proyectos criticos VASB, (Acta No. 002).</t>
  </si>
  <si>
    <t>Se realizó y publicó el Informe de Seguimiento a la Implementación del SGSI, en el marco de la Estrategia de Gobierno en Linea. 
 el cual se encuentra publicado en el link, 
http://www.minvivienda.gov.co/sobre-el-ministerio/planeacion-gestion-y-control/sistema-de-control-interno/rol-de-evaluaci%C3%B3n-y-seguimiento</t>
  </si>
  <si>
    <r>
      <t xml:space="preserve">Durante el mes de junio, la OCI realizó actividades de autocontrol asi: 
</t>
    </r>
    <r>
      <rPr>
        <b/>
        <sz val="12"/>
        <rFont val="Verdana"/>
        <family val="2"/>
      </rPr>
      <t>08/06/2018</t>
    </r>
    <r>
      <rPr>
        <sz val="12"/>
        <rFont val="Verdana"/>
        <family val="2"/>
      </rPr>
      <t xml:space="preserve">: SE REALIZÓ MESA DE TRABAJO CON EL GRUPO DE COMUNICACIONES Y LA OAP PARA DEFINIR LA CAMPAÑA DE MIPG V2 .
</t>
    </r>
    <r>
      <rPr>
        <b/>
        <sz val="12"/>
        <rFont val="Verdana"/>
        <family val="2"/>
      </rPr>
      <t>12, 19 Y 26 /06/2018</t>
    </r>
    <r>
      <rPr>
        <sz val="12"/>
        <rFont val="Verdana"/>
        <family val="2"/>
      </rPr>
      <t xml:space="preserve">: SE ENVIO CORREO MASIVO DE SOCIALIZACION DE LOS RESULTADOS DE LA EVALUACION DE LOS PLANES DE MEJORAMIENTO A LOS 21 PROCESOS DEL MVCT. 
</t>
    </r>
    <r>
      <rPr>
        <b/>
        <sz val="12"/>
        <rFont val="Verdana"/>
        <family val="2"/>
      </rPr>
      <t>12/06/2018:</t>
    </r>
    <r>
      <rPr>
        <sz val="12"/>
        <rFont val="Verdana"/>
        <family val="2"/>
      </rPr>
      <t xml:space="preserve"> SE ENVIO CORREO MASIVO DE SOCIALIZACION DE LOS RESULTADOS DE LA EVALUACION DE LOS MAPAS DE RIESGOS A LOS 21 PROCESOS DEL MVCT. 
</t>
    </r>
    <r>
      <rPr>
        <b/>
        <sz val="12"/>
        <rFont val="Verdana"/>
        <family val="2"/>
      </rPr>
      <t>13, 18 Y 22 /06/2018</t>
    </r>
    <r>
      <rPr>
        <sz val="12"/>
        <rFont val="Verdana"/>
        <family val="2"/>
      </rPr>
      <t xml:space="preserve">: SE ENVIO CORREO MASIVO DE INFORMACION  REUNION DE CIERRE DEL CICLO DE AUDITORIAS DEL SIG, VIGENCIA 2018.
</t>
    </r>
    <r>
      <rPr>
        <b/>
        <sz val="12"/>
        <rFont val="Verdana"/>
        <family val="2"/>
      </rPr>
      <t>29/06/2018</t>
    </r>
    <r>
      <rPr>
        <sz val="12"/>
        <rFont val="Verdana"/>
        <family val="2"/>
      </rPr>
      <t>: SE ENVIO CORREO MASIVO DE RESULTADOS DEL CICLO DE AUDITORIAS DEL SIG, VIGENCIA 2018.</t>
    </r>
  </si>
  <si>
    <t>Durante el mes de junio, la OCI participó en 9 comités relacionados en el informe de seguimiento.</t>
  </si>
  <si>
    <t>Durante el mes de Junio, la OCI Asesoró y acompañó 36 reuniones y/o mesas de trabajo relacionados en el informe de seguimiento.</t>
  </si>
  <si>
    <r>
      <rPr>
        <sz val="12"/>
        <rFont val="Verdana"/>
        <family val="2"/>
      </rPr>
      <t>Se realizó y publicó informes de seguimiento a los proyectos correspondiente al mes de Junio asi:</t>
    </r>
    <r>
      <rPr>
        <b/>
        <sz val="12"/>
        <color indexed="10"/>
        <rFont val="Verdana"/>
        <family val="2"/>
      </rPr>
      <t xml:space="preserve">
</t>
    </r>
    <r>
      <rPr>
        <sz val="12"/>
        <rFont val="Verdana"/>
        <family val="2"/>
      </rPr>
      <t>Pasto
Cucuta</t>
    </r>
    <r>
      <rPr>
        <b/>
        <sz val="12"/>
        <color indexed="10"/>
        <rFont val="Verdana"/>
        <family val="2"/>
      </rPr>
      <t xml:space="preserve">
</t>
    </r>
    <r>
      <rPr>
        <sz val="12"/>
        <rFont val="Verdana"/>
        <family val="2"/>
      </rPr>
      <t>Arauca</t>
    </r>
    <r>
      <rPr>
        <b/>
        <sz val="12"/>
        <color indexed="10"/>
        <rFont val="Verdana"/>
        <family val="2"/>
      </rPr>
      <t xml:space="preserve">
</t>
    </r>
    <r>
      <rPr>
        <sz val="12"/>
        <rFont val="Verdana"/>
        <family val="2"/>
      </rPr>
      <t xml:space="preserve">los cuales se encuentran publicados en el link, 
http://www.minvivienda.gov.co/sobre-el-ministerio/planeacion-gestion-y-control/sistema-de-control-interno/rol-de-evaluaci%C3%B3n-y-seguimiento
</t>
    </r>
  </si>
  <si>
    <t>Durante el mes de abril se atendieron 13 requerimientos asi: 
1. Auditoría Fonvivienda, 6  requerimientos.
2. Auditoría Financiera del MVCT, 7 requerimientos.</t>
  </si>
  <si>
    <t>Durante el mes de mayo se atendieron 6 requerimientos asi: 
1. Auditoría Fonvivienda, 1  requerimiento.
2. Auditoría Financiera del MVCT, 3 requerimientos.
3. Auditoría Desempeño VASB, 1 requerimiento.
4. Auditoria Actuación Especial Proyecto Represa Rio Rancheria</t>
  </si>
  <si>
    <t>Durante el mes de junio se atendieron 8 requerimientos asi: 
1. Auditoría Fonvivienda, 2  requerimiento.
2. Auditoría Financiera del MVCT, 2 requerimientos.
3. Auditoría Desempeño VASB, 3 requerimiento.
4. Auditoria Actuación Especial Proyecto Represa Rio Rancheria 1 requerimiento</t>
  </si>
  <si>
    <t>Se realizó y publicó el Informe de Seguimiento a Inventarios y vehiculos
 el cual se encuentra publicado en el link, 
http://www.minvivienda.gov.co/sobre-el-ministerio/planeacion-gestion-y-control/sistema-de-control-interno/rol-de-evaluaci%C3%B3n-y-seguimiento</t>
  </si>
  <si>
    <t>Se realizó y publicó el Informe de Seguimiento a la Estrategia de Rendición de Cuentas y Participación Ciudadana correspondiente a la vigencia 2017.
el cual se encuentra publicado en el link, 
http://www.minvivienda.gov.co/sobre-el-ministerio/planeacion-gestion-y-control/sistema-de-control-interno/rol-de-evaluaci%C3%B3n-y-seguimiento</t>
  </si>
  <si>
    <t>Se realizó y publicó 2 informes de SIRECI correspondiente al II trimestre de 2018 - Reporte de seguimiento Gestion Contractual; trimestral. MVCT-FONVIVIENDA, los cuales se encuentran publicados en el link, 
http://www.minvivienda.gov.co/sobre-el-ministerio/planeacion-gestion-y-control/sistema-de-control-interno/rol-de-evaluaci%C3%B3n-y-seguimiento</t>
  </si>
  <si>
    <t>Se realizó y publico 2 Informes de seguimiento Gestión Contractual; II trimestre de 2018. MVCT-FONVIVIENDA., los cuales se encuentran publicados en el link, 
http://www.minvivienda.gov.co/sobre-el-ministerio/planeacion-gestion-y-control/sistema-de-control-interno/rol-de-evaluaci%C3%B3n-y-seguimiento</t>
  </si>
  <si>
    <t>Se realizó y publicó 1 informe de Seguimiento al cumplimiento del Plan Anual de Auditoria correspondiente al mes de JUNIO, el cual se encuentra publicado en el link, 
http://www.minvivienda.gov.co/sobre-el-ministerio/planeacion-gestion-y-control/sistema-de-control-interno/rol-de-evaluaci%C3%B3n-y-seguimiento</t>
  </si>
  <si>
    <t>Durante los meses de abril, mayo y junio de 2018, la OCI realizó el monitoreo a los controles establecidos en los riesgos del proceso y fue remitido a OAP mediante correo electronico el pasado 10/07/2018</t>
  </si>
  <si>
    <t>Se realizó y publico el informe pormenorizado del estado de control interno correspondiente al periodo MARZO - JUNIO de 2018, el cual se encuentra publicado en el link 
http://www.minvivienda.gov.co/sobre-el-ministerio/planeacion-gestion-y-control/sistema-de-control-interno/rol-de-evaluaci%C3%B3n-y-seguimiento</t>
  </si>
  <si>
    <t>ACTIVIDAD CUMPLIDA</t>
  </si>
  <si>
    <t xml:space="preserve">Durante el mes de julio de 2018, la OCI realizó actividades de autocontrol asi: 
El pasado 9 de Julio de 2018, se emitio el boletín interno No. 95 en el cual se emitio la nota de los resultados del ciclo de auditoria interna del SIG en la reunión de cierre del pasado 25 de junio de 2018.
El pasado 13 y 26 de julio de 2018, se envió correo masivo de socialización CIRCULAR APLICACION METODOLOGIA RIESGOS MVCT.
El pasado 16 de julio de 2018, se realizó SEMINARIO TALLER ANALISIS DE CAUSAS Y SOCIALIZACION ACTUALIZACION PROCEDIMIENTO AC, AP Y AM por parte de la OAP y la OCI, asi mismo mediante correo electrónico del 17 de julio fue remitida la lista de asistencia y la presentación en power point.
Se realizo campaña de MIPG V2 en la semana del 16 al 19 de julio de 2018 en la cual se emitio imagen de la unificación de los diferentes sistemas de gestión que integran el modelo mediante protector de pantalla en cada uno de los PC, afiches en cada una de las sedes y publicación en la intranet.
</t>
  </si>
  <si>
    <r>
      <t xml:space="preserve">Se realizó y publicó  informe de Auditoria Auditoría al Proceso de Gestión de Proyectos de Tecnologias de la Información, el cual se encuentra publicado en el link, 
http://www.minvivienda.gov.co/sobre-el-ministerio/planeacion-gestion-y-control/sistema-de-control-interno/rol-de-evaluaci%C3%B3n-y-seguimiento
</t>
    </r>
    <r>
      <rPr>
        <b/>
        <sz val="12"/>
        <rFont val="Verdana"/>
        <family val="2"/>
      </rPr>
      <t xml:space="preserve">Correo electronico de fecha 10/07/2018, Comunicando el plan de auditoria.
Reunion de apertura 13/07/2018 calle 18 piso 10
SE REALIZA PUBLICACION DEL PLAN DE AUDITORIA CON FECHA DE CUMPLIMIENTO 26/07/2018
</t>
    </r>
  </si>
  <si>
    <t>..\..\..\1.LIDERAZGO ESTRATEGICO</t>
  </si>
  <si>
    <t>..\..\..\2.ENFOQUE HACIA LA PREVENCION\ASESORIA Y ACOMPAÑAMIENTO</t>
  </si>
  <si>
    <t>..\..\..\2.ENFOQUE HACIA LA PREVENCION\FOMENTO CULTURA AUTOCONTROL</t>
  </si>
  <si>
    <t>..\..\..\3.EVALUACION GESTION DEL RIESGO\MAPA OCI 2018</t>
  </si>
  <si>
    <t>..\..\..\3.EVALUACION GESTION DEL RIESGO</t>
  </si>
  <si>
    <t>..\..\..\4.EVALUACION Y SEGUIMIENTO\INFORMES DE LEY\INFORME PORMENORIZADO 1474</t>
  </si>
  <si>
    <t>..\..\..\4.EVALUACION Y SEGUIMIENTO\INFORMES DE LEY\CONTROL INTERNO CONTABLE</t>
  </si>
  <si>
    <t>..\..\..\4.EVALUACION Y SEGUIMIENTO\INFORMES DE LEY\EVALUACION GESTION DEPENDENCIAS\Gestión por dependencias</t>
  </si>
  <si>
    <t>..\..\..\4.EVALUACION Y SEGUIMIENTO\INFORMES DE LEY\DERECHOS DE AUTOR</t>
  </si>
  <si>
    <t>..\..\..\4.EVALUACION Y SEGUIMIENTO\INFORMES DE LEY\EKOGUI</t>
  </si>
  <si>
    <t>..\..\..\4.EVALUACION Y SEGUIMIENTO\INFORMES DE LEY\AUSTERIDAD EN EL GASTO</t>
  </si>
  <si>
    <t>..\..\..\4.EVALUACION Y SEGUIMIENTO\INFORMES DE LEY\REPORTE SIRECI\RENDICION CUENTA FISCAL 2017</t>
  </si>
  <si>
    <t>..\..\..\4.EVALUACION Y SEGUIMIENTO\INFORMES DE LEY\REPORTE SIRECI\PLAN MEJORAMIENTO</t>
  </si>
  <si>
    <t>..\..\..\4.EVALUACION Y SEGUIMIENTO\INFORMES DE LEY\REPORTE SIRECI\GESTION CONTRATUAL</t>
  </si>
  <si>
    <t>..\..\..\4.EVALUACION Y SEGUIMIENTO\INFORMES DE LEY\PLAN DE MEJORAMIENTO ARCHIVISTICO</t>
  </si>
  <si>
    <t>..\..\..\4.EVALUACION Y SEGUIMIENTO\INFORMES DE LEY\PAAC MVCT</t>
  </si>
  <si>
    <t>..\..\..\4.EVALUACION Y SEGUIMIENTO\INFORMES DE AUDITORIA\AUDITORIAS DEL SIG 2018</t>
  </si>
  <si>
    <t>..\..\..\4.EVALUACION Y SEGUIMIENTO\INFORMES DE AUDITORIA\AUDITORIA SG-SST</t>
  </si>
  <si>
    <t>..\..\..\4.EVALUACION Y SEGUIMIENTO\INFORMES DE AUDITORIA\AUDITORIA TIC</t>
  </si>
  <si>
    <t>..\..\..\4.EVALUACION Y SEGUIMIENTO\INFORMES DE AUDITORIA\AUDITORIA TITULACION</t>
  </si>
  <si>
    <t>..\..\..\4.EVALUACION Y SEGUIMIENTO\INFORMES DE AUDITORIA\AUDITORIA ESPECIAL TIC CONTRATO 416</t>
  </si>
  <si>
    <t>..\..\..\4.EVALUACION Y SEGUIMIENTO\INFORMES DE AUDITORIA\AUDITORIA HISTORIAS LABORALES TH</t>
  </si>
  <si>
    <t>..\..\..\4.EVALUACION Y SEGUIMIENTO\INFORMES DE SEGUIMIENTO\PQRSDF</t>
  </si>
  <si>
    <t>..\..\..\4.EVALUACION Y SEGUIMIENTO\INFORMES DE SEGUIMIENTO\PLAN DE MEJORAMIENTO CGR</t>
  </si>
  <si>
    <t>..\..\..\4.EVALUACION Y SEGUIMIENTO\INFORMES DE SEGUIMIENTO\SEGUIMIENTOS SIRECI</t>
  </si>
  <si>
    <t>..\..\..\4.EVALUACION Y SEGUIMIENTO\INFORMES DE SEGUIMIENTO\PLAN DE MEJORAMIENTO DEL SIG</t>
  </si>
  <si>
    <t>..\..\..\4.EVALUACION Y SEGUIMIENTO\INFORMES DE SEGUIMIENTO\ESTRATÉGIA DE RENDICIÓN DE CUENTAS</t>
  </si>
  <si>
    <t>..\..\..\4.EVALUACION Y SEGUIMIENTO\INFORMES DE SEGUIMIENTO\SEGUIMIENTOS SECOP</t>
  </si>
  <si>
    <t>..\..\..\4.EVALUACION Y SEGUIMIENTO\INFORMES DE SEGUIMIENTO\SEGUIMIENTO EJECUCION PPTAL</t>
  </si>
  <si>
    <t>..\..\..\4.EVALUACION Y SEGUIMIENTO\INFORMES DE SEGUIMIENTO\SEGUIMIENTO INVENTARIOS Y VEHÍCULOS</t>
  </si>
  <si>
    <t>..\..\..\4.EVALUACION Y SEGUIMIENTO\INFORMES DE SEGUIMIENTO\SEGUIMIENTO CAJAS MENORES</t>
  </si>
  <si>
    <t>..\..\..\4.EVALUACION Y SEGUIMIENTO\INFORMES DE SEGUIMIENTO\SEGUIMIENTO SGSI</t>
  </si>
  <si>
    <t>..\..\..\4.EVALUACION Y SEGUIMIENTO\INFORMES DE SEGUIMIENTO\VIATICOS Y GASTOS DE VIAJE</t>
  </si>
  <si>
    <t>..\..\..\4.EVALUACION Y SEGUIMIENTO\INFORMES DE SEGUIMIENTO\CASOS CRITICOS VASB</t>
  </si>
  <si>
    <t>..\..\..\4.EVALUACION Y SEGUIMIENTO\INFORMES DE SEGUIMIENTO\CASOS CRITICOS VIVIENDA</t>
  </si>
  <si>
    <t>REPORTES MENSUALES PLAN DE ACCION\INFORMES EJECUTIVOS POR MES</t>
  </si>
  <si>
    <t>Durante el mes de julio, la OCI participó en 9 comités relacionados en el informe de seguimiento.</t>
  </si>
  <si>
    <t>Durante el mes de Julio, la OCI Asesoró y acompañó 45 reuniones y/o mesas de trabajo relacionados en el informe de seguimiento.</t>
  </si>
  <si>
    <t xml:space="preserve">Durante el mes de junio se atendieron 5 requerimientos asi: 
1. AUDITORIA DE CUMPLIMIENTO PAR INURBE, 2  requerimiento.
2.AUDITORIA DE DESEMPEÑO AL PROGRAMA DE AGUA POTABLE Y SANEAMIENTO BASICO, 3 requerimientos.
</t>
  </si>
  <si>
    <t>Se realizó y publicó 1 informe de Seguimiento al cumplimiento del Plan Anual de Auditoria correspondiente al mes de JULIO, el cual se encuentra publicado en el link, 
http://www.minvivienda.gov.co/sobre-el-ministerio/planeacion-gestion-y-control/sistema-de-control-interno/rol-de-evaluaci%C3%B3n-y-seguimiento</t>
  </si>
  <si>
    <t>Se realizó informes de seguimiento a los siguientes proyectos:
Malambo, Cartagena, Villavicencio
Informes que se encuentran publicados en la Subcarpeta Seguimientos Vivienda en la pagina Web http://www.minvivienda.gov.co/sobre-el-ministerio/planeacion-gestion-y-control/sistema-de-control-interno/rol-de-evaluaci%C3%B3n-y-seguimiento</t>
  </si>
  <si>
    <t>Se realizó informes de seguimiento a los siguientes proyectos:
Boyaca, Sucre, Girardot y Tolima.
Informes que se encuentran publicados en la  pagina Web http://www.minvivienda.gov.co/sobre-el-ministerio/planeacion-gestion-y-control/sistema-de-control-interno/rol-de-evaluaci%C3%B3n-y-seguimiento</t>
  </si>
  <si>
    <t>Se realizó y publicó 1 informe de  Seguimiento a la ejecución de los Programas de Vivienda, el cual se encuentra publicado en el link, 
http://www.minvivienda.gov.co/sobre-el-ministerio/planeacion-gestion-y-control/sistema-de-control-interno/rol-de-evaluaci%C3%B3n-y-seguimiento</t>
  </si>
  <si>
    <t>Se realizó y publicó 1 informe de Seguimiento a Proyectos suspendidos VASB, el cual se encuentra publicado en el link, 
http://www.minvivienda.gov.co/sobre-el-ministerio/planeacion-gestion-y-control/sistema-de-control-interno/rol-de-evaluaci%C3%B3n-y-seguimiento</t>
  </si>
  <si>
    <t>Se realizó y publicó 1 informe de Seguimiento a la estrategia de Fortalecimiento de la Gestión Contractual y de Supervisión,  el cual se encuentra publicado en el link, 
http://www.minvivienda.gov.co/sobre-el-ministerio/planeacion-gestion-y-control/sistema-de-control-interno/rol-de-evaluaci%C3%B3n-y-seguimiento</t>
  </si>
  <si>
    <t xml:space="preserve">
Se realizó y publicó 1 informe de Seguimiento a las Politicas de Seguridad del SIIF Nación,  el cual se encuentra publicado en el link, 
http://www.minvivienda.gov.co/sobre-el-ministerio/planeacion-gestion-y-control/sistema-de-control-interno/rol-de-evaluaci%C3%B3n-y-seguimiento</t>
  </si>
  <si>
    <t>Se realizó y publico 2 Informes de seguimiento Gestión a SECOP. MVCT-FONVIVIENDA.correspondiente al II trimestre de 2018, los cuales se encuentran publicados en el link, 
http://www.minvivienda.gov.co/sobre-el-ministerio/planeacion-gestion-y-control/sistema-de-control-interno/rol-de-evaluaci%C3%B3n-y-seguimiento</t>
  </si>
  <si>
    <t>Se realizó y publico 2 Informes de Seguimiento al Plan de Mejoramiento  CGR, MVCT y FONVIVIENDA correspondiente al I semestre de 2018, los cuales se encuentran publicados en el link, 
http://www.minvivienda.gov.co/sobre-el-ministerio/planeacion-gestion-y-control/sistema-de-control-interno/rol-de-evaluaci%C3%B3n-y-seguimiento</t>
  </si>
  <si>
    <t>Se realizó y publico 2 informes de SIRECI - Reporte de seguimiento al plan de mejoramiento, de las contralorías; semestral MVCT-FONVIVIENDA correspondiente al primer semestre de 2018, los cuales se encuentran publicados en el link, 
http://www.minvivienda.gov.co/sobre-el-ministerio/planeacion-gestion-y-control/sistema-de-control-interno/rol-de-evaluaci%C3%B3n-y-seguimiento</t>
  </si>
  <si>
    <t>Se realizó y publico 1 informe de de Austeridad en el Gasto correspondiente al mes de abril de 2018, el cual se encuentra publicado en el link, 
http://www.minvivienda.gov.co/sobre-el-ministerio/planeacion-gestion-y-control/sistema-de-control-interno/rol-de-evaluaci%C3%B3n-y-seguimiento</t>
  </si>
  <si>
    <t>..\..\..\4.EVALUACION Y SEGUIMIENTO\INFORMES DE SEGUIMIENTO\SEGUIMIENTO POLÍTICAS DE SEGURIDAD SIIF</t>
  </si>
  <si>
    <t>..\..\..\4.EVALUACION Y SEGUIMIENTO\INFORMES DE SEGUIMIENTO\SEGUIMIENTO A FORTALECIMIENTO DE PROYECTOS\CONTRATOS</t>
  </si>
  <si>
    <t>..\..\..\4.EVALUACION Y SEGUIMIENTO\INFORMES DE SEGUIMIENTO\SEGUIMIENTO A FORTALECIMIENTO DE PROYECTOS\PROYECTOS VASB</t>
  </si>
  <si>
    <t>..\..\..\4.EVALUACION Y SEGUIMIENTO\INFORMES DE SEGUIMIENTO\SEGUIMIENTO A FORTALECIMIENTO DE PROYECTOS\VIVIENDA</t>
  </si>
  <si>
    <t>Durante el mes de Abril, la OCI realizó actividades de autocontrol asi: 
1. El pasado 4 de abril de 2018, se envió correo masivo socializando los resultados de la evaluación de la eficacia de los controles de los mapas de riesgos correspondiente a la vigencia 2018, con el fin de que los procesos socialicen los resultados y tomen las acciones de mejora correspondientes.
2. El pasado 12 de abril de 2018, se envió correo masivo socializando la capacitación sobre planes de mejoramiento.
3. El pasado 17 de abril de 2018, se envió correo masivo socializando las 70 pildores de lucha contra la corrupción en cumplimiento de la solicitud de la Secretaria de Transparencia de la Presidencia de la Republica.
4. El pasado 18 de abril de 2018, se envió correo masivo socializando las circulares de posibles actos de corrupción y lineamientos de proceso electoral.
Asi mismo, se realizo publicación en la intranet de la entidad de cada uno de los envios de correos masivos.</t>
  </si>
  <si>
    <t>Durante el mes de Agosto, la OCI participó en 4 comités relacionados en el informe de seguimiento.</t>
  </si>
  <si>
    <t>Durante el mes de AGOSTO de 2018, la OCI realizó actividades de autocontrol asi: 
Se realizo campaña de MIPG V2 en la semana del 13 al 17 de agosto de 2018 en la cual se socializo la integración de los sistemas con las 7 dimensiones, mediante protector de pantalla en cada uno de los PC, afiches en cada una de las sedes y publicación en la intranet.</t>
  </si>
  <si>
    <t>Durante el mes de agosto, la OCI Asesoró y acompañó 22 reuniones y/o mesas de trabajo relacionados en el informe de seguimiento.</t>
  </si>
  <si>
    <t>Durante el mes de agosto, la OCI elaboró y presentó 21 Informes de Evaluación de la eficacia de los controles establecidos en los mapas de riesgos de Corrupción y Gestión, los cuales se encuentran publicados en el link
http://portal.minvivienda.local/sobre-el-ministerio/planeacion-gestion-y-control/sistema-de-control-interno/rol-de-evaluaci%C3%B3n-de-gesti%C3%B3n-del-riesgo</t>
  </si>
  <si>
    <t>Se realizó y publico 1 informe de de Austeridad en el Gasto correspondiente al mes de mayo de 2018, el cual se encuentra publicado en el link, 
http://www.minvivienda.gov.co/sobre-el-ministerio/planeacion-gestion-y-control/sistema-de-control-interno/rol-de-evaluaci%C3%B3n-y-seguimiento</t>
  </si>
  <si>
    <t>Se realizó y publico  Informes de seguimiento a comites insitucionales., los cuales se encuentran publicados en el link, 
http://www.minvivienda.gov.co/sobre-el-ministerio/planeacion-gestion-y-control/sistema-de-control-interno/rol-de-evaluaci%C3%B3n-y-seguimiento</t>
  </si>
  <si>
    <t>Se realizó y publico  Informe de seguimiento a la concertación y evaluación de los acuerdos de gestión., los cuales se encuentran publicados en el link, 
http://www.minvivienda.gov.co/sobre-el-ministerio/planeacion-gestion-y-control/sistema-de-control-interno/rol-de-evaluaci%C3%B3n-y-seguimiento</t>
  </si>
  <si>
    <t>Se realizó y publico  Informe de seguimiento al proceso contable  de FONVIVIENDA, el cual se encuentra publicado en el link, 
http://www.minvivienda.gov.co/sobre-el-ministerio/planeacion-gestion-y-control/sistema-de-control-interno/rol-de-evaluaci%C3%B3n-y-seguimiento</t>
  </si>
  <si>
    <r>
      <rPr>
        <sz val="12"/>
        <rFont val="Verdana"/>
        <family val="2"/>
      </rPr>
      <t>Se realizó y publicó informes de seguimiento a los proyectos correspondiente al mes de agosto asi:</t>
    </r>
    <r>
      <rPr>
        <b/>
        <sz val="12"/>
        <color indexed="10"/>
        <rFont val="Verdana"/>
        <family val="2"/>
      </rPr>
      <t xml:space="preserve">
</t>
    </r>
    <r>
      <rPr>
        <sz val="12"/>
        <rFont val="Verdana"/>
        <family val="2"/>
      </rPr>
      <t>Pasto
Cucuta</t>
    </r>
    <r>
      <rPr>
        <b/>
        <sz val="12"/>
        <color indexed="10"/>
        <rFont val="Verdana"/>
        <family val="2"/>
      </rPr>
      <t xml:space="preserve">
</t>
    </r>
    <r>
      <rPr>
        <sz val="12"/>
        <rFont val="Verdana"/>
        <family val="2"/>
      </rPr>
      <t>Arauca</t>
    </r>
    <r>
      <rPr>
        <b/>
        <sz val="12"/>
        <color indexed="10"/>
        <rFont val="Verdana"/>
        <family val="2"/>
      </rPr>
      <t xml:space="preserve">
</t>
    </r>
    <r>
      <rPr>
        <sz val="12"/>
        <rFont val="Verdana"/>
        <family val="2"/>
      </rPr>
      <t xml:space="preserve">los cuales se encuentran publicados en el link, 
http://www.minvivienda.gov.co/sobre-el-ministerio/planeacion-gestion-y-control/sistema-de-control-interno/rol-de-evaluaci%C3%B3n-y-seguimiento
</t>
    </r>
  </si>
  <si>
    <t xml:space="preserve">Durante el mes de junio se atendieron 10requerimientos asi: 
1. AUDITORIA DE CUMPLIMIENTO PAR INURBE, 7  requerimiento.
2.AUDITORIA DE DESEMPEÑO AL PROGRAMA DE AGUA POTABLE Y SANEAMIENTO BASICO, 3 requerimientos.
</t>
  </si>
  <si>
    <t>Se realizó mesa de trabajo el pasado 29/08/2018, con el proposito de aplazar visitas de seguimientos de proyectos criticos VASB, (Acta No. 003).</t>
  </si>
  <si>
    <t>..\..\..\4.EVALUACION Y SEGUIMIENTO\INFORMES DE SEGUIMIENTO\SEGUIMIENTO ACUERDOS DE GESTION 2018</t>
  </si>
  <si>
    <t>Se realizó y publico 1 informe de de Austeridad en el Gasto correspondiente al mes de Junio de 2018, el cual se encuentra publicado en el link, 
http://www.minvivienda.gov.co/sobre-el-ministerio/planeacion-gestion-y-control/sistema-de-control-interno/rol-de-evaluaci%C3%B3n-y-seguimiento</t>
  </si>
  <si>
    <t>Se realizó y publico Informe y Seguimiento al Plan Anticorrupción y Atención al Ciudadano, cuatrimestral correspondiente a mayo, junio, julio y agosto, el cual se encuentra publicado en el link, 
http://www.minvivienda.gov.co/sobre-el-ministerio/planeacion-gestion-y-control/sistema-de-control-interno/rol-de-evaluaci%C3%B3n-y-seguimiento</t>
  </si>
  <si>
    <t>Se realizó y publico  Informes de Informe de Seguimiento a SIGEP., los cuales se encuentran publicados en el link, 
http://www.minvivienda.gov.co/sobre-el-ministerio/planeacion-gestion-y-control/sistema-de-control-interno/rol-de-evaluaci%C3%B3n-y-seguimiento</t>
  </si>
  <si>
    <t>Se realizó y publico  Informe de seguimiento al proceso contable  de MVCT, el cual se encuentra publicado en el link, 
http://www.minvivienda.gov.co/sobre-el-ministerio/planeacion-gestion-y-control/sistema-de-control-interno/rol-de-evaluaci%C3%B3n-y-seguimiento</t>
  </si>
  <si>
    <t>Se realizó y publicó 1 informe de Seguimiento al cumplimiento del Plan Anual de Auditoria correspondiente al mes de AGOSTO, el cual se encuentra publicado en el link, 
http://www.minvivienda.gov.co/sobre-el-ministerio/planeacion-gestion-y-control/sistema-de-control-interno/rol-de-evaluaci%C3%B3n-y-seguimiento</t>
  </si>
  <si>
    <r>
      <t xml:space="preserve">Durante el mes de SEPTIEMBRE de 2018, la OCI realizó 5 actividades de autocontrol asi: 
10 Y 14/09/2018: SE EMITIO CORREO MASIVO PARA DAR A CONOCER LOS RESULTADOS DE LOS INFORMES DE EVALUACION DE LA EFICACIA DE LOS CONTROLES DE LOS MAPAS DE RIESGOS CORRESPONDIENTE AL II TRIMESTRE DE 2018.
17/09/2018: MEDIANTE CORREO MASIVO EN MINVIVIENDA EN UN MINUTO SE EMITIO NOTA DE LAS 7 DIMENSIONES DEL MIPG2.
</t>
    </r>
    <r>
      <rPr>
        <sz val="12"/>
        <color indexed="10"/>
        <rFont val="Verdana"/>
        <family val="2"/>
      </rPr>
      <t xml:space="preserve">
</t>
    </r>
    <r>
      <rPr>
        <sz val="12"/>
        <rFont val="Verdana"/>
        <family val="2"/>
      </rPr>
      <t>25/09/2018: MEDIANTE BOLETIN INTERNO No. 100 del 1 al 15 de septiembre de 2018, SE EMITIO NOTA DE EXPLICACION DE CADA UNA DE LAS 7 DIMENSIONES DEL MIPG V2</t>
    </r>
    <r>
      <rPr>
        <sz val="12"/>
        <color indexed="10"/>
        <rFont val="Verdana"/>
        <family val="2"/>
      </rPr>
      <t xml:space="preserve">
</t>
    </r>
    <r>
      <rPr>
        <sz val="12"/>
        <rFont val="Verdana"/>
        <family val="2"/>
      </rPr>
      <t xml:space="preserve">17 AL 21/09/2018: SE REALIZO CAMPAÑA DE SOCIALIZACION DE MIPG2 EN LA CUAL SE DAN A CONOCER LAS POLITICAS ASOCIADAS A CADA UNA DE LAS DIMENSIONES DEL MODELO, MEDIANTE PROTECTORES DE PANTALLA, AFICHES EN CADA SEDE, CORREOS ELECTRONICOS MASIVOS, PUBLICACION EN INTRANET
18/09/2018: CORREO ELECTRONICO MASIVO DE SOCIALIZACION DEL SEGUIMIENTO AL PLAN ANTICORRUPCION Y DE ATENCION AL CIUDADANO CORRESPONDIENTE AL II CUATRIMESTRE DE 2018
</t>
    </r>
  </si>
  <si>
    <t>Durante el mes de Septiembre, la OCI participó en 3 comités relacionados en el informe de seguimiento.</t>
  </si>
  <si>
    <t xml:space="preserve">Durante el mes de SEPTIEMBRE se atendieron 4 requerimientos asi: 
1. AUDITORIA DE CUMPLIMIENTO PAR INURBE, 2  requerimiento.
2.AUDITORIA DE DESEMPEÑO AL PROGRAMA DE AGUA POTABLE Y SANEAMIENTO BASICO, 1 requerimiento.
3. AUDITORIA DE DESEMPEÑO CONPES 3874 - POLÍTICA NACIONAL PARA LA GESTIÓN INTEGRAL DE RESIDUOS SÓLIDOS, 1 requerimiento.
</t>
  </si>
  <si>
    <t>..\..\..\4.EVALUACION Y SEGUIMIENTO\INFORMES DE SEGUIMIENTO\SEGUIMIENTO SIGEP</t>
  </si>
  <si>
    <t>AVANCE PARCIAL</t>
  </si>
  <si>
    <t>SIN INCIAR</t>
  </si>
  <si>
    <r>
      <rPr>
        <sz val="12"/>
        <color indexed="10"/>
        <rFont val="Verdana"/>
        <family val="2"/>
      </rPr>
      <t>Se realizó y publicó informes de seguimiento a los proyectos correspondiente al mes de agosto asi:</t>
    </r>
    <r>
      <rPr>
        <b/>
        <sz val="12"/>
        <color indexed="10"/>
        <rFont val="Verdana"/>
        <family val="2"/>
      </rPr>
      <t xml:space="preserve">
</t>
    </r>
    <r>
      <rPr>
        <sz val="12"/>
        <color indexed="10"/>
        <rFont val="Verdana"/>
        <family val="2"/>
      </rPr>
      <t>Pasto
Cucuta</t>
    </r>
    <r>
      <rPr>
        <b/>
        <sz val="12"/>
        <color indexed="10"/>
        <rFont val="Verdana"/>
        <family val="2"/>
      </rPr>
      <t xml:space="preserve">
</t>
    </r>
    <r>
      <rPr>
        <sz val="12"/>
        <color indexed="10"/>
        <rFont val="Verdana"/>
        <family val="2"/>
      </rPr>
      <t>Arauca</t>
    </r>
    <r>
      <rPr>
        <b/>
        <sz val="12"/>
        <color indexed="10"/>
        <rFont val="Verdana"/>
        <family val="2"/>
      </rPr>
      <t xml:space="preserve">
</t>
    </r>
    <r>
      <rPr>
        <sz val="12"/>
        <color indexed="10"/>
        <rFont val="Verdana"/>
        <family val="2"/>
      </rPr>
      <t xml:space="preserve">los cuales se encuentran publicados en el link, 
http://www.minvivienda.gov.co/sobre-el-ministerio/planeacion-gestion-y-control/sistema-de-control-interno/rol-de-evaluaci%C3%B3n-y-seguimiento
</t>
    </r>
  </si>
  <si>
    <t>Durante el mes de Septiembre, la OCI Asesoró y acompañó 20 reuniones y/o mesas de trabajo relacionados en el informe de seguimiento.</t>
  </si>
  <si>
    <t>Durante los meses de Julio, agosto y septiembre de 2018, la OCI realizó el monitoreo a los controles establecidos en los riesgos del proceso y fue remitido a OAP mediante correo electronico del 04/10/2018, en el cual se solicito el cambio de la periodicidad del control 1 riesgo 1.</t>
  </si>
  <si>
    <t>Se realizó y publico 1 informe de de Austeridad en el Gasto correspondiente al mes de Julio de 2018, el cual se encuentra publicado en el link, 
http://www.minvivienda.gov.co/sobre-el-ministerio/planeacion-gestion-y-control/sistema-de-control-interno/rol-de-evaluaci%C3%B3n-y-seguimiento</t>
  </si>
  <si>
    <t>Se realizó y publicó 2 informes de SIRECI correspondiente al III trimestre de 2018 - Reporte de seguimiento Gestion Contractual; trimestral. MVCT-FONVIVIENDA, los cuales se encuentran publicados en el link, 
http://www.minvivienda.gov.co/sobre-el-ministerio/planeacion-gestion-y-control/sistema-de-control-interno/rol-de-evaluaci%C3%B3n-y-seguimiento</t>
  </si>
  <si>
    <r>
      <t xml:space="preserve">Durante el mes de OCTUBRE de 2018, la OCI realizó 2 actividades de autocontrol asi: 
</t>
    </r>
    <r>
      <rPr>
        <b/>
        <sz val="12"/>
        <rFont val="Verdana"/>
        <family val="2"/>
      </rPr>
      <t>12/10/2018</t>
    </r>
    <r>
      <rPr>
        <sz val="12"/>
        <rFont val="Verdana"/>
        <family val="2"/>
      </rPr>
      <t xml:space="preserve">: SE REALIZO CAPACITACION DE FORTALECIMIENTO REPORTE DE MONITOREOS Y CONSOLIDACION DE EVIDENCIAS DE LOS MAPA DE RIESGOS A LOS PROCESOS PROMOCION Y ACOMPAÑAMIENTO, GESTION DE PROYECTOS, GESTION DEL SUBSIDIO Y ADMINISTRACION DEL SIG.
</t>
    </r>
    <r>
      <rPr>
        <b/>
        <sz val="12"/>
        <rFont val="Verdana"/>
        <family val="2"/>
      </rPr>
      <t>22 AL 26/10/2018</t>
    </r>
    <r>
      <rPr>
        <sz val="12"/>
        <rFont val="Verdana"/>
        <family val="2"/>
      </rPr>
      <t>: SE REALIZO CAMPAÑA DE LA PRIMERA DIMENSION DEL MIPG V2 "T</t>
    </r>
    <r>
      <rPr>
        <u val="single"/>
        <sz val="12"/>
        <rFont val="Verdana"/>
        <family val="2"/>
      </rPr>
      <t>U ERES EL CORAZON DE LA ENTIDAD</t>
    </r>
    <r>
      <rPr>
        <sz val="12"/>
        <rFont val="Verdana"/>
        <family val="2"/>
      </rPr>
      <t xml:space="preserve">", EN LA QUE SE ESTABLECIO PROTECTORES DE PANTALLAS EN CADA PC, AFICHES Y PUBLICACION EN LA INTRANET. 
</t>
    </r>
  </si>
  <si>
    <r>
      <t>Durante el mes de OCTUBRE, la OCI participó en 5</t>
    </r>
    <r>
      <rPr>
        <sz val="12"/>
        <color indexed="10"/>
        <rFont val="Verdana"/>
        <family val="2"/>
      </rPr>
      <t xml:space="preserve"> </t>
    </r>
    <r>
      <rPr>
        <sz val="12"/>
        <rFont val="Verdana"/>
        <family val="2"/>
      </rPr>
      <t>comités relacionados en el informe de seguimiento.</t>
    </r>
  </si>
  <si>
    <r>
      <t>Durante el mes de Octubre, la OCI Asesoró y acompañó</t>
    </r>
    <r>
      <rPr>
        <sz val="12"/>
        <color indexed="10"/>
        <rFont val="Verdana"/>
        <family val="2"/>
      </rPr>
      <t xml:space="preserve"> </t>
    </r>
    <r>
      <rPr>
        <sz val="12"/>
        <rFont val="Verdana"/>
        <family val="2"/>
      </rPr>
      <t>37 reuniones y/o mesas de trabajo relacionados en el informe de seguimiento.</t>
    </r>
  </si>
  <si>
    <t>Se realizó y publico 1 Informe de Seguimiento a la Atención al Ciudadano PQRDS correspondiente al III trimestre de 2018, el cual se encuentra publicado en el link, 
http://www.minvivienda.gov.co/sobre-el-ministerio/planeacion-gestion-y-control/sistema-de-control-interno/auditorias-internas-independientes</t>
  </si>
  <si>
    <t>Se realizó y publico 1 Informe de Seguimiento a la Atención al Ciudadano PQRDS correspondiente al II trimestre de 2018, el cual se encuentra publicado en el link, 
http://www.minvivienda.gov.co/sobre-el-ministerio/planeacion-gestion-y-control/sistema-de-control-interno/auditorias-internas-independientes</t>
  </si>
  <si>
    <t>Se realizó y publico 2 Informes de seguimiento Gestión a SECOP. MVCT-FONVIVIENDA.correspondiente al III trimestre de 2018, los cuales se encuentran publicados en el link, 
http://www.minvivienda.gov.co/sobre-el-ministerio/planeacion-gestion-y-control/sistema-de-control-interno/rol-de-evaluaci%C3%B3n-y-seguimiento</t>
  </si>
  <si>
    <t>Se realizó y publicó 1 informe de Seguimiento al cumplimiento del Plan Anual de Auditoria correspondiente al mes de SEPTIEMBRE, el cual se encuentra publicado en el link, 
http://www.minvivienda.gov.co/sobre-el-ministerio/planeacion-gestion-y-control/sistema-de-control-interno/rol-de-evaluaci%C3%B3n-y-seguimiento</t>
  </si>
  <si>
    <r>
      <rPr>
        <sz val="12"/>
        <rFont val="Verdana"/>
        <family val="2"/>
      </rPr>
      <t>Se realizó y publicó informes de seguimiento a los proyectos correspondiente al mes de SEPTIEMBRE asi:</t>
    </r>
    <r>
      <rPr>
        <b/>
        <sz val="12"/>
        <rFont val="Verdana"/>
        <family val="2"/>
      </rPr>
      <t xml:space="preserve">
</t>
    </r>
    <r>
      <rPr>
        <sz val="12"/>
        <rFont val="Verdana"/>
        <family val="2"/>
      </rPr>
      <t>Pasto
Cucuta</t>
    </r>
    <r>
      <rPr>
        <b/>
        <sz val="12"/>
        <rFont val="Verdana"/>
        <family val="2"/>
      </rPr>
      <t xml:space="preserve">
</t>
    </r>
    <r>
      <rPr>
        <sz val="12"/>
        <rFont val="Verdana"/>
        <family val="2"/>
      </rPr>
      <t>Arauca</t>
    </r>
    <r>
      <rPr>
        <b/>
        <sz val="12"/>
        <rFont val="Verdana"/>
        <family val="2"/>
      </rPr>
      <t xml:space="preserve">
</t>
    </r>
    <r>
      <rPr>
        <sz val="12"/>
        <rFont val="Verdana"/>
        <family val="2"/>
      </rPr>
      <t xml:space="preserve">los cuales se encuentran publicados en el link, 
http://www.minvivienda.gov.co/sobre-el-ministerio/planeacion-gestion-y-control/sistema-de-control-interno/rol-de-evaluaci%C3%B3n-y-seguimiento
</t>
    </r>
  </si>
  <si>
    <t>Se realizó y publico 15 informes de seguimiento a las puntuaciones superiores a 80 puntos (semáforo verde) de los autodiagnósticos diligenciados por la primera línea de defensa, los cuales fueron comunicados a los dueños de los procesos con copia al Jefe de la OAP, los mismos se encuentra publicado en el link, 
http://www.minvivienda.gov.co/sobre-el-ministerio/planeacion-gestion-y-control/sistema-de-control-interno/rol-de-evaluaci%C3%B3n-y-seguimiento</t>
  </si>
  <si>
    <t>Se realizó y publico 1 Informe de Seguimiento a los Protocolos de Atención al Ciudadano, con corte al 30 de septiembre, los cuales se encuentran publicados en el link, 
http://www.minvivienda.gov.co/sobre-el-ministerio/planeacion-gestion-y-control/sistema-de-control-interno/rol-de-evaluaci%C3%B3n-y-seguimiento</t>
  </si>
  <si>
    <t>Se realizó mesa de trabajo el pasado 31/10/2018, con el proposito de aplazar visitas de seguimientos de proyectos criticos VASB, (Acta No. 004).</t>
  </si>
  <si>
    <t xml:space="preserve">Durante el mes de Octubre se atendieron 18 requerimientos asi: en el marco de la auditoria  AUDITORIA DE CUMPLIMIENTO PAR INURBE, 
</t>
  </si>
  <si>
    <t>Durante el mes de NOVIEMBRE, la OCI participó en XXX comités relacionados en el informe de seguimiento.</t>
  </si>
  <si>
    <t xml:space="preserve">Durante el mes de NOVIEMBRE de 2018, la OCI realizó  XX actividades de autocontrol asi: 
</t>
  </si>
  <si>
    <t>Durante el mes de Noviembre, la OCI Asesoró y acompañó xxx reuniones y/o mesas de trabajo relacionados en el informe de seguimiento.</t>
  </si>
  <si>
    <t>Se realizó y publico 1 informe de de Austeridad en el Gasto correspondiente al mes de agosto de 2018, el cual se encuentra publicado en el link, 
http://www.minvivienda.gov.co/sobre-el-ministerio/planeacion-gestion-y-control/sistema-de-control-interno/rol-de-evaluaci%C3%B3n-y-seguimiento</t>
  </si>
  <si>
    <t>Se realizó y publicó 1 informe de Seguimiento al cumplimiento del Plan Anual de Auditoria correspondiente al mes de OCTUBRE, el cual se encuentra publicado en el link, 
http://www.minvivienda.gov.co/sobre-el-ministerio/planeacion-gestion-y-control/sistema-de-control-interno/rol-de-evaluaci%C3%B3n-y-seguimiento</t>
  </si>
  <si>
    <t xml:space="preserve">Durante el mes de Noviembre se atendieron xx  requerimientos asi: en el marco de la auditoria  AUDITORIA DE CUMPLIMIENTO PAR INURBE, 
</t>
  </si>
  <si>
    <t>Auditoría a la Elaboración y Liquidación de la Nomina del MVCT.</t>
  </si>
  <si>
    <t>YERILY CASTILLO CHITIVA
WILLIAN TOBAR</t>
  </si>
  <si>
    <t>Ley 87 de 1993, Articulo 12, literal e.
Normograma del  proceso
Procedimientos Internos
Mapa de Riesgos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</si>
</sst>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00%"/>
    <numFmt numFmtId="186" formatCode="0.000"/>
  </numFmts>
  <fonts count="69">
    <font>
      <sz val="11"/>
      <color theme="1"/>
      <name val="Calibri"/>
      <family val="2"/>
    </font>
    <font>
      <sz val="11"/>
      <color indexed="8"/>
      <name val="Calibri"/>
      <family val="2"/>
    </font>
    <font>
      <sz val="10"/>
      <name val="Verdana"/>
      <family val="2"/>
    </font>
    <font>
      <sz val="12"/>
      <name val="Verdana"/>
      <family val="2"/>
    </font>
    <font>
      <sz val="12"/>
      <color indexed="8"/>
      <name val="Verdana"/>
      <family val="2"/>
    </font>
    <font>
      <b/>
      <sz val="12"/>
      <color indexed="8"/>
      <name val="Verdana"/>
      <family val="2"/>
    </font>
    <font>
      <b/>
      <sz val="12"/>
      <name val="Verdana"/>
      <family val="2"/>
    </font>
    <font>
      <sz val="12"/>
      <color indexed="10"/>
      <name val="Verdana"/>
      <family val="2"/>
    </font>
    <font>
      <b/>
      <sz val="9"/>
      <name val="Verdana"/>
      <family val="2"/>
    </font>
    <font>
      <b/>
      <sz val="9"/>
      <name val="Tahoma"/>
      <family val="2"/>
    </font>
    <font>
      <sz val="9"/>
      <name val="Tahoma"/>
      <family val="2"/>
    </font>
    <font>
      <sz val="9"/>
      <name val="Verdana"/>
      <family val="2"/>
    </font>
    <font>
      <b/>
      <sz val="12"/>
      <color indexed="10"/>
      <name val="Verdana"/>
      <family val="2"/>
    </font>
    <font>
      <u val="single"/>
      <sz val="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Verdana"/>
      <family val="2"/>
    </font>
    <font>
      <b/>
      <sz val="9"/>
      <color indexed="8"/>
      <name val="Verdana"/>
      <family val="2"/>
    </font>
    <font>
      <b/>
      <sz val="12"/>
      <color indexed="9"/>
      <name val="Verdana"/>
      <family val="2"/>
    </font>
    <font>
      <sz val="12"/>
      <color indexed="9"/>
      <name val="Verdana"/>
      <family val="2"/>
    </font>
    <font>
      <sz val="10"/>
      <color indexed="10"/>
      <name val="Verdana"/>
      <family val="2"/>
    </font>
    <font>
      <u val="single"/>
      <sz val="11"/>
      <color indexed="10"/>
      <name val="Calibri"/>
      <family val="2"/>
    </font>
    <font>
      <b/>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b/>
      <sz val="12"/>
      <color theme="1"/>
      <name val="Verdana"/>
      <family val="2"/>
    </font>
    <font>
      <sz val="9"/>
      <color theme="1"/>
      <name val="Verdana"/>
      <family val="2"/>
    </font>
    <font>
      <b/>
      <sz val="9"/>
      <color theme="1"/>
      <name val="Verdana"/>
      <family val="2"/>
    </font>
    <font>
      <b/>
      <sz val="12"/>
      <color theme="0"/>
      <name val="Verdana"/>
      <family val="2"/>
    </font>
    <font>
      <sz val="12"/>
      <color rgb="FFFF0000"/>
      <name val="Verdana"/>
      <family val="2"/>
    </font>
    <font>
      <sz val="12"/>
      <color theme="0"/>
      <name val="Verdana"/>
      <family val="2"/>
    </font>
    <font>
      <b/>
      <sz val="12"/>
      <color rgb="FFFF0000"/>
      <name val="Verdana"/>
      <family val="2"/>
    </font>
    <font>
      <sz val="10"/>
      <color rgb="FFFF0000"/>
      <name val="Verdana"/>
      <family val="2"/>
    </font>
    <font>
      <u val="single"/>
      <sz val="11"/>
      <color rgb="FFFF0000"/>
      <name val="Calibri"/>
      <family val="2"/>
    </font>
    <font>
      <b/>
      <sz val="10"/>
      <color theme="1"/>
      <name val="Verdana"/>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medium"/>
      <right/>
      <top style="medium"/>
      <bottom style="medium"/>
    </border>
    <border>
      <left style="medium"/>
      <right style="thin"/>
      <top style="medium"/>
      <bottom style="medium"/>
    </border>
    <border>
      <left style="thin"/>
      <right style="thin"/>
      <top>
        <color indexed="63"/>
      </top>
      <bottom style="medium"/>
    </border>
    <border>
      <left style="medium"/>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color indexed="63"/>
      </right>
      <top style="thin"/>
      <bottom style="medium"/>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right/>
      <top/>
      <bottom style="thin"/>
    </border>
    <border>
      <left>
        <color indexed="63"/>
      </left>
      <right style="thin"/>
      <top>
        <color indexed="63"/>
      </top>
      <bottom style="thin"/>
    </border>
    <border>
      <left style="thin"/>
      <right style="thin"/>
      <top style="thin"/>
      <bottom style="thin"/>
    </border>
    <border>
      <left style="thin"/>
      <right style="medium"/>
      <top style="thin"/>
      <bottom style="mediu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8" fontId="1" fillId="0" borderId="0" applyFont="0" applyFill="0" applyBorder="0" applyAlignment="0" applyProtection="0"/>
    <xf numFmtId="175" fontId="0" fillId="0" borderId="0" applyFont="0" applyFill="0" applyBorder="0" applyAlignment="0" applyProtection="0"/>
    <xf numFmtId="178"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72">
    <xf numFmtId="0" fontId="0" fillId="0" borderId="0" xfId="0" applyFont="1" applyAlignment="1">
      <alignment/>
    </xf>
    <xf numFmtId="0" fontId="57" fillId="33" borderId="0" xfId="0" applyFont="1" applyFill="1" applyAlignment="1">
      <alignment vertical="center" wrapText="1"/>
    </xf>
    <xf numFmtId="0" fontId="57" fillId="33" borderId="0" xfId="0" applyFont="1" applyFill="1" applyAlignment="1">
      <alignment horizontal="center" vertical="center" wrapText="1"/>
    </xf>
    <xf numFmtId="0" fontId="58" fillId="33" borderId="0" xfId="0" applyFont="1" applyFill="1" applyAlignment="1">
      <alignment horizontal="center" vertical="center" wrapText="1"/>
    </xf>
    <xf numFmtId="0" fontId="57" fillId="0" borderId="0" xfId="0" applyFont="1" applyFill="1" applyAlignment="1">
      <alignment/>
    </xf>
    <xf numFmtId="0" fontId="57" fillId="33" borderId="0" xfId="0" applyFont="1" applyFill="1" applyAlignment="1">
      <alignment/>
    </xf>
    <xf numFmtId="0" fontId="57" fillId="33" borderId="0" xfId="0" applyFont="1" applyFill="1" applyAlignment="1">
      <alignment horizontal="left" vertical="center" wrapText="1"/>
    </xf>
    <xf numFmtId="0" fontId="57" fillId="33" borderId="0" xfId="0" applyFont="1" applyFill="1" applyBorder="1" applyAlignment="1">
      <alignment horizontal="center" vertical="center" wrapText="1"/>
    </xf>
    <xf numFmtId="0" fontId="57" fillId="33" borderId="0" xfId="0" applyFont="1" applyFill="1" applyAlignment="1">
      <alignment horizontal="center" vertical="center" wrapText="1"/>
    </xf>
    <xf numFmtId="0" fontId="3" fillId="33" borderId="10" xfId="0" applyFont="1" applyFill="1" applyBorder="1" applyAlignment="1">
      <alignment horizontal="center" vertical="center" wrapText="1"/>
    </xf>
    <xf numFmtId="16" fontId="57" fillId="33" borderId="11" xfId="0" applyNumberFormat="1" applyFont="1" applyFill="1" applyBorder="1" applyAlignment="1">
      <alignment vertical="center" wrapText="1"/>
    </xf>
    <xf numFmtId="0" fontId="3" fillId="33" borderId="12"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57" fillId="33" borderId="0" xfId="0" applyFont="1" applyFill="1" applyAlignment="1">
      <alignment horizontal="center" vertical="center" wrapText="1"/>
    </xf>
    <xf numFmtId="0" fontId="57" fillId="33" borderId="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57" fillId="33" borderId="0" xfId="0" applyFont="1" applyFill="1" applyAlignment="1">
      <alignment horizontal="justify" vertical="center" wrapText="1"/>
    </xf>
    <xf numFmtId="0" fontId="57" fillId="33" borderId="0" xfId="0" applyFont="1" applyFill="1" applyBorder="1" applyAlignment="1">
      <alignment horizontal="justify" vertical="center" wrapText="1"/>
    </xf>
    <xf numFmtId="0" fontId="57" fillId="33" borderId="0" xfId="0" applyFont="1" applyFill="1" applyAlignment="1">
      <alignment horizontal="center" vertical="center" wrapText="1"/>
    </xf>
    <xf numFmtId="0" fontId="57" fillId="33" borderId="0" xfId="0" applyFont="1" applyFill="1" applyAlignment="1">
      <alignment horizontal="left" vertical="top"/>
    </xf>
    <xf numFmtId="0" fontId="57" fillId="33" borderId="0" xfId="0" applyFont="1" applyFill="1" applyAlignment="1">
      <alignment horizontal="center" vertical="center" textRotation="90" wrapText="1"/>
    </xf>
    <xf numFmtId="0" fontId="57" fillId="33" borderId="0" xfId="0" applyFont="1" applyFill="1" applyBorder="1" applyAlignment="1">
      <alignment horizontal="center" vertical="center" textRotation="90" wrapText="1"/>
    </xf>
    <xf numFmtId="0" fontId="57" fillId="33" borderId="0" xfId="0" applyFont="1" applyFill="1" applyAlignment="1">
      <alignment vertical="center" textRotation="90" wrapText="1"/>
    </xf>
    <xf numFmtId="0" fontId="57" fillId="33" borderId="0" xfId="0" applyFont="1" applyFill="1" applyAlignment="1">
      <alignment horizontal="left" vertical="center" textRotation="90" wrapText="1"/>
    </xf>
    <xf numFmtId="0" fontId="57" fillId="33" borderId="0" xfId="0" applyFont="1" applyFill="1" applyAlignment="1">
      <alignment vertical="center" textRotation="90"/>
    </xf>
    <xf numFmtId="0" fontId="59" fillId="33" borderId="0" xfId="0" applyFont="1" applyFill="1" applyAlignment="1">
      <alignment horizontal="center" vertical="center" wrapText="1"/>
    </xf>
    <xf numFmtId="0" fontId="60" fillId="33" borderId="14" xfId="0" applyFont="1" applyFill="1" applyBorder="1" applyAlignment="1">
      <alignment horizontal="center" vertical="center" textRotation="90" wrapText="1"/>
    </xf>
    <xf numFmtId="0" fontId="60" fillId="33" borderId="14" xfId="0" applyFont="1" applyFill="1" applyBorder="1" applyAlignment="1">
      <alignment horizontal="center" vertical="center" wrapText="1"/>
    </xf>
    <xf numFmtId="0" fontId="57" fillId="33" borderId="0" xfId="0" applyFont="1" applyFill="1" applyBorder="1" applyAlignment="1">
      <alignment horizontal="center" vertical="center"/>
    </xf>
    <xf numFmtId="0" fontId="42" fillId="33" borderId="0" xfId="0" applyFont="1" applyFill="1" applyBorder="1" applyAlignment="1">
      <alignment horizontal="center" vertical="center"/>
    </xf>
    <xf numFmtId="0" fontId="42" fillId="33" borderId="0" xfId="0" applyFont="1" applyFill="1" applyBorder="1" applyAlignment="1">
      <alignment/>
    </xf>
    <xf numFmtId="0" fontId="39" fillId="33" borderId="0" xfId="0" applyFont="1" applyFill="1" applyBorder="1" applyAlignment="1">
      <alignment horizontal="center" vertical="center" wrapText="1"/>
    </xf>
    <xf numFmtId="0" fontId="39" fillId="33" borderId="0" xfId="0" applyFont="1" applyFill="1" applyBorder="1" applyAlignment="1">
      <alignment/>
    </xf>
    <xf numFmtId="0" fontId="39" fillId="33" borderId="0" xfId="0" applyFont="1" applyFill="1" applyBorder="1" applyAlignment="1">
      <alignment horizontal="center" vertical="center"/>
    </xf>
    <xf numFmtId="0" fontId="57" fillId="33" borderId="0" xfId="0" applyFont="1" applyFill="1" applyAlignment="1">
      <alignment horizontal="center" vertical="center" wrapText="1"/>
    </xf>
    <xf numFmtId="0" fontId="6" fillId="33" borderId="15" xfId="0" applyFont="1" applyFill="1" applyBorder="1" applyAlignment="1">
      <alignment horizontal="justify" vertical="center" wrapText="1"/>
    </xf>
    <xf numFmtId="0" fontId="8" fillId="33" borderId="10" xfId="0" applyFont="1" applyFill="1" applyBorder="1" applyAlignment="1">
      <alignment horizontal="left" vertical="center" textRotation="90" wrapText="1"/>
    </xf>
    <xf numFmtId="0" fontId="3" fillId="34" borderId="1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61" fillId="33" borderId="10" xfId="0" applyFont="1" applyFill="1" applyBorder="1" applyAlignment="1">
      <alignment horizontal="left" vertical="center" wrapText="1"/>
    </xf>
    <xf numFmtId="0" fontId="5" fillId="33" borderId="16" xfId="0" applyFont="1" applyFill="1" applyBorder="1" applyAlignment="1">
      <alignment horizontal="justify" vertical="center" wrapText="1"/>
    </xf>
    <xf numFmtId="0" fontId="3" fillId="34" borderId="13" xfId="0" applyFont="1" applyFill="1" applyBorder="1" applyAlignment="1">
      <alignment horizontal="center" vertical="center" wrapText="1"/>
    </xf>
    <xf numFmtId="0" fontId="6" fillId="33" borderId="16" xfId="0" applyFont="1" applyFill="1" applyBorder="1" applyAlignment="1">
      <alignment horizontal="justify" vertical="center" wrapText="1"/>
    </xf>
    <xf numFmtId="0" fontId="57" fillId="34" borderId="10"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6" fillId="33" borderId="18" xfId="0" applyFont="1" applyFill="1" applyBorder="1" applyAlignment="1">
      <alignment horizontal="justify" vertical="center" wrapText="1"/>
    </xf>
    <xf numFmtId="0" fontId="8" fillId="33" borderId="17" xfId="0" applyFont="1" applyFill="1" applyBorder="1" applyAlignment="1">
      <alignment horizontal="left" vertical="center" wrapText="1"/>
    </xf>
    <xf numFmtId="0" fontId="8" fillId="33" borderId="17" xfId="0" applyFont="1" applyFill="1" applyBorder="1" applyAlignment="1">
      <alignment horizontal="left" vertical="center" textRotation="90" wrapText="1"/>
    </xf>
    <xf numFmtId="0" fontId="3" fillId="33" borderId="17" xfId="0" applyFont="1" applyFill="1" applyBorder="1" applyAlignment="1">
      <alignment horizontal="justify" vertical="center" wrapText="1"/>
    </xf>
    <xf numFmtId="0" fontId="3" fillId="33" borderId="19" xfId="0" applyFont="1" applyFill="1" applyBorder="1" applyAlignment="1">
      <alignment horizontal="left" vertical="center" wrapText="1"/>
    </xf>
    <xf numFmtId="0" fontId="62" fillId="33" borderId="0" xfId="0" applyFont="1" applyFill="1" applyAlignment="1">
      <alignment horizontal="center" vertical="center" wrapText="1"/>
    </xf>
    <xf numFmtId="0" fontId="6" fillId="35" borderId="13" xfId="0" applyFont="1" applyFill="1" applyBorder="1" applyAlignment="1">
      <alignment vertical="center" wrapText="1"/>
    </xf>
    <xf numFmtId="0" fontId="6" fillId="35" borderId="20" xfId="0" applyFont="1" applyFill="1" applyBorder="1" applyAlignment="1">
      <alignment vertical="center" wrapText="1"/>
    </xf>
    <xf numFmtId="0" fontId="6" fillId="35" borderId="21" xfId="0" applyFont="1" applyFill="1" applyBorder="1" applyAlignment="1">
      <alignment vertical="center" wrapText="1"/>
    </xf>
    <xf numFmtId="0" fontId="6" fillId="35" borderId="22" xfId="0" applyFont="1" applyFill="1" applyBorder="1" applyAlignment="1">
      <alignment vertical="center" wrapText="1"/>
    </xf>
    <xf numFmtId="0" fontId="6" fillId="35" borderId="23" xfId="0" applyFont="1" applyFill="1" applyBorder="1" applyAlignment="1">
      <alignment vertical="center" wrapText="1"/>
    </xf>
    <xf numFmtId="0" fontId="3" fillId="36"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3" fillId="33" borderId="13" xfId="0" applyFont="1" applyFill="1" applyBorder="1" applyAlignment="1">
      <alignment horizontal="justify" vertical="center" wrapText="1"/>
    </xf>
    <xf numFmtId="0" fontId="57" fillId="33" borderId="0" xfId="0" applyFont="1" applyFill="1" applyAlignment="1">
      <alignment horizontal="center" vertical="center" wrapText="1"/>
    </xf>
    <xf numFmtId="0" fontId="57" fillId="33" borderId="0" xfId="0" applyFont="1" applyFill="1" applyAlignment="1">
      <alignment horizontal="center" vertical="center" wrapText="1"/>
    </xf>
    <xf numFmtId="0" fontId="6" fillId="33" borderId="0" xfId="0" applyFont="1" applyFill="1" applyBorder="1" applyAlignment="1">
      <alignment horizontal="justify" vertical="center" wrapText="1"/>
    </xf>
    <xf numFmtId="0" fontId="8" fillId="33" borderId="0" xfId="0" applyFont="1" applyFill="1" applyBorder="1" applyAlignment="1">
      <alignment horizontal="left" vertical="center" textRotation="90" wrapText="1"/>
    </xf>
    <xf numFmtId="0" fontId="3" fillId="33" borderId="0" xfId="0" applyFont="1" applyFill="1" applyBorder="1" applyAlignment="1">
      <alignment horizontal="justify" vertical="center" wrapText="1"/>
    </xf>
    <xf numFmtId="0" fontId="6" fillId="33" borderId="0" xfId="0" applyFont="1" applyFill="1" applyBorder="1" applyAlignment="1">
      <alignment horizontal="left" vertical="center" wrapText="1"/>
    </xf>
    <xf numFmtId="0" fontId="63" fillId="33" borderId="0" xfId="0" applyFont="1" applyFill="1" applyBorder="1" applyAlignment="1">
      <alignment horizontal="center" vertical="center" wrapText="1"/>
    </xf>
    <xf numFmtId="16" fontId="57" fillId="33" borderId="0" xfId="0" applyNumberFormat="1" applyFont="1" applyFill="1" applyBorder="1" applyAlignment="1">
      <alignment vertical="center" wrapText="1"/>
    </xf>
    <xf numFmtId="0" fontId="6" fillId="33" borderId="0" xfId="0" applyFont="1" applyFill="1" applyBorder="1" applyAlignment="1">
      <alignment horizontal="center" vertical="center" wrapText="1"/>
    </xf>
    <xf numFmtId="0" fontId="58" fillId="33" borderId="0" xfId="0" applyFont="1" applyFill="1" applyBorder="1" applyAlignment="1">
      <alignment vertical="center" wrapText="1"/>
    </xf>
    <xf numFmtId="0" fontId="64" fillId="33" borderId="10" xfId="0" applyFont="1" applyFill="1" applyBorder="1" applyAlignment="1">
      <alignment horizontal="left" vertical="center" wrapText="1"/>
    </xf>
    <xf numFmtId="0" fontId="47" fillId="33" borderId="13" xfId="46" applyFill="1" applyBorder="1" applyAlignment="1">
      <alignment horizontal="center" vertical="center" wrapText="1"/>
    </xf>
    <xf numFmtId="0" fontId="47" fillId="33" borderId="10" xfId="46" applyFill="1" applyBorder="1" applyAlignment="1">
      <alignment horizontal="center" vertical="center" wrapText="1"/>
    </xf>
    <xf numFmtId="0" fontId="57"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57" fillId="33" borderId="0" xfId="0" applyFont="1" applyFill="1" applyAlignment="1">
      <alignment horizontal="center" vertical="center" wrapText="1"/>
    </xf>
    <xf numFmtId="9" fontId="57" fillId="33" borderId="0" xfId="0" applyNumberFormat="1" applyFont="1" applyFill="1" applyAlignment="1">
      <alignment vertical="center" wrapText="1"/>
    </xf>
    <xf numFmtId="10" fontId="57" fillId="33" borderId="0" xfId="57" applyNumberFormat="1" applyFont="1" applyFill="1" applyAlignment="1">
      <alignment/>
    </xf>
    <xf numFmtId="186" fontId="57" fillId="33" borderId="0" xfId="0" applyNumberFormat="1" applyFont="1" applyFill="1" applyAlignment="1">
      <alignment/>
    </xf>
    <xf numFmtId="0" fontId="6" fillId="36" borderId="10" xfId="0" applyFont="1" applyFill="1" applyBorder="1" applyAlignment="1">
      <alignment horizontal="center" vertical="center" wrapText="1"/>
    </xf>
    <xf numFmtId="0" fontId="62" fillId="33" borderId="10" xfId="0" applyFont="1" applyFill="1" applyBorder="1" applyAlignment="1">
      <alignment horizontal="justify" vertical="center" wrapText="1"/>
    </xf>
    <xf numFmtId="0" fontId="62" fillId="33" borderId="10" xfId="0" applyFont="1" applyFill="1" applyBorder="1" applyAlignment="1">
      <alignment horizontal="center" vertical="center" wrapText="1"/>
    </xf>
    <xf numFmtId="0" fontId="65" fillId="33" borderId="10" xfId="0" applyFont="1" applyFill="1" applyBorder="1" applyAlignment="1">
      <alignment horizontal="left" vertical="center" wrapText="1"/>
    </xf>
    <xf numFmtId="0" fontId="65" fillId="33" borderId="10" xfId="0" applyFont="1" applyFill="1" applyBorder="1" applyAlignment="1">
      <alignment horizontal="center" vertical="center" wrapText="1"/>
    </xf>
    <xf numFmtId="0" fontId="66" fillId="33" borderId="10" xfId="46" applyFont="1" applyFill="1" applyBorder="1" applyAlignment="1">
      <alignment horizontal="center" vertical="center" wrapText="1"/>
    </xf>
    <xf numFmtId="0" fontId="2" fillId="34" borderId="10" xfId="0" applyFont="1" applyFill="1" applyBorder="1" applyAlignment="1">
      <alignment horizontal="left" vertical="center" wrapText="1"/>
    </xf>
    <xf numFmtId="0" fontId="57" fillId="33" borderId="0" xfId="0" applyFont="1" applyFill="1" applyBorder="1" applyAlignment="1">
      <alignment horizontal="center" vertical="center" wrapText="1"/>
    </xf>
    <xf numFmtId="0" fontId="59" fillId="0" borderId="24" xfId="0" applyFont="1" applyFill="1" applyBorder="1" applyAlignment="1">
      <alignment horizontal="left" vertical="center"/>
    </xf>
    <xf numFmtId="0" fontId="59" fillId="0" borderId="25" xfId="0" applyFont="1" applyFill="1" applyBorder="1" applyAlignment="1">
      <alignment horizontal="left" vertical="center"/>
    </xf>
    <xf numFmtId="0" fontId="57" fillId="33" borderId="26" xfId="0" applyFont="1" applyFill="1" applyBorder="1" applyAlignment="1">
      <alignment vertical="center" wrapText="1"/>
    </xf>
    <xf numFmtId="0" fontId="57" fillId="33" borderId="0" xfId="0" applyFont="1" applyFill="1" applyBorder="1" applyAlignment="1">
      <alignment horizontal="left" vertical="center" wrapText="1"/>
    </xf>
    <xf numFmtId="0" fontId="57" fillId="33" borderId="0" xfId="0" applyFont="1" applyFill="1" applyBorder="1" applyAlignment="1">
      <alignment horizontal="left" vertical="center" textRotation="90" wrapText="1"/>
    </xf>
    <xf numFmtId="0" fontId="57" fillId="33" borderId="0" xfId="0" applyFont="1" applyFill="1" applyBorder="1" applyAlignment="1">
      <alignment/>
    </xf>
    <xf numFmtId="0" fontId="57" fillId="33" borderId="0" xfId="0" applyFont="1" applyFill="1" applyBorder="1" applyAlignment="1">
      <alignment vertical="center" textRotation="90"/>
    </xf>
    <xf numFmtId="0" fontId="57" fillId="33" borderId="27" xfId="0" applyFont="1" applyFill="1" applyBorder="1" applyAlignment="1">
      <alignment/>
    </xf>
    <xf numFmtId="0" fontId="6" fillId="35" borderId="15" xfId="0" applyFont="1" applyFill="1" applyBorder="1" applyAlignment="1">
      <alignment vertical="center" wrapText="1"/>
    </xf>
    <xf numFmtId="0" fontId="6" fillId="35" borderId="12" xfId="0" applyFont="1" applyFill="1" applyBorder="1" applyAlignment="1">
      <alignment vertical="center" wrapText="1"/>
    </xf>
    <xf numFmtId="0" fontId="6" fillId="35" borderId="28" xfId="0" applyFont="1" applyFill="1" applyBorder="1" applyAlignment="1">
      <alignment vertical="center" wrapText="1"/>
    </xf>
    <xf numFmtId="0" fontId="6" fillId="35" borderId="29" xfId="0" applyFont="1" applyFill="1" applyBorder="1" applyAlignment="1">
      <alignment vertical="center" wrapText="1"/>
    </xf>
    <xf numFmtId="0" fontId="6" fillId="35" borderId="30" xfId="0" applyFont="1" applyFill="1" applyBorder="1" applyAlignment="1">
      <alignment vertical="center" wrapText="1"/>
    </xf>
    <xf numFmtId="0" fontId="6" fillId="35" borderId="31" xfId="0" applyFont="1" applyFill="1" applyBorder="1" applyAlignment="1">
      <alignment vertical="center" wrapText="1"/>
    </xf>
    <xf numFmtId="9" fontId="57" fillId="33" borderId="0" xfId="0" applyNumberFormat="1" applyFont="1" applyFill="1" applyBorder="1" applyAlignment="1">
      <alignment horizontal="center" vertical="center" wrapText="1"/>
    </xf>
    <xf numFmtId="0" fontId="57" fillId="33" borderId="0" xfId="0" applyFont="1" applyFill="1" applyBorder="1" applyAlignment="1">
      <alignment horizontal="center" vertical="center" wrapText="1"/>
    </xf>
    <xf numFmtId="9" fontId="58" fillId="36" borderId="0" xfId="0" applyNumberFormat="1" applyFont="1" applyFill="1" applyBorder="1" applyAlignment="1">
      <alignment horizontal="center" vertical="center" wrapText="1"/>
    </xf>
    <xf numFmtId="0" fontId="67" fillId="33" borderId="32" xfId="0" applyFont="1" applyFill="1" applyBorder="1" applyAlignment="1">
      <alignment horizontal="center" vertical="center" wrapText="1"/>
    </xf>
    <xf numFmtId="0" fontId="67" fillId="33" borderId="33"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67" fillId="33" borderId="36" xfId="0" applyFont="1" applyFill="1" applyBorder="1" applyAlignment="1">
      <alignment horizontal="center" vertical="center" wrapText="1"/>
    </xf>
    <xf numFmtId="0" fontId="67" fillId="33" borderId="37" xfId="0" applyFont="1" applyFill="1" applyBorder="1" applyAlignment="1">
      <alignment horizontal="center" vertical="center" wrapText="1"/>
    </xf>
    <xf numFmtId="0" fontId="67" fillId="33" borderId="38" xfId="0" applyFont="1" applyFill="1" applyBorder="1" applyAlignment="1">
      <alignment horizontal="center" vertical="center" wrapText="1"/>
    </xf>
    <xf numFmtId="0" fontId="67" fillId="33" borderId="39" xfId="0" applyFont="1" applyFill="1" applyBorder="1" applyAlignment="1">
      <alignment horizontal="center" vertical="center" wrapText="1"/>
    </xf>
    <xf numFmtId="0" fontId="67" fillId="33" borderId="40" xfId="0" applyFont="1" applyFill="1" applyBorder="1" applyAlignment="1">
      <alignment horizontal="center" vertical="center" wrapText="1"/>
    </xf>
    <xf numFmtId="0" fontId="67" fillId="35" borderId="41" xfId="0" applyFont="1" applyFill="1" applyBorder="1" applyAlignment="1">
      <alignment horizontal="center" vertical="center" textRotation="90" wrapText="1"/>
    </xf>
    <xf numFmtId="0" fontId="67" fillId="35" borderId="14" xfId="0" applyFont="1" applyFill="1" applyBorder="1" applyAlignment="1">
      <alignment horizontal="center" vertical="center" textRotation="90" wrapText="1"/>
    </xf>
    <xf numFmtId="0" fontId="57" fillId="33" borderId="36" xfId="0" applyFont="1" applyFill="1" applyBorder="1" applyAlignment="1">
      <alignment horizontal="center" vertical="center" wrapText="1"/>
    </xf>
    <xf numFmtId="0" fontId="3" fillId="37" borderId="16" xfId="0" applyFont="1" applyFill="1" applyBorder="1" applyAlignment="1">
      <alignment horizontal="left" vertical="top" wrapText="1"/>
    </xf>
    <xf numFmtId="0" fontId="3" fillId="37" borderId="10" xfId="0" applyFont="1" applyFill="1" applyBorder="1" applyAlignment="1">
      <alignment horizontal="left" vertical="top" wrapText="1"/>
    </xf>
    <xf numFmtId="0" fontId="3" fillId="37" borderId="13" xfId="0" applyFont="1" applyFill="1" applyBorder="1" applyAlignment="1">
      <alignment horizontal="left" vertical="top" wrapText="1"/>
    </xf>
    <xf numFmtId="0" fontId="3" fillId="37" borderId="11" xfId="0" applyFont="1" applyFill="1" applyBorder="1" applyAlignment="1">
      <alignment horizontal="left" vertical="top" wrapText="1"/>
    </xf>
    <xf numFmtId="0" fontId="67" fillId="33" borderId="24"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42" xfId="0" applyFont="1" applyFill="1" applyBorder="1" applyAlignment="1">
      <alignment horizontal="center" vertical="center" wrapText="1"/>
    </xf>
    <xf numFmtId="0" fontId="67" fillId="33" borderId="43" xfId="0" applyFont="1" applyFill="1" applyBorder="1" applyAlignment="1">
      <alignment horizontal="center" vertical="center" textRotation="90" wrapText="1"/>
    </xf>
    <xf numFmtId="0" fontId="67" fillId="33" borderId="41" xfId="0" applyFont="1" applyFill="1" applyBorder="1" applyAlignment="1">
      <alignment horizontal="center" vertical="center" textRotation="90" wrapText="1"/>
    </xf>
    <xf numFmtId="0" fontId="67" fillId="33" borderId="14" xfId="0" applyFont="1" applyFill="1" applyBorder="1" applyAlignment="1">
      <alignment horizontal="center" vertical="center" textRotation="90" wrapText="1"/>
    </xf>
    <xf numFmtId="0" fontId="67" fillId="33" borderId="44" xfId="0" applyFont="1" applyFill="1" applyBorder="1" applyAlignment="1">
      <alignment horizontal="center" vertical="center" wrapText="1"/>
    </xf>
    <xf numFmtId="0" fontId="67" fillId="33" borderId="45"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16" borderId="41" xfId="0" applyFont="1" applyFill="1" applyBorder="1" applyAlignment="1">
      <alignment horizontal="center" vertical="center" textRotation="90" wrapText="1"/>
    </xf>
    <xf numFmtId="0" fontId="67" fillId="16" borderId="14" xfId="0" applyFont="1" applyFill="1" applyBorder="1" applyAlignment="1">
      <alignment horizontal="center" vertical="center" textRotation="90" wrapText="1"/>
    </xf>
    <xf numFmtId="0" fontId="67" fillId="7" borderId="41" xfId="0" applyFont="1" applyFill="1" applyBorder="1" applyAlignment="1">
      <alignment horizontal="center" vertical="center" textRotation="90" wrapText="1"/>
    </xf>
    <xf numFmtId="0" fontId="67" fillId="7" borderId="14" xfId="0" applyFont="1" applyFill="1" applyBorder="1" applyAlignment="1">
      <alignment horizontal="center" vertical="center" textRotation="90" wrapText="1"/>
    </xf>
    <xf numFmtId="2" fontId="6" fillId="0" borderId="35" xfId="55" applyFont="1" applyBorder="1" applyAlignment="1">
      <alignment horizontal="center" vertical="center" wrapText="1"/>
      <protection/>
    </xf>
    <xf numFmtId="2" fontId="6" fillId="0" borderId="36" xfId="55" applyFont="1" applyBorder="1" applyAlignment="1">
      <alignment horizontal="center" vertical="center" wrapText="1"/>
      <protection/>
    </xf>
    <xf numFmtId="2" fontId="6" fillId="0" borderId="37" xfId="55" applyFont="1" applyBorder="1" applyAlignment="1">
      <alignment horizontal="center" vertical="center" wrapText="1"/>
      <protection/>
    </xf>
    <xf numFmtId="2" fontId="6" fillId="0" borderId="46" xfId="55" applyFont="1" applyBorder="1" applyAlignment="1">
      <alignment horizontal="center" vertical="center" wrapText="1"/>
      <protection/>
    </xf>
    <xf numFmtId="2" fontId="6" fillId="0" borderId="0" xfId="55" applyFont="1" applyBorder="1" applyAlignment="1">
      <alignment horizontal="center" vertical="center" wrapText="1"/>
      <protection/>
    </xf>
    <xf numFmtId="2" fontId="6" fillId="0" borderId="47" xfId="55" applyFont="1" applyBorder="1" applyAlignment="1">
      <alignment horizontal="center" vertical="center" wrapText="1"/>
      <protection/>
    </xf>
    <xf numFmtId="2" fontId="6" fillId="0" borderId="38" xfId="55" applyFont="1" applyBorder="1" applyAlignment="1">
      <alignment horizontal="center" vertical="center" wrapText="1"/>
      <protection/>
    </xf>
    <xf numFmtId="2" fontId="6" fillId="0" borderId="39" xfId="55" applyFont="1" applyBorder="1" applyAlignment="1">
      <alignment horizontal="center" vertical="center" wrapText="1"/>
      <protection/>
    </xf>
    <xf numFmtId="2" fontId="6" fillId="0" borderId="40" xfId="55" applyFont="1" applyBorder="1" applyAlignment="1">
      <alignment horizontal="center" vertical="center" wrapText="1"/>
      <protection/>
    </xf>
    <xf numFmtId="0" fontId="3" fillId="37" borderId="15" xfId="0" applyFont="1" applyFill="1" applyBorder="1" applyAlignment="1">
      <alignment horizontal="left" vertical="top" wrapText="1"/>
    </xf>
    <xf numFmtId="0" fontId="3" fillId="37" borderId="20" xfId="0" applyFont="1" applyFill="1" applyBorder="1" applyAlignment="1">
      <alignment horizontal="left" vertical="top" wrapText="1"/>
    </xf>
    <xf numFmtId="0" fontId="3" fillId="37" borderId="12" xfId="0" applyFont="1" applyFill="1" applyBorder="1" applyAlignment="1">
      <alignment horizontal="left" vertical="top" wrapText="1"/>
    </xf>
    <xf numFmtId="0" fontId="6" fillId="37" borderId="15" xfId="0" applyFont="1" applyFill="1" applyBorder="1" applyAlignment="1">
      <alignment horizontal="center" vertical="center" wrapText="1"/>
    </xf>
    <xf numFmtId="0" fontId="6" fillId="37" borderId="20"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4" fillId="33" borderId="48" xfId="0" applyFont="1" applyFill="1" applyBorder="1" applyAlignment="1">
      <alignment horizontal="left" vertical="center" wrapText="1"/>
    </xf>
    <xf numFmtId="0" fontId="57" fillId="33" borderId="49" xfId="0" applyFont="1" applyFill="1" applyBorder="1" applyAlignment="1">
      <alignment horizontal="left" vertical="center" wrapText="1"/>
    </xf>
    <xf numFmtId="0" fontId="57" fillId="33" borderId="50" xfId="0" applyFont="1" applyFill="1" applyBorder="1" applyAlignment="1">
      <alignment horizontal="left" vertical="center" wrapText="1"/>
    </xf>
    <xf numFmtId="0" fontId="6" fillId="37" borderId="15" xfId="0" applyFont="1" applyFill="1" applyBorder="1" applyAlignment="1">
      <alignment horizontal="left" vertical="top" wrapText="1"/>
    </xf>
    <xf numFmtId="0" fontId="62" fillId="37" borderId="20" xfId="0" applyFont="1" applyFill="1" applyBorder="1" applyAlignment="1">
      <alignment horizontal="left" vertical="top" wrapText="1"/>
    </xf>
    <xf numFmtId="0" fontId="62" fillId="37" borderId="12" xfId="0" applyFont="1" applyFill="1" applyBorder="1" applyAlignment="1">
      <alignment horizontal="left" vertical="top" wrapText="1"/>
    </xf>
    <xf numFmtId="0" fontId="67" fillId="3" borderId="41" xfId="0" applyFont="1" applyFill="1" applyBorder="1" applyAlignment="1">
      <alignment horizontal="center" vertical="center" textRotation="90" wrapText="1"/>
    </xf>
    <xf numFmtId="0" fontId="67" fillId="3" borderId="14" xfId="0" applyFont="1" applyFill="1" applyBorder="1" applyAlignment="1">
      <alignment horizontal="center" vertical="center" textRotation="90" wrapText="1"/>
    </xf>
    <xf numFmtId="0" fontId="57" fillId="33" borderId="0" xfId="0" applyFont="1" applyFill="1" applyAlignment="1">
      <alignment horizontal="center" vertical="center" wrapText="1"/>
    </xf>
    <xf numFmtId="0" fontId="58" fillId="33" borderId="0" xfId="0" applyFont="1" applyFill="1" applyAlignment="1">
      <alignment horizontal="center" vertical="center" wrapText="1"/>
    </xf>
    <xf numFmtId="0" fontId="67" fillId="37" borderId="43" xfId="0" applyFont="1" applyFill="1" applyBorder="1" applyAlignment="1">
      <alignment horizontal="center" vertical="center" wrapText="1"/>
    </xf>
    <xf numFmtId="0" fontId="67" fillId="2" borderId="43" xfId="0" applyFont="1" applyFill="1" applyBorder="1" applyAlignment="1">
      <alignment horizontal="center" vertical="center" wrapText="1"/>
    </xf>
    <xf numFmtId="0" fontId="67" fillId="2" borderId="41" xfId="0" applyFont="1" applyFill="1" applyBorder="1" applyAlignment="1">
      <alignment horizontal="center" vertical="center" wrapText="1"/>
    </xf>
    <xf numFmtId="0" fontId="67" fillId="2" borderId="14" xfId="0" applyFont="1" applyFill="1" applyBorder="1" applyAlignment="1">
      <alignment horizontal="center" vertical="center" wrapText="1"/>
    </xf>
    <xf numFmtId="9" fontId="57" fillId="36" borderId="0" xfId="0" applyNumberFormat="1" applyFont="1" applyFill="1" applyBorder="1" applyAlignment="1">
      <alignment horizontal="center" vertical="center" wrapText="1"/>
    </xf>
    <xf numFmtId="0" fontId="57" fillId="36"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0</xdr:row>
      <xdr:rowOff>276225</xdr:rowOff>
    </xdr:from>
    <xdr:to>
      <xdr:col>0</xdr:col>
      <xdr:colOff>2657475</xdr:colOff>
      <xdr:row>2</xdr:row>
      <xdr:rowOff>161925</xdr:rowOff>
    </xdr:to>
    <xdr:pic>
      <xdr:nvPicPr>
        <xdr:cNvPr id="1" name="1 Imagen"/>
        <xdr:cNvPicPr preferRelativeResize="1">
          <a:picLocks noChangeAspect="1"/>
        </xdr:cNvPicPr>
      </xdr:nvPicPr>
      <xdr:blipFill>
        <a:blip r:embed="rId1"/>
        <a:stretch>
          <a:fillRect/>
        </a:stretch>
      </xdr:blipFill>
      <xdr:spPr>
        <a:xfrm>
          <a:off x="609600" y="276225"/>
          <a:ext cx="204787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usfile\CGRfonDoc$\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LIDERAZGO%20ESTRATEGICO" TargetMode="External" /><Relationship Id="rId2" Type="http://schemas.openxmlformats.org/officeDocument/2006/relationships/hyperlink" Target="..\..\..\2.ENFOQUE%20HACIA%20LA%20PREVENCION\ASESORIA%20Y%20ACOMPA&#65533;AMIENTO" TargetMode="External" /><Relationship Id="rId3" Type="http://schemas.openxmlformats.org/officeDocument/2006/relationships/hyperlink" Target="..\..\..\2.ENFOQUE%20HACIA%20LA%20PREVENCION\FOMENTO%20CULTURA%20AUTOCONTROL" TargetMode="External" /><Relationship Id="rId4" Type="http://schemas.openxmlformats.org/officeDocument/2006/relationships/hyperlink" Target="..\..\..\3.EVALUACION%20GESTION%20DEL%20RIESGO\MAPA%20OCI%202018" TargetMode="External" /><Relationship Id="rId5" Type="http://schemas.openxmlformats.org/officeDocument/2006/relationships/hyperlink" Target="..\..\..\3.EVALUACION%20GESTION%20DEL%20RIESGO" TargetMode="External" /><Relationship Id="rId6" Type="http://schemas.openxmlformats.org/officeDocument/2006/relationships/hyperlink" Target="..\..\..\4.EVALUACION%20Y%20SEGUIMIENTO\INFORMES%20DE%20LEY\INFORME%20PORMENORIZADO%201474" TargetMode="External" /><Relationship Id="rId7" Type="http://schemas.openxmlformats.org/officeDocument/2006/relationships/hyperlink" Target="..\..\..\4.EVALUACION%20Y%20SEGUIMIENTO\INFORMES%20DE%20LEY\CONTROL%20INTERNO%20CONTABLE" TargetMode="External" /><Relationship Id="rId8" Type="http://schemas.openxmlformats.org/officeDocument/2006/relationships/hyperlink" Target="..\..\..\4.EVALUACION%20Y%20SEGUIMIENTO\INFORMES%20DE%20LEY\EVALUACION%20GESTION%20DEPENDENCIAS\Gesti&#65533;n%20por%20dependencias" TargetMode="External" /><Relationship Id="rId9" Type="http://schemas.openxmlformats.org/officeDocument/2006/relationships/hyperlink" Target="..\..\..\4.EVALUACION%20Y%20SEGUIMIENTO\INFORMES%20DE%20LEY\DERECHOS%20DE%20AUTOR" TargetMode="External" /><Relationship Id="rId10" Type="http://schemas.openxmlformats.org/officeDocument/2006/relationships/hyperlink" Target="..\..\..\4.EVALUACION%20Y%20SEGUIMIENTO\INFORMES%20DE%20LEY\EKOGUI" TargetMode="External" /><Relationship Id="rId11" Type="http://schemas.openxmlformats.org/officeDocument/2006/relationships/hyperlink" Target="..\..\..\4.EVALUACION%20Y%20SEGUIMIENTO\INFORMES%20DE%20LEY\AUSTERIDAD%20EN%20EL%20GASTO" TargetMode="External" /><Relationship Id="rId12" Type="http://schemas.openxmlformats.org/officeDocument/2006/relationships/hyperlink" Target="..\..\..\4.EVALUACION%20Y%20SEGUIMIENTO\INFORMES%20DE%20LEY\REPORTE%20SIRECI\RENDICION%20CUENTA%20FISCAL%202017" TargetMode="External" /><Relationship Id="rId13" Type="http://schemas.openxmlformats.org/officeDocument/2006/relationships/hyperlink" Target="..\..\..\4.EVALUACION%20Y%20SEGUIMIENTO\INFORMES%20DE%20LEY\REPORTE%20SIRECI\PLAN%20MEJORAMIENTO" TargetMode="External" /><Relationship Id="rId14" Type="http://schemas.openxmlformats.org/officeDocument/2006/relationships/hyperlink" Target="..\..\..\4.EVALUACION%20Y%20SEGUIMIENTO\INFORMES%20DE%20LEY\REPORTE%20SIRECI\GESTION%20CONTRATUAL" TargetMode="External" /><Relationship Id="rId15" Type="http://schemas.openxmlformats.org/officeDocument/2006/relationships/hyperlink" Target="..\..\..\4.EVALUACION%20Y%20SEGUIMIENTO\INFORMES%20DE%20LEY\PLAN%20DE%20MEJORAMIENTO%20ARCHIVISTICO" TargetMode="External" /><Relationship Id="rId16" Type="http://schemas.openxmlformats.org/officeDocument/2006/relationships/hyperlink" Target="..\..\..\4.EVALUACION%20Y%20SEGUIMIENTO\INFORMES%20DE%20LEY\PAAC%20MVCT" TargetMode="External" /><Relationship Id="rId17" Type="http://schemas.openxmlformats.org/officeDocument/2006/relationships/hyperlink" Target="..\..\..\4.EVALUACION%20Y%20SEGUIMIENTO\INFORMES%20DE%20AUDITORIA\AUDITORIAS%20DEL%20SIG%202018" TargetMode="External" /><Relationship Id="rId18" Type="http://schemas.openxmlformats.org/officeDocument/2006/relationships/hyperlink" Target="..\..\..\4.EVALUACION%20Y%20SEGUIMIENTO\INFORMES%20DE%20AUDITORIA\AUDITORIA%20SG-SST" TargetMode="External" /><Relationship Id="rId19" Type="http://schemas.openxmlformats.org/officeDocument/2006/relationships/hyperlink" Target="..\..\..\4.EVALUACION%20Y%20SEGUIMIENTO\INFORMES%20DE%20AUDITORIA\AUDITORIA%20TIC" TargetMode="External" /><Relationship Id="rId20" Type="http://schemas.openxmlformats.org/officeDocument/2006/relationships/hyperlink" Target="..\..\..\4.EVALUACION%20Y%20SEGUIMIENTO\INFORMES%20DE%20AUDITORIA\AUDITORIA%20TITULACION" TargetMode="External" /><Relationship Id="rId21" Type="http://schemas.openxmlformats.org/officeDocument/2006/relationships/hyperlink" Target="..\..\..\4.EVALUACION%20Y%20SEGUIMIENTO\INFORMES%20DE%20AUDITORIA\AUDITORIA%20ESPECIAL%20TIC%20CONTRATO%20416" TargetMode="External" /><Relationship Id="rId22" Type="http://schemas.openxmlformats.org/officeDocument/2006/relationships/hyperlink" Target="..\..\..\4.EVALUACION%20Y%20SEGUIMIENTO\INFORMES%20DE%20SEGUIMIENTO\PQRSDF" TargetMode="External" /><Relationship Id="rId23" Type="http://schemas.openxmlformats.org/officeDocument/2006/relationships/hyperlink" Target="..\..\..\4.EVALUACION%20Y%20SEGUIMIENTO\INFORMES%20DE%20SEGUIMIENTO\PLAN%20DE%20MEJORAMIENTO%20CGR" TargetMode="External" /><Relationship Id="rId24" Type="http://schemas.openxmlformats.org/officeDocument/2006/relationships/hyperlink" Target="..\..\..\4.EVALUACION%20Y%20SEGUIMIENTO\INFORMES%20DE%20SEGUIMIENTO\SEGUIMIENTOS%20SIRECI" TargetMode="External" /><Relationship Id="rId25" Type="http://schemas.openxmlformats.org/officeDocument/2006/relationships/hyperlink" Target="..\..\..\4.EVALUACION%20Y%20SEGUIMIENTO\INFORMES%20DE%20SEGUIMIENTO\PLAN%20DE%20MEJORAMIENTO%20DEL%20SIG" TargetMode="External" /><Relationship Id="rId26" Type="http://schemas.openxmlformats.org/officeDocument/2006/relationships/hyperlink" Target="..\..\..\4.EVALUACION%20Y%20SEGUIMIENTO\INFORMES%20DE%20SEGUIMIENTO\ESTRAT&#65533;GIA%20DE%20RENDICI&#65533;N%20DE%20CUENTAS" TargetMode="External" /><Relationship Id="rId27" Type="http://schemas.openxmlformats.org/officeDocument/2006/relationships/hyperlink" Target="..\..\..\4.EVALUACION%20Y%20SEGUIMIENTO\INFORMES%20DE%20SEGUIMIENTO\SEGUIMIENTOS%20SECOP" TargetMode="External" /><Relationship Id="rId28" Type="http://schemas.openxmlformats.org/officeDocument/2006/relationships/hyperlink" Target="..\..\..\4.EVALUACION%20Y%20SEGUIMIENTO\INFORMES%20DE%20SEGUIMIENTO\SEGUIMIENTO%20EJECUCION%20PPTAL" TargetMode="External" /><Relationship Id="rId29" Type="http://schemas.openxmlformats.org/officeDocument/2006/relationships/hyperlink" Target="..\..\..\4.EVALUACION%20Y%20SEGUIMIENTO\INFORMES%20DE%20SEGUIMIENTO\SEGUIMIENTO%20INVENTARIOS%20Y%20VEH&#65533;CULOS" TargetMode="External" /><Relationship Id="rId30" Type="http://schemas.openxmlformats.org/officeDocument/2006/relationships/hyperlink" Target="..\..\..\4.EVALUACION%20Y%20SEGUIMIENTO\INFORMES%20DE%20SEGUIMIENTO\SEGUIMIENTO%20CAJAS%20MENORES" TargetMode="External" /><Relationship Id="rId31" Type="http://schemas.openxmlformats.org/officeDocument/2006/relationships/hyperlink" Target="..\..\..\4.EVALUACION%20Y%20SEGUIMIENTO\INFORMES%20DE%20SEGUIMIENTO\SEGUIMIENTO%20SGSI" TargetMode="External" /><Relationship Id="rId32" Type="http://schemas.openxmlformats.org/officeDocument/2006/relationships/hyperlink" Target="..\..\..\4.EVALUACION%20Y%20SEGUIMIENTO\INFORMES%20DE%20SEGUIMIENTO\VIATICOS%20Y%20GASTOS%20DE%20VIAJE" TargetMode="External" /><Relationship Id="rId33" Type="http://schemas.openxmlformats.org/officeDocument/2006/relationships/hyperlink" Target="..\..\..\4.EVALUACION%20Y%20SEGUIMIENTO\INFORMES%20DE%20SEGUIMIENTO\CASOS%20CRITICOS%20VASB" TargetMode="External" /><Relationship Id="rId34" Type="http://schemas.openxmlformats.org/officeDocument/2006/relationships/hyperlink" Target="..\..\..\4.EVALUACION%20Y%20SEGUIMIENTO\INFORMES%20DE%20SEGUIMIENTO\CASOS%20CRITICOS%20VIVIENDA" TargetMode="External" /><Relationship Id="rId35" Type="http://schemas.openxmlformats.org/officeDocument/2006/relationships/hyperlink" Target="REPORTES%20MENSUALES%20PLAN%20DE%20ACCION\INFORMES%20EJECUTIVOS%20POR%20MES" TargetMode="External" /><Relationship Id="rId36" Type="http://schemas.openxmlformats.org/officeDocument/2006/relationships/hyperlink" Target="..\..\..\5.RELACION%20ENTES%20EXTERNO%20CONTROL" TargetMode="External" /><Relationship Id="rId37" Type="http://schemas.openxmlformats.org/officeDocument/2006/relationships/hyperlink" Target="..\..\..\4.EVALUACION%20Y%20SEGUIMIENTO\INFORMES%20DE%20SEGUIMIENTO\SEGUIMIENTO%20POL&#65533;TICAS%20DE%20SEGURIDAD%20SIIF" TargetMode="External" /><Relationship Id="rId38" Type="http://schemas.openxmlformats.org/officeDocument/2006/relationships/hyperlink" Target="..\..\..\4.EVALUACION%20Y%20SEGUIMIENTO\INFORMES%20DE%20SEGUIMIENTO\SEGUIMIENTO%20A%20FORTALECIMIENTO%20DE%20PROYECTOS\CONTRATOS" TargetMode="External" /><Relationship Id="rId39" Type="http://schemas.openxmlformats.org/officeDocument/2006/relationships/hyperlink" Target="..\..\..\4.EVALUACION%20Y%20SEGUIMIENTO\INFORMES%20DE%20SEGUIMIENTO\SEGUIMIENTO%20A%20FORTALECIMIENTO%20DE%20PROYECTOS\PROYECTOS%20VASB" TargetMode="External" /><Relationship Id="rId40" Type="http://schemas.openxmlformats.org/officeDocument/2006/relationships/hyperlink" Target="..\..\..\4.EVALUACION%20Y%20SEGUIMIENTO\INFORMES%20DE%20SEGUIMIENTO\SEGUIMIENTO%20A%20FORTALECIMIENTO%20DE%20PROYECTOS\VIVIENDA" TargetMode="External" /><Relationship Id="rId41" Type="http://schemas.openxmlformats.org/officeDocument/2006/relationships/hyperlink" Target="..\..\..\4.EVALUACION%20Y%20SEGUIMIENTO\INFORMES%20DE%20SEGUIMIENTO\SEGUIMIENTO%20ACUERDOS%20DE%20GESTION%202018" TargetMode="External" /><Relationship Id="rId42" Type="http://schemas.openxmlformats.org/officeDocument/2006/relationships/hyperlink" Target="..\..\..\4.EVALUACION%20Y%20SEGUIMIENTO\INFORMES%20DE%20LEY\CONTROL%20INTERNO%20CONTABLE" TargetMode="External" /><Relationship Id="rId43" Type="http://schemas.openxmlformats.org/officeDocument/2006/relationships/hyperlink" Target="..\..\..\4.EVALUACION%20Y%20SEGUIMIENTO\INFORMES%20DE%20SEGUIMIENTO\SEGUIMIENTO%20SIGEP" TargetMode="External" /><Relationship Id="rId44" Type="http://schemas.openxmlformats.org/officeDocument/2006/relationships/hyperlink" Target="..\..\..\4.EVALUACION%20Y%20SEGUIMIENTO\INFORMES%20DE%20AUDITORIA\AUDITORIA%20HISTORIAS%20LABORALES%20TH" TargetMode="External" /><Relationship Id="rId45" Type="http://schemas.openxmlformats.org/officeDocument/2006/relationships/comments" Target="../comments1.xml" /><Relationship Id="rId46" Type="http://schemas.openxmlformats.org/officeDocument/2006/relationships/vmlDrawing" Target="../drawings/vmlDrawing1.vml" /><Relationship Id="rId47" Type="http://schemas.openxmlformats.org/officeDocument/2006/relationships/drawing" Target="../drawings/drawing1.xm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AU81"/>
  <sheetViews>
    <sheetView tabSelected="1" zoomScale="50" zoomScaleNormal="50" zoomScaleSheetLayoutView="70" zoomScalePageLayoutView="80" workbookViewId="0" topLeftCell="A1">
      <selection activeCell="F86" sqref="F86"/>
    </sheetView>
  </sheetViews>
  <sheetFormatPr defaultColWidth="9.140625" defaultRowHeight="18" customHeight="1"/>
  <cols>
    <col min="1" max="1" width="44.8515625" style="1" customWidth="1"/>
    <col min="2" max="2" width="10.8515625" style="29" customWidth="1"/>
    <col min="3" max="4" width="10.00390625" style="29" customWidth="1"/>
    <col min="5" max="5" width="14.28125" style="29" customWidth="1"/>
    <col min="6" max="6" width="37.00390625" style="17" customWidth="1"/>
    <col min="7" max="7" width="5.8515625" style="2" hidden="1" customWidth="1"/>
    <col min="8" max="8" width="5.8515625" style="13" hidden="1" customWidth="1"/>
    <col min="9" max="9" width="40.8515625" style="19" hidden="1" customWidth="1"/>
    <col min="10" max="10" width="5.8515625" style="2" hidden="1" customWidth="1"/>
    <col min="11" max="11" width="5.8515625" style="13" hidden="1" customWidth="1"/>
    <col min="12" max="12" width="41.00390625" style="21" hidden="1" customWidth="1"/>
    <col min="13" max="13" width="5.8515625" style="2" hidden="1" customWidth="1"/>
    <col min="14" max="14" width="5.8515625" style="13" hidden="1" customWidth="1"/>
    <col min="15" max="15" width="40.8515625" style="21" hidden="1" customWidth="1"/>
    <col min="16" max="16" width="5.8515625" style="2" hidden="1" customWidth="1"/>
    <col min="17" max="17" width="5.8515625" style="13" hidden="1" customWidth="1"/>
    <col min="18" max="18" width="84.421875" style="21" hidden="1" customWidth="1"/>
    <col min="19" max="19" width="5.140625" style="2" hidden="1" customWidth="1"/>
    <col min="20" max="20" width="9.7109375" style="13" hidden="1" customWidth="1"/>
    <col min="21" max="21" width="110.57421875" style="21" hidden="1" customWidth="1"/>
    <col min="22" max="22" width="5.140625" style="2" hidden="1" customWidth="1"/>
    <col min="23" max="23" width="5.140625" style="13" hidden="1" customWidth="1"/>
    <col min="24" max="24" width="117.00390625" style="21" hidden="1" customWidth="1"/>
    <col min="25" max="26" width="5.8515625" style="6" hidden="1" customWidth="1"/>
    <col min="27" max="27" width="148.00390625" style="24" hidden="1" customWidth="1"/>
    <col min="28" max="29" width="5.8515625" style="5" hidden="1" customWidth="1"/>
    <col min="30" max="30" width="138.00390625" style="25" hidden="1" customWidth="1"/>
    <col min="31" max="32" width="5.140625" style="5" hidden="1" customWidth="1"/>
    <col min="33" max="33" width="80.57421875" style="25" hidden="1" customWidth="1"/>
    <col min="34" max="35" width="5.140625" style="5" hidden="1" customWidth="1"/>
    <col min="36" max="36" width="126.7109375" style="25" hidden="1" customWidth="1"/>
    <col min="37" max="38" width="5.00390625" style="5" customWidth="1"/>
    <col min="39" max="39" width="16.28125" style="25" customWidth="1"/>
    <col min="40" max="40" width="5.00390625" style="5" customWidth="1"/>
    <col min="41" max="41" width="5.140625" style="5" customWidth="1"/>
    <col min="42" max="42" width="14.421875" style="25" customWidth="1"/>
    <col min="43" max="43" width="11.8515625" style="5" customWidth="1"/>
    <col min="44" max="44" width="12.421875" style="5" customWidth="1"/>
    <col min="45" max="45" width="21.28125" style="5" customWidth="1"/>
    <col min="46" max="46" width="20.00390625" style="5" customWidth="1"/>
    <col min="47" max="47" width="23.57421875" style="5" customWidth="1"/>
    <col min="48" max="56" width="29.57421875" style="5" customWidth="1"/>
    <col min="57" max="16384" width="9.140625" style="5" customWidth="1"/>
  </cols>
  <sheetData>
    <row r="1" spans="1:47" s="4" customFormat="1" ht="30.75" customHeight="1">
      <c r="A1" s="154"/>
      <c r="B1" s="139" t="s">
        <v>45</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1"/>
      <c r="AU1" s="93" t="s">
        <v>44</v>
      </c>
    </row>
    <row r="2" spans="1:47" s="4" customFormat="1" ht="30.75" customHeight="1">
      <c r="A2" s="155"/>
      <c r="B2" s="142"/>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4"/>
      <c r="AU2" s="94" t="s">
        <v>164</v>
      </c>
    </row>
    <row r="3" spans="1:47" s="4" customFormat="1" ht="30.75" customHeight="1">
      <c r="A3" s="155"/>
      <c r="B3" s="145"/>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7"/>
      <c r="AU3" s="94" t="s">
        <v>39</v>
      </c>
    </row>
    <row r="4" spans="1:47" ht="10.5" customHeight="1" thickBot="1">
      <c r="A4" s="95"/>
      <c r="F4" s="18"/>
      <c r="G4" s="92"/>
      <c r="H4" s="92"/>
      <c r="I4" s="92"/>
      <c r="J4" s="92"/>
      <c r="K4" s="92"/>
      <c r="L4" s="22"/>
      <c r="M4" s="92"/>
      <c r="N4" s="92"/>
      <c r="O4" s="22"/>
      <c r="P4" s="92"/>
      <c r="Q4" s="92"/>
      <c r="R4" s="22"/>
      <c r="S4" s="92"/>
      <c r="T4" s="92"/>
      <c r="U4" s="22"/>
      <c r="V4" s="92"/>
      <c r="W4" s="92"/>
      <c r="X4" s="22"/>
      <c r="Y4" s="96"/>
      <c r="Z4" s="96"/>
      <c r="AA4" s="97"/>
      <c r="AB4" s="98"/>
      <c r="AC4" s="98"/>
      <c r="AD4" s="99"/>
      <c r="AE4" s="98"/>
      <c r="AF4" s="98"/>
      <c r="AG4" s="99"/>
      <c r="AH4" s="98"/>
      <c r="AI4" s="98"/>
      <c r="AJ4" s="99"/>
      <c r="AK4" s="98"/>
      <c r="AL4" s="98"/>
      <c r="AM4" s="99"/>
      <c r="AN4" s="98"/>
      <c r="AO4" s="98"/>
      <c r="AP4" s="99"/>
      <c r="AQ4" s="98"/>
      <c r="AR4" s="98"/>
      <c r="AS4" s="98"/>
      <c r="AT4" s="98"/>
      <c r="AU4" s="100"/>
    </row>
    <row r="5" spans="1:47" s="20" customFormat="1" ht="115.5" customHeight="1" hidden="1" thickBot="1">
      <c r="A5" s="159" t="s">
        <v>46</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1"/>
    </row>
    <row r="6" spans="1:47" s="20" customFormat="1" ht="42" customHeight="1" hidden="1" thickBot="1">
      <c r="A6" s="122" t="s">
        <v>47</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4"/>
      <c r="AP6" s="124"/>
      <c r="AQ6" s="124"/>
      <c r="AR6" s="124"/>
      <c r="AS6" s="124"/>
      <c r="AT6" s="124"/>
      <c r="AU6" s="125"/>
    </row>
    <row r="7" spans="1:47" s="20" customFormat="1" ht="44.25" customHeight="1" hidden="1" thickBot="1">
      <c r="A7" s="148" t="s">
        <v>49</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50"/>
    </row>
    <row r="8" spans="1:47" s="20" customFormat="1" ht="91.5" customHeight="1" hidden="1" thickBot="1">
      <c r="A8" s="122" t="s">
        <v>48</v>
      </c>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4"/>
      <c r="AP8" s="124"/>
      <c r="AQ8" s="124"/>
      <c r="AR8" s="124"/>
      <c r="AS8" s="124"/>
      <c r="AT8" s="124"/>
      <c r="AU8" s="125"/>
    </row>
    <row r="9" spans="1:47" ht="9.75" customHeight="1" hidden="1" thickBot="1">
      <c r="A9" s="156"/>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8"/>
    </row>
    <row r="10" spans="1:47" ht="15.75" hidden="1" thickBot="1">
      <c r="A10" s="151" t="s">
        <v>27</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3"/>
    </row>
    <row r="11" spans="1:47" ht="27" customHeight="1">
      <c r="A11" s="110" t="s">
        <v>19</v>
      </c>
      <c r="B11" s="166" t="s">
        <v>0</v>
      </c>
      <c r="C11" s="166"/>
      <c r="D11" s="166"/>
      <c r="E11" s="166"/>
      <c r="F11" s="167" t="s">
        <v>18</v>
      </c>
      <c r="G11" s="113" t="s">
        <v>4</v>
      </c>
      <c r="H11" s="114"/>
      <c r="I11" s="115"/>
      <c r="J11" s="113" t="s">
        <v>5</v>
      </c>
      <c r="K11" s="114"/>
      <c r="L11" s="115"/>
      <c r="M11" s="113" t="s">
        <v>6</v>
      </c>
      <c r="N11" s="114"/>
      <c r="O11" s="115"/>
      <c r="P11" s="113" t="s">
        <v>7</v>
      </c>
      <c r="Q11" s="114"/>
      <c r="R11" s="115"/>
      <c r="S11" s="113" t="s">
        <v>8</v>
      </c>
      <c r="T11" s="114"/>
      <c r="U11" s="115"/>
      <c r="V11" s="113" t="s">
        <v>9</v>
      </c>
      <c r="W11" s="114"/>
      <c r="X11" s="115"/>
      <c r="Y11" s="113" t="s">
        <v>10</v>
      </c>
      <c r="Z11" s="114"/>
      <c r="AA11" s="115"/>
      <c r="AB11" s="113" t="s">
        <v>11</v>
      </c>
      <c r="AC11" s="114"/>
      <c r="AD11" s="115"/>
      <c r="AE11" s="113" t="s">
        <v>12</v>
      </c>
      <c r="AF11" s="114"/>
      <c r="AG11" s="115"/>
      <c r="AH11" s="113" t="s">
        <v>13</v>
      </c>
      <c r="AI11" s="114"/>
      <c r="AJ11" s="115"/>
      <c r="AK11" s="113" t="s">
        <v>14</v>
      </c>
      <c r="AL11" s="114"/>
      <c r="AM11" s="115"/>
      <c r="AN11" s="113" t="s">
        <v>15</v>
      </c>
      <c r="AO11" s="114"/>
      <c r="AP11" s="115"/>
      <c r="AQ11" s="129" t="s">
        <v>28</v>
      </c>
      <c r="AR11" s="129" t="s">
        <v>29</v>
      </c>
      <c r="AS11" s="132" t="s">
        <v>43</v>
      </c>
      <c r="AT11" s="132" t="s">
        <v>30</v>
      </c>
      <c r="AU11" s="126" t="s">
        <v>20</v>
      </c>
    </row>
    <row r="12" spans="1:47" s="2" customFormat="1" ht="27" customHeight="1">
      <c r="A12" s="111"/>
      <c r="B12" s="119" t="s">
        <v>1</v>
      </c>
      <c r="C12" s="135" t="s">
        <v>2</v>
      </c>
      <c r="D12" s="162" t="s">
        <v>3</v>
      </c>
      <c r="E12" s="137" t="s">
        <v>16</v>
      </c>
      <c r="F12" s="168"/>
      <c r="G12" s="116"/>
      <c r="H12" s="117"/>
      <c r="I12" s="118"/>
      <c r="J12" s="116"/>
      <c r="K12" s="117"/>
      <c r="L12" s="118"/>
      <c r="M12" s="116"/>
      <c r="N12" s="117"/>
      <c r="O12" s="118"/>
      <c r="P12" s="116"/>
      <c r="Q12" s="117"/>
      <c r="R12" s="118"/>
      <c r="S12" s="116"/>
      <c r="T12" s="117"/>
      <c r="U12" s="118"/>
      <c r="V12" s="116"/>
      <c r="W12" s="117"/>
      <c r="X12" s="118"/>
      <c r="Y12" s="116"/>
      <c r="Z12" s="117"/>
      <c r="AA12" s="118"/>
      <c r="AB12" s="116"/>
      <c r="AC12" s="117"/>
      <c r="AD12" s="118"/>
      <c r="AE12" s="116"/>
      <c r="AF12" s="117"/>
      <c r="AG12" s="118"/>
      <c r="AH12" s="116"/>
      <c r="AI12" s="117"/>
      <c r="AJ12" s="118"/>
      <c r="AK12" s="116"/>
      <c r="AL12" s="117"/>
      <c r="AM12" s="118"/>
      <c r="AN12" s="116"/>
      <c r="AO12" s="117"/>
      <c r="AP12" s="118"/>
      <c r="AQ12" s="130"/>
      <c r="AR12" s="130"/>
      <c r="AS12" s="133"/>
      <c r="AT12" s="133"/>
      <c r="AU12" s="127"/>
    </row>
    <row r="13" spans="1:47" s="26" customFormat="1" ht="83.25" customHeight="1" thickBot="1">
      <c r="A13" s="112"/>
      <c r="B13" s="120"/>
      <c r="C13" s="136"/>
      <c r="D13" s="163"/>
      <c r="E13" s="138"/>
      <c r="F13" s="169"/>
      <c r="G13" s="27" t="s">
        <v>41</v>
      </c>
      <c r="H13" s="27" t="s">
        <v>42</v>
      </c>
      <c r="I13" s="28" t="s">
        <v>40</v>
      </c>
      <c r="J13" s="27" t="s">
        <v>41</v>
      </c>
      <c r="K13" s="27" t="s">
        <v>42</v>
      </c>
      <c r="L13" s="28" t="s">
        <v>40</v>
      </c>
      <c r="M13" s="27" t="s">
        <v>41</v>
      </c>
      <c r="N13" s="27" t="s">
        <v>42</v>
      </c>
      <c r="O13" s="28" t="s">
        <v>40</v>
      </c>
      <c r="P13" s="27" t="s">
        <v>41</v>
      </c>
      <c r="Q13" s="27" t="s">
        <v>42</v>
      </c>
      <c r="R13" s="28" t="s">
        <v>40</v>
      </c>
      <c r="S13" s="27" t="s">
        <v>41</v>
      </c>
      <c r="T13" s="27" t="s">
        <v>42</v>
      </c>
      <c r="U13" s="28" t="s">
        <v>40</v>
      </c>
      <c r="V13" s="27" t="s">
        <v>41</v>
      </c>
      <c r="W13" s="27" t="s">
        <v>42</v>
      </c>
      <c r="X13" s="28" t="s">
        <v>40</v>
      </c>
      <c r="Y13" s="27" t="s">
        <v>41</v>
      </c>
      <c r="Z13" s="27" t="s">
        <v>42</v>
      </c>
      <c r="AA13" s="28" t="s">
        <v>40</v>
      </c>
      <c r="AB13" s="27" t="s">
        <v>41</v>
      </c>
      <c r="AC13" s="27" t="s">
        <v>42</v>
      </c>
      <c r="AD13" s="28" t="s">
        <v>40</v>
      </c>
      <c r="AE13" s="27" t="s">
        <v>41</v>
      </c>
      <c r="AF13" s="27" t="s">
        <v>42</v>
      </c>
      <c r="AG13" s="28" t="s">
        <v>40</v>
      </c>
      <c r="AH13" s="27" t="s">
        <v>41</v>
      </c>
      <c r="AI13" s="27" t="s">
        <v>42</v>
      </c>
      <c r="AJ13" s="28" t="s">
        <v>40</v>
      </c>
      <c r="AK13" s="27" t="s">
        <v>41</v>
      </c>
      <c r="AL13" s="27" t="s">
        <v>42</v>
      </c>
      <c r="AM13" s="28" t="s">
        <v>40</v>
      </c>
      <c r="AN13" s="27" t="s">
        <v>41</v>
      </c>
      <c r="AO13" s="27" t="s">
        <v>42</v>
      </c>
      <c r="AP13" s="28" t="s">
        <v>40</v>
      </c>
      <c r="AQ13" s="131"/>
      <c r="AR13" s="131"/>
      <c r="AS13" s="134"/>
      <c r="AT13" s="134"/>
      <c r="AU13" s="128"/>
    </row>
    <row r="14" spans="1:47" s="8" customFormat="1" ht="36" customHeight="1" hidden="1" thickBot="1">
      <c r="A14" s="101" t="s">
        <v>21</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102"/>
    </row>
    <row r="15" spans="1:47" s="19" customFormat="1" ht="83.25" customHeight="1" hidden="1" thickBot="1">
      <c r="A15" s="36" t="s">
        <v>50</v>
      </c>
      <c r="B15" s="37" t="s">
        <v>35</v>
      </c>
      <c r="C15" s="37" t="s">
        <v>35</v>
      </c>
      <c r="D15" s="37" t="s">
        <v>35</v>
      </c>
      <c r="E15" s="37" t="s">
        <v>35</v>
      </c>
      <c r="F15" s="16" t="s">
        <v>51</v>
      </c>
      <c r="G15" s="38">
        <v>1</v>
      </c>
      <c r="H15" s="60">
        <v>1</v>
      </c>
      <c r="I15" s="16" t="s">
        <v>170</v>
      </c>
      <c r="J15" s="38">
        <v>1</v>
      </c>
      <c r="K15" s="60">
        <v>1</v>
      </c>
      <c r="L15" s="16" t="s">
        <v>171</v>
      </c>
      <c r="M15" s="38">
        <v>1</v>
      </c>
      <c r="N15" s="60">
        <v>1</v>
      </c>
      <c r="O15" s="16" t="s">
        <v>172</v>
      </c>
      <c r="P15" s="38">
        <v>1</v>
      </c>
      <c r="Q15" s="60">
        <v>1</v>
      </c>
      <c r="R15" s="16" t="s">
        <v>172</v>
      </c>
      <c r="S15" s="38">
        <v>1</v>
      </c>
      <c r="T15" s="60">
        <v>1</v>
      </c>
      <c r="U15" s="16" t="s">
        <v>238</v>
      </c>
      <c r="V15" s="38">
        <v>1</v>
      </c>
      <c r="W15" s="60">
        <v>1</v>
      </c>
      <c r="X15" s="16" t="s">
        <v>243</v>
      </c>
      <c r="Y15" s="38">
        <v>1</v>
      </c>
      <c r="Z15" s="60">
        <v>1</v>
      </c>
      <c r="AA15" s="79" t="s">
        <v>295</v>
      </c>
      <c r="AB15" s="38">
        <v>1</v>
      </c>
      <c r="AC15" s="60">
        <v>1</v>
      </c>
      <c r="AD15" s="79" t="s">
        <v>314</v>
      </c>
      <c r="AE15" s="38">
        <v>1</v>
      </c>
      <c r="AF15" s="60">
        <v>1</v>
      </c>
      <c r="AG15" s="16" t="s">
        <v>332</v>
      </c>
      <c r="AH15" s="38">
        <v>1</v>
      </c>
      <c r="AI15" s="85">
        <v>1</v>
      </c>
      <c r="AJ15" s="16" t="s">
        <v>343</v>
      </c>
      <c r="AK15" s="38">
        <v>1</v>
      </c>
      <c r="AL15" s="9"/>
      <c r="AM15" s="86" t="s">
        <v>354</v>
      </c>
      <c r="AN15" s="38">
        <v>1</v>
      </c>
      <c r="AO15" s="9"/>
      <c r="AP15" s="15"/>
      <c r="AQ15" s="45">
        <f>SUM(G15+J15+M15+P15+S15+V15+Y15+AB15+AE15+AH15+AK15+AN15)</f>
        <v>12</v>
      </c>
      <c r="AR15" s="63">
        <f>SUM(H15+K15+N15+Q15+T15+W15+Z15+AC15+AF15+AI15+AL15+AO15)</f>
        <v>10</v>
      </c>
      <c r="AS15" s="77" t="s">
        <v>259</v>
      </c>
      <c r="AT15" s="15" t="s">
        <v>335</v>
      </c>
      <c r="AU15" s="10" t="s">
        <v>52</v>
      </c>
    </row>
    <row r="16" spans="1:47" s="8" customFormat="1" ht="36" customHeight="1" hidden="1" thickBot="1">
      <c r="A16" s="101" t="s">
        <v>22</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102"/>
    </row>
    <row r="17" spans="1:47" s="19" customFormat="1" ht="180" customHeight="1" hidden="1" thickBot="1">
      <c r="A17" s="36" t="s">
        <v>53</v>
      </c>
      <c r="B17" s="37" t="s">
        <v>35</v>
      </c>
      <c r="C17" s="37" t="s">
        <v>35</v>
      </c>
      <c r="D17" s="37" t="s">
        <v>35</v>
      </c>
      <c r="E17" s="37" t="s">
        <v>35</v>
      </c>
      <c r="F17" s="16" t="s">
        <v>54</v>
      </c>
      <c r="G17" s="38">
        <v>1</v>
      </c>
      <c r="H17" s="60">
        <v>1</v>
      </c>
      <c r="I17" s="16" t="s">
        <v>173</v>
      </c>
      <c r="J17" s="38">
        <v>1</v>
      </c>
      <c r="K17" s="60">
        <v>1</v>
      </c>
      <c r="L17" s="16" t="s">
        <v>175</v>
      </c>
      <c r="M17" s="38">
        <v>1</v>
      </c>
      <c r="N17" s="60">
        <v>1</v>
      </c>
      <c r="O17" s="16" t="s">
        <v>177</v>
      </c>
      <c r="P17" s="38">
        <v>1</v>
      </c>
      <c r="Q17" s="60">
        <v>1</v>
      </c>
      <c r="R17" s="16" t="s">
        <v>313</v>
      </c>
      <c r="S17" s="38">
        <v>1</v>
      </c>
      <c r="T17" s="60">
        <v>1</v>
      </c>
      <c r="U17" s="16" t="s">
        <v>232</v>
      </c>
      <c r="V17" s="38">
        <v>1</v>
      </c>
      <c r="W17" s="60">
        <v>1</v>
      </c>
      <c r="X17" s="16" t="s">
        <v>242</v>
      </c>
      <c r="Y17" s="38">
        <v>1</v>
      </c>
      <c r="Z17" s="60">
        <v>1</v>
      </c>
      <c r="AA17" s="16" t="s">
        <v>257</v>
      </c>
      <c r="AB17" s="38">
        <v>1</v>
      </c>
      <c r="AC17" s="60">
        <v>1</v>
      </c>
      <c r="AD17" s="16" t="s">
        <v>315</v>
      </c>
      <c r="AE17" s="38">
        <v>1</v>
      </c>
      <c r="AF17" s="60">
        <v>1</v>
      </c>
      <c r="AG17" s="16" t="s">
        <v>331</v>
      </c>
      <c r="AH17" s="38">
        <v>1</v>
      </c>
      <c r="AI17" s="85">
        <v>1</v>
      </c>
      <c r="AJ17" s="16" t="s">
        <v>342</v>
      </c>
      <c r="AK17" s="38">
        <v>1</v>
      </c>
      <c r="AL17" s="9"/>
      <c r="AM17" s="87" t="s">
        <v>355</v>
      </c>
      <c r="AN17" s="38">
        <v>1</v>
      </c>
      <c r="AO17" s="9"/>
      <c r="AP17" s="15"/>
      <c r="AQ17" s="45">
        <f>SUM(G17+J17+M17+P17+S17+V17+Y17+AB17+AE17+AH17+AK17+AN17)</f>
        <v>12</v>
      </c>
      <c r="AR17" s="63">
        <f>SUM(H17+K17+N17+Q17+T17+W17+Z17+AC17+AF17+AI17+AL17+AO17)</f>
        <v>10</v>
      </c>
      <c r="AS17" s="77" t="s">
        <v>261</v>
      </c>
      <c r="AT17" s="15" t="s">
        <v>335</v>
      </c>
      <c r="AU17" s="10" t="s">
        <v>55</v>
      </c>
    </row>
    <row r="18" spans="1:47" s="35" customFormat="1" ht="95.25" customHeight="1" hidden="1" thickBot="1">
      <c r="A18" s="36" t="s">
        <v>56</v>
      </c>
      <c r="B18" s="37" t="s">
        <v>35</v>
      </c>
      <c r="C18" s="37" t="s">
        <v>35</v>
      </c>
      <c r="D18" s="37" t="s">
        <v>35</v>
      </c>
      <c r="E18" s="37" t="s">
        <v>35</v>
      </c>
      <c r="F18" s="16" t="s">
        <v>57</v>
      </c>
      <c r="G18" s="38">
        <v>1</v>
      </c>
      <c r="H18" s="60">
        <v>1</v>
      </c>
      <c r="I18" s="16" t="s">
        <v>174</v>
      </c>
      <c r="J18" s="38">
        <v>1</v>
      </c>
      <c r="K18" s="60">
        <v>1</v>
      </c>
      <c r="L18" s="16" t="s">
        <v>176</v>
      </c>
      <c r="M18" s="38">
        <v>1</v>
      </c>
      <c r="N18" s="60">
        <v>1</v>
      </c>
      <c r="O18" s="16" t="s">
        <v>178</v>
      </c>
      <c r="P18" s="38">
        <v>1</v>
      </c>
      <c r="Q18" s="60">
        <v>1</v>
      </c>
      <c r="R18" s="16" t="s">
        <v>219</v>
      </c>
      <c r="S18" s="38">
        <v>1</v>
      </c>
      <c r="T18" s="60">
        <v>1</v>
      </c>
      <c r="U18" s="16" t="s">
        <v>233</v>
      </c>
      <c r="V18" s="38">
        <v>1</v>
      </c>
      <c r="W18" s="60">
        <v>1</v>
      </c>
      <c r="X18" s="16" t="s">
        <v>244</v>
      </c>
      <c r="Y18" s="38">
        <v>1</v>
      </c>
      <c r="Z18" s="60">
        <v>1</v>
      </c>
      <c r="AA18" s="16" t="s">
        <v>296</v>
      </c>
      <c r="AB18" s="38">
        <v>1</v>
      </c>
      <c r="AC18" s="60">
        <v>1</v>
      </c>
      <c r="AD18" s="16" t="s">
        <v>316</v>
      </c>
      <c r="AE18" s="38">
        <v>1</v>
      </c>
      <c r="AF18" s="60">
        <v>1</v>
      </c>
      <c r="AG18" s="16" t="s">
        <v>338</v>
      </c>
      <c r="AH18" s="38">
        <v>1</v>
      </c>
      <c r="AI18" s="85">
        <v>1</v>
      </c>
      <c r="AJ18" s="16" t="s">
        <v>344</v>
      </c>
      <c r="AK18" s="38">
        <v>1</v>
      </c>
      <c r="AL18" s="9"/>
      <c r="AM18" s="86" t="s">
        <v>356</v>
      </c>
      <c r="AN18" s="38">
        <v>1</v>
      </c>
      <c r="AO18" s="9"/>
      <c r="AP18" s="15"/>
      <c r="AQ18" s="45">
        <f>SUM(G18+J18+M18+P18+S18+V18+Y18+AB18+AE18+AH18+AK18+AN18)</f>
        <v>12</v>
      </c>
      <c r="AR18" s="63">
        <f>SUM(H18+K18+N18+Q18+T18+W18+Z18+AC18+AF18+AI18+AL18+AO18)</f>
        <v>10</v>
      </c>
      <c r="AS18" s="77" t="s">
        <v>260</v>
      </c>
      <c r="AT18" s="15" t="s">
        <v>335</v>
      </c>
      <c r="AU18" s="10" t="s">
        <v>52</v>
      </c>
    </row>
    <row r="19" spans="1:47" s="8" customFormat="1" ht="36" customHeight="1" hidden="1" thickBot="1">
      <c r="A19" s="101" t="s">
        <v>23</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102"/>
    </row>
    <row r="20" spans="1:47" s="19" customFormat="1" ht="256.5" customHeight="1" hidden="1" thickBot="1">
      <c r="A20" s="36" t="s">
        <v>58</v>
      </c>
      <c r="B20" s="37" t="s">
        <v>35</v>
      </c>
      <c r="C20" s="37" t="s">
        <v>35</v>
      </c>
      <c r="D20" s="37" t="s">
        <v>35</v>
      </c>
      <c r="E20" s="37" t="s">
        <v>35</v>
      </c>
      <c r="F20" s="16" t="s">
        <v>59</v>
      </c>
      <c r="G20" s="61" t="s">
        <v>179</v>
      </c>
      <c r="H20" s="61" t="s">
        <v>179</v>
      </c>
      <c r="I20" s="62" t="s">
        <v>179</v>
      </c>
      <c r="J20" s="38">
        <v>21</v>
      </c>
      <c r="K20" s="60">
        <v>21</v>
      </c>
      <c r="L20" s="16" t="s">
        <v>180</v>
      </c>
      <c r="M20" s="61" t="s">
        <v>179</v>
      </c>
      <c r="N20" s="61" t="s">
        <v>179</v>
      </c>
      <c r="O20" s="62" t="s">
        <v>179</v>
      </c>
      <c r="P20" s="61" t="s">
        <v>179</v>
      </c>
      <c r="Q20" s="61" t="s">
        <v>179</v>
      </c>
      <c r="R20" s="62" t="s">
        <v>179</v>
      </c>
      <c r="S20" s="38">
        <v>21</v>
      </c>
      <c r="T20" s="60">
        <v>21</v>
      </c>
      <c r="U20" s="16" t="s">
        <v>234</v>
      </c>
      <c r="V20" s="61" t="s">
        <v>179</v>
      </c>
      <c r="W20" s="61" t="s">
        <v>179</v>
      </c>
      <c r="X20" s="62" t="s">
        <v>179</v>
      </c>
      <c r="Y20" s="61" t="s">
        <v>179</v>
      </c>
      <c r="Z20" s="61" t="s">
        <v>179</v>
      </c>
      <c r="AA20" s="62" t="s">
        <v>179</v>
      </c>
      <c r="AB20" s="38">
        <v>21</v>
      </c>
      <c r="AC20" s="60">
        <v>21</v>
      </c>
      <c r="AD20" s="16" t="s">
        <v>317</v>
      </c>
      <c r="AE20" s="61" t="s">
        <v>179</v>
      </c>
      <c r="AF20" s="61" t="s">
        <v>179</v>
      </c>
      <c r="AG20" s="62" t="s">
        <v>179</v>
      </c>
      <c r="AH20" s="61" t="s">
        <v>179</v>
      </c>
      <c r="AI20" s="61" t="s">
        <v>179</v>
      </c>
      <c r="AJ20" s="62" t="s">
        <v>179</v>
      </c>
      <c r="AK20" s="38">
        <v>21</v>
      </c>
      <c r="AL20" s="60">
        <v>21</v>
      </c>
      <c r="AM20" s="86" t="s">
        <v>317</v>
      </c>
      <c r="AN20" s="61" t="s">
        <v>179</v>
      </c>
      <c r="AO20" s="61" t="s">
        <v>179</v>
      </c>
      <c r="AP20" s="62" t="s">
        <v>179</v>
      </c>
      <c r="AQ20" s="45">
        <f>SUM(J20+S20+AB20+AK20)</f>
        <v>84</v>
      </c>
      <c r="AR20" s="63">
        <f>SUM(K20+T20+AC20+AL20)</f>
        <v>84</v>
      </c>
      <c r="AS20" s="77" t="s">
        <v>263</v>
      </c>
      <c r="AT20" s="15" t="s">
        <v>335</v>
      </c>
      <c r="AU20" s="10" t="s">
        <v>55</v>
      </c>
    </row>
    <row r="21" spans="1:47" s="35" customFormat="1" ht="135.75" hidden="1" thickBot="1">
      <c r="A21" s="36" t="s">
        <v>60</v>
      </c>
      <c r="B21" s="42"/>
      <c r="C21" s="42"/>
      <c r="D21" s="42"/>
      <c r="E21" s="37" t="s">
        <v>61</v>
      </c>
      <c r="F21" s="16" t="s">
        <v>62</v>
      </c>
      <c r="G21" s="61" t="s">
        <v>179</v>
      </c>
      <c r="H21" s="61" t="s">
        <v>179</v>
      </c>
      <c r="I21" s="62" t="s">
        <v>179</v>
      </c>
      <c r="J21" s="61" t="s">
        <v>179</v>
      </c>
      <c r="K21" s="61" t="s">
        <v>179</v>
      </c>
      <c r="L21" s="62" t="s">
        <v>179</v>
      </c>
      <c r="M21" s="61" t="s">
        <v>179</v>
      </c>
      <c r="N21" s="61" t="s">
        <v>179</v>
      </c>
      <c r="O21" s="62" t="s">
        <v>179</v>
      </c>
      <c r="P21" s="38">
        <v>1</v>
      </c>
      <c r="Q21" s="60">
        <v>1</v>
      </c>
      <c r="R21" s="16" t="s">
        <v>208</v>
      </c>
      <c r="S21" s="61" t="s">
        <v>179</v>
      </c>
      <c r="T21" s="61" t="s">
        <v>179</v>
      </c>
      <c r="U21" s="62" t="s">
        <v>179</v>
      </c>
      <c r="V21" s="61" t="s">
        <v>179</v>
      </c>
      <c r="W21" s="61" t="s">
        <v>179</v>
      </c>
      <c r="X21" s="62" t="s">
        <v>179</v>
      </c>
      <c r="Y21" s="38">
        <v>1</v>
      </c>
      <c r="Z21" s="60">
        <v>1</v>
      </c>
      <c r="AA21" s="16" t="s">
        <v>254</v>
      </c>
      <c r="AB21" s="61" t="s">
        <v>179</v>
      </c>
      <c r="AC21" s="61" t="s">
        <v>179</v>
      </c>
      <c r="AD21" s="62" t="s">
        <v>179</v>
      </c>
      <c r="AE21" s="61" t="s">
        <v>179</v>
      </c>
      <c r="AF21" s="61" t="s">
        <v>179</v>
      </c>
      <c r="AG21" s="62" t="s">
        <v>179</v>
      </c>
      <c r="AH21" s="38">
        <v>1</v>
      </c>
      <c r="AI21" s="85">
        <v>1</v>
      </c>
      <c r="AJ21" s="16" t="s">
        <v>339</v>
      </c>
      <c r="AK21" s="61" t="s">
        <v>179</v>
      </c>
      <c r="AL21" s="61" t="s">
        <v>179</v>
      </c>
      <c r="AM21" s="62" t="s">
        <v>179</v>
      </c>
      <c r="AN21" s="61" t="s">
        <v>179</v>
      </c>
      <c r="AO21" s="61" t="s">
        <v>179</v>
      </c>
      <c r="AP21" s="62" t="s">
        <v>179</v>
      </c>
      <c r="AQ21" s="45">
        <f>P21+Y21+AH21</f>
        <v>3</v>
      </c>
      <c r="AR21" s="63">
        <f>Q21+Z21+AI21</f>
        <v>3</v>
      </c>
      <c r="AS21" s="77" t="s">
        <v>262</v>
      </c>
      <c r="AT21" s="15" t="s">
        <v>335</v>
      </c>
      <c r="AU21" s="10" t="s">
        <v>55</v>
      </c>
    </row>
    <row r="22" spans="1:47" s="2" customFormat="1" ht="36" customHeight="1" thickBot="1">
      <c r="A22" s="103" t="s">
        <v>24</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104"/>
    </row>
    <row r="23" spans="1:47" s="8" customFormat="1" ht="26.25" customHeight="1" hidden="1" thickBot="1">
      <c r="A23" s="105" t="s">
        <v>25</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106"/>
    </row>
    <row r="24" spans="1:47" s="19" customFormat="1" ht="90.75" hidden="1" thickBot="1">
      <c r="A24" s="36" t="s">
        <v>63</v>
      </c>
      <c r="B24" s="37" t="s">
        <v>35</v>
      </c>
      <c r="C24" s="37" t="s">
        <v>35</v>
      </c>
      <c r="D24" s="37" t="s">
        <v>35</v>
      </c>
      <c r="E24" s="37" t="s">
        <v>35</v>
      </c>
      <c r="F24" s="16" t="s">
        <v>64</v>
      </c>
      <c r="G24" s="61" t="s">
        <v>179</v>
      </c>
      <c r="H24" s="61" t="s">
        <v>179</v>
      </c>
      <c r="I24" s="62" t="s">
        <v>179</v>
      </c>
      <c r="J24" s="61" t="s">
        <v>179</v>
      </c>
      <c r="K24" s="61" t="s">
        <v>179</v>
      </c>
      <c r="L24" s="62" t="s">
        <v>179</v>
      </c>
      <c r="M24" s="61" t="s">
        <v>179</v>
      </c>
      <c r="N24" s="61" t="s">
        <v>179</v>
      </c>
      <c r="O24" s="62" t="s">
        <v>179</v>
      </c>
      <c r="P24" s="61" t="s">
        <v>179</v>
      </c>
      <c r="Q24" s="61" t="s">
        <v>179</v>
      </c>
      <c r="R24" s="62" t="s">
        <v>179</v>
      </c>
      <c r="S24" s="61" t="s">
        <v>179</v>
      </c>
      <c r="T24" s="61" t="s">
        <v>179</v>
      </c>
      <c r="U24" s="62" t="s">
        <v>179</v>
      </c>
      <c r="V24" s="61" t="s">
        <v>179</v>
      </c>
      <c r="W24" s="61" t="s">
        <v>179</v>
      </c>
      <c r="X24" s="62" t="s">
        <v>179</v>
      </c>
      <c r="Y24" s="61" t="s">
        <v>179</v>
      </c>
      <c r="Z24" s="61" t="s">
        <v>179</v>
      </c>
      <c r="AA24" s="62" t="s">
        <v>179</v>
      </c>
      <c r="AB24" s="61" t="s">
        <v>179</v>
      </c>
      <c r="AC24" s="61" t="s">
        <v>179</v>
      </c>
      <c r="AD24" s="62" t="s">
        <v>179</v>
      </c>
      <c r="AE24" s="61" t="s">
        <v>179</v>
      </c>
      <c r="AF24" s="61" t="s">
        <v>179</v>
      </c>
      <c r="AG24" s="62" t="s">
        <v>179</v>
      </c>
      <c r="AH24" s="61" t="s">
        <v>179</v>
      </c>
      <c r="AI24" s="61" t="s">
        <v>179</v>
      </c>
      <c r="AJ24" s="62" t="s">
        <v>179</v>
      </c>
      <c r="AK24" s="61" t="s">
        <v>179</v>
      </c>
      <c r="AL24" s="61" t="s">
        <v>179</v>
      </c>
      <c r="AM24" s="62" t="s">
        <v>179</v>
      </c>
      <c r="AN24" s="40"/>
      <c r="AO24" s="40"/>
      <c r="AP24" s="40"/>
      <c r="AQ24" s="61" t="s">
        <v>179</v>
      </c>
      <c r="AR24" s="61" t="s">
        <v>179</v>
      </c>
      <c r="AS24" s="62" t="s">
        <v>179</v>
      </c>
      <c r="AT24" s="40"/>
      <c r="AU24" s="10" t="s">
        <v>55</v>
      </c>
    </row>
    <row r="25" spans="1:47" s="35" customFormat="1" ht="409.5" hidden="1" thickBot="1">
      <c r="A25" s="36" t="s">
        <v>65</v>
      </c>
      <c r="B25" s="37" t="s">
        <v>35</v>
      </c>
      <c r="C25" s="37" t="s">
        <v>35</v>
      </c>
      <c r="D25" s="37" t="s">
        <v>35</v>
      </c>
      <c r="E25" s="37" t="s">
        <v>35</v>
      </c>
      <c r="F25" s="16" t="s">
        <v>66</v>
      </c>
      <c r="G25" s="61" t="s">
        <v>179</v>
      </c>
      <c r="H25" s="61" t="s">
        <v>179</v>
      </c>
      <c r="I25" s="62" t="s">
        <v>179</v>
      </c>
      <c r="J25" s="61" t="s">
        <v>179</v>
      </c>
      <c r="K25" s="61" t="s">
        <v>179</v>
      </c>
      <c r="L25" s="62" t="s">
        <v>179</v>
      </c>
      <c r="M25" s="38">
        <v>1</v>
      </c>
      <c r="N25" s="60">
        <v>1</v>
      </c>
      <c r="O25" s="16" t="s">
        <v>181</v>
      </c>
      <c r="P25" s="61" t="s">
        <v>179</v>
      </c>
      <c r="Q25" s="61" t="s">
        <v>179</v>
      </c>
      <c r="R25" s="62" t="s">
        <v>179</v>
      </c>
      <c r="S25" s="61" t="s">
        <v>179</v>
      </c>
      <c r="T25" s="61" t="s">
        <v>179</v>
      </c>
      <c r="U25" s="62" t="s">
        <v>179</v>
      </c>
      <c r="V25" s="61" t="s">
        <v>179</v>
      </c>
      <c r="W25" s="61" t="s">
        <v>179</v>
      </c>
      <c r="X25" s="62" t="s">
        <v>179</v>
      </c>
      <c r="Y25" s="38">
        <v>1</v>
      </c>
      <c r="Z25" s="60">
        <v>1</v>
      </c>
      <c r="AA25" s="16" t="s">
        <v>255</v>
      </c>
      <c r="AB25" s="61" t="s">
        <v>179</v>
      </c>
      <c r="AC25" s="61" t="s">
        <v>179</v>
      </c>
      <c r="AD25" s="62" t="s">
        <v>179</v>
      </c>
      <c r="AE25" s="61" t="s">
        <v>179</v>
      </c>
      <c r="AF25" s="61" t="s">
        <v>179</v>
      </c>
      <c r="AG25" s="62" t="s">
        <v>179</v>
      </c>
      <c r="AH25" s="61" t="s">
        <v>179</v>
      </c>
      <c r="AI25" s="61" t="s">
        <v>179</v>
      </c>
      <c r="AJ25" s="62" t="s">
        <v>179</v>
      </c>
      <c r="AK25" s="38">
        <v>1</v>
      </c>
      <c r="AL25" s="60">
        <v>1</v>
      </c>
      <c r="AM25" s="86" t="s">
        <v>255</v>
      </c>
      <c r="AN25" s="61" t="s">
        <v>179</v>
      </c>
      <c r="AO25" s="61" t="s">
        <v>179</v>
      </c>
      <c r="AP25" s="62" t="s">
        <v>179</v>
      </c>
      <c r="AQ25" s="38">
        <f>M25+Y25+AK25</f>
        <v>3</v>
      </c>
      <c r="AR25" s="60">
        <f>N25+Z25+AL25</f>
        <v>3</v>
      </c>
      <c r="AS25" s="78" t="s">
        <v>264</v>
      </c>
      <c r="AT25" s="15" t="s">
        <v>335</v>
      </c>
      <c r="AU25" s="10" t="s">
        <v>55</v>
      </c>
    </row>
    <row r="26" spans="1:47" s="35" customFormat="1" ht="90.75" hidden="1" thickBot="1">
      <c r="A26" s="36" t="s">
        <v>67</v>
      </c>
      <c r="B26" s="37" t="s">
        <v>35</v>
      </c>
      <c r="C26" s="37" t="s">
        <v>35</v>
      </c>
      <c r="D26" s="37" t="s">
        <v>35</v>
      </c>
      <c r="E26" s="37" t="s">
        <v>35</v>
      </c>
      <c r="F26" s="16" t="s">
        <v>68</v>
      </c>
      <c r="G26" s="61" t="s">
        <v>179</v>
      </c>
      <c r="H26" s="61" t="s">
        <v>179</v>
      </c>
      <c r="I26" s="62" t="s">
        <v>179</v>
      </c>
      <c r="J26" s="61" t="s">
        <v>179</v>
      </c>
      <c r="K26" s="61" t="s">
        <v>179</v>
      </c>
      <c r="L26" s="62" t="s">
        <v>179</v>
      </c>
      <c r="M26" s="61" t="s">
        <v>179</v>
      </c>
      <c r="N26" s="61" t="s">
        <v>179</v>
      </c>
      <c r="O26" s="62" t="s">
        <v>179</v>
      </c>
      <c r="P26" s="61" t="s">
        <v>179</v>
      </c>
      <c r="Q26" s="61" t="s">
        <v>179</v>
      </c>
      <c r="R26" s="62" t="s">
        <v>179</v>
      </c>
      <c r="S26" s="61" t="s">
        <v>179</v>
      </c>
      <c r="T26" s="61" t="s">
        <v>179</v>
      </c>
      <c r="U26" s="62" t="s">
        <v>179</v>
      </c>
      <c r="V26" s="61" t="s">
        <v>179</v>
      </c>
      <c r="W26" s="61" t="s">
        <v>179</v>
      </c>
      <c r="X26" s="62" t="s">
        <v>179</v>
      </c>
      <c r="Y26" s="61" t="s">
        <v>179</v>
      </c>
      <c r="Z26" s="61" t="s">
        <v>179</v>
      </c>
      <c r="AA26" s="62" t="s">
        <v>179</v>
      </c>
      <c r="AB26" s="61" t="s">
        <v>179</v>
      </c>
      <c r="AC26" s="61" t="s">
        <v>179</v>
      </c>
      <c r="AD26" s="62" t="s">
        <v>179</v>
      </c>
      <c r="AE26" s="61" t="s">
        <v>179</v>
      </c>
      <c r="AF26" s="61" t="s">
        <v>179</v>
      </c>
      <c r="AG26" s="62" t="s">
        <v>179</v>
      </c>
      <c r="AH26" s="61" t="s">
        <v>179</v>
      </c>
      <c r="AI26" s="61" t="s">
        <v>179</v>
      </c>
      <c r="AJ26" s="62" t="s">
        <v>179</v>
      </c>
      <c r="AK26" s="61" t="s">
        <v>179</v>
      </c>
      <c r="AL26" s="61" t="s">
        <v>179</v>
      </c>
      <c r="AM26" s="62" t="s">
        <v>179</v>
      </c>
      <c r="AN26" s="61" t="s">
        <v>179</v>
      </c>
      <c r="AO26" s="61" t="s">
        <v>179</v>
      </c>
      <c r="AP26" s="62" t="s">
        <v>179</v>
      </c>
      <c r="AQ26" s="61" t="s">
        <v>179</v>
      </c>
      <c r="AR26" s="61" t="s">
        <v>179</v>
      </c>
      <c r="AS26" s="62" t="s">
        <v>179</v>
      </c>
      <c r="AT26" s="43"/>
      <c r="AU26" s="12" t="s">
        <v>165</v>
      </c>
    </row>
    <row r="27" spans="1:47" s="35" customFormat="1" ht="174.75" hidden="1" thickBot="1">
      <c r="A27" s="36" t="s">
        <v>70</v>
      </c>
      <c r="B27" s="42"/>
      <c r="C27" s="42"/>
      <c r="D27" s="37" t="s">
        <v>71</v>
      </c>
      <c r="E27" s="42"/>
      <c r="F27" s="16" t="s">
        <v>72</v>
      </c>
      <c r="G27" s="61" t="s">
        <v>179</v>
      </c>
      <c r="H27" s="61" t="s">
        <v>179</v>
      </c>
      <c r="I27" s="62" t="s">
        <v>179</v>
      </c>
      <c r="J27" s="38">
        <v>2</v>
      </c>
      <c r="K27" s="60">
        <v>2</v>
      </c>
      <c r="L27" s="16" t="s">
        <v>182</v>
      </c>
      <c r="M27" s="61" t="s">
        <v>179</v>
      </c>
      <c r="N27" s="61" t="s">
        <v>179</v>
      </c>
      <c r="O27" s="62" t="s">
        <v>179</v>
      </c>
      <c r="P27" s="61" t="s">
        <v>179</v>
      </c>
      <c r="Q27" s="61" t="s">
        <v>179</v>
      </c>
      <c r="R27" s="62" t="s">
        <v>179</v>
      </c>
      <c r="S27" s="61" t="s">
        <v>179</v>
      </c>
      <c r="T27" s="61" t="s">
        <v>179</v>
      </c>
      <c r="U27" s="62" t="s">
        <v>179</v>
      </c>
      <c r="V27" s="61" t="s">
        <v>179</v>
      </c>
      <c r="W27" s="61" t="s">
        <v>179</v>
      </c>
      <c r="X27" s="62" t="s">
        <v>179</v>
      </c>
      <c r="Y27" s="61" t="s">
        <v>179</v>
      </c>
      <c r="Z27" s="61" t="s">
        <v>179</v>
      </c>
      <c r="AA27" s="62" t="s">
        <v>179</v>
      </c>
      <c r="AB27" s="61" t="s">
        <v>179</v>
      </c>
      <c r="AC27" s="61" t="s">
        <v>179</v>
      </c>
      <c r="AD27" s="62" t="s">
        <v>179</v>
      </c>
      <c r="AE27" s="61" t="s">
        <v>179</v>
      </c>
      <c r="AF27" s="61" t="s">
        <v>179</v>
      </c>
      <c r="AG27" s="62" t="s">
        <v>179</v>
      </c>
      <c r="AH27" s="61" t="s">
        <v>179</v>
      </c>
      <c r="AI27" s="61" t="s">
        <v>179</v>
      </c>
      <c r="AJ27" s="62" t="s">
        <v>179</v>
      </c>
      <c r="AK27" s="61" t="s">
        <v>179</v>
      </c>
      <c r="AL27" s="61" t="s">
        <v>179</v>
      </c>
      <c r="AM27" s="62" t="s">
        <v>179</v>
      </c>
      <c r="AN27" s="61" t="s">
        <v>179</v>
      </c>
      <c r="AO27" s="61" t="s">
        <v>179</v>
      </c>
      <c r="AP27" s="62" t="s">
        <v>179</v>
      </c>
      <c r="AQ27" s="38">
        <f>J27</f>
        <v>2</v>
      </c>
      <c r="AR27" s="60">
        <f>K27</f>
        <v>2</v>
      </c>
      <c r="AS27" s="78" t="s">
        <v>265</v>
      </c>
      <c r="AT27" s="9" t="s">
        <v>256</v>
      </c>
      <c r="AU27" s="12" t="s">
        <v>73</v>
      </c>
    </row>
    <row r="28" spans="1:47" s="35" customFormat="1" ht="150.75" hidden="1" thickBot="1">
      <c r="A28" s="36" t="s">
        <v>74</v>
      </c>
      <c r="B28" s="37" t="s">
        <v>35</v>
      </c>
      <c r="C28" s="37" t="s">
        <v>35</v>
      </c>
      <c r="D28" s="37" t="s">
        <v>35</v>
      </c>
      <c r="E28" s="37" t="s">
        <v>35</v>
      </c>
      <c r="F28" s="16" t="s">
        <v>75</v>
      </c>
      <c r="G28" s="38">
        <v>16</v>
      </c>
      <c r="H28" s="60">
        <v>16</v>
      </c>
      <c r="I28" s="16" t="s">
        <v>183</v>
      </c>
      <c r="J28" s="61" t="s">
        <v>179</v>
      </c>
      <c r="K28" s="61" t="s">
        <v>179</v>
      </c>
      <c r="L28" s="62" t="s">
        <v>179</v>
      </c>
      <c r="M28" s="61" t="s">
        <v>179</v>
      </c>
      <c r="N28" s="61" t="s">
        <v>179</v>
      </c>
      <c r="O28" s="62" t="s">
        <v>179</v>
      </c>
      <c r="P28" s="61" t="s">
        <v>179</v>
      </c>
      <c r="Q28" s="61" t="s">
        <v>179</v>
      </c>
      <c r="R28" s="62" t="s">
        <v>179</v>
      </c>
      <c r="S28" s="61" t="s">
        <v>179</v>
      </c>
      <c r="T28" s="61" t="s">
        <v>179</v>
      </c>
      <c r="U28" s="62" t="s">
        <v>179</v>
      </c>
      <c r="V28" s="61" t="s">
        <v>179</v>
      </c>
      <c r="W28" s="61" t="s">
        <v>179</v>
      </c>
      <c r="X28" s="62" t="s">
        <v>179</v>
      </c>
      <c r="Y28" s="61" t="s">
        <v>179</v>
      </c>
      <c r="Z28" s="61" t="s">
        <v>179</v>
      </c>
      <c r="AA28" s="62" t="s">
        <v>179</v>
      </c>
      <c r="AB28" s="61" t="s">
        <v>179</v>
      </c>
      <c r="AC28" s="61" t="s">
        <v>179</v>
      </c>
      <c r="AD28" s="62" t="s">
        <v>179</v>
      </c>
      <c r="AE28" s="61" t="s">
        <v>179</v>
      </c>
      <c r="AF28" s="61" t="s">
        <v>179</v>
      </c>
      <c r="AG28" s="62" t="s">
        <v>179</v>
      </c>
      <c r="AH28" s="61" t="s">
        <v>179</v>
      </c>
      <c r="AI28" s="61" t="s">
        <v>179</v>
      </c>
      <c r="AJ28" s="62" t="s">
        <v>179</v>
      </c>
      <c r="AK28" s="61" t="s">
        <v>179</v>
      </c>
      <c r="AL28" s="61" t="s">
        <v>179</v>
      </c>
      <c r="AM28" s="62" t="s">
        <v>179</v>
      </c>
      <c r="AN28" s="61" t="s">
        <v>179</v>
      </c>
      <c r="AO28" s="61" t="s">
        <v>179</v>
      </c>
      <c r="AP28" s="62" t="s">
        <v>179</v>
      </c>
      <c r="AQ28" s="38">
        <f>G28</f>
        <v>16</v>
      </c>
      <c r="AR28" s="60">
        <f>H28</f>
        <v>16</v>
      </c>
      <c r="AS28" s="78" t="s">
        <v>266</v>
      </c>
      <c r="AT28" s="9" t="s">
        <v>256</v>
      </c>
      <c r="AU28" s="10" t="s">
        <v>55</v>
      </c>
    </row>
    <row r="29" spans="1:47" s="35" customFormat="1" ht="252" hidden="1" thickBot="1">
      <c r="A29" s="36" t="s">
        <v>76</v>
      </c>
      <c r="B29" s="37" t="s">
        <v>77</v>
      </c>
      <c r="C29" s="42"/>
      <c r="D29" s="37" t="s">
        <v>37</v>
      </c>
      <c r="E29" s="42"/>
      <c r="F29" s="16" t="s">
        <v>78</v>
      </c>
      <c r="G29" s="61" t="s">
        <v>179</v>
      </c>
      <c r="H29" s="61" t="s">
        <v>179</v>
      </c>
      <c r="I29" s="62" t="s">
        <v>179</v>
      </c>
      <c r="J29" s="61" t="s">
        <v>179</v>
      </c>
      <c r="K29" s="61" t="s">
        <v>179</v>
      </c>
      <c r="L29" s="62" t="s">
        <v>179</v>
      </c>
      <c r="M29" s="38">
        <v>1</v>
      </c>
      <c r="N29" s="60">
        <v>1</v>
      </c>
      <c r="O29" s="16" t="s">
        <v>184</v>
      </c>
      <c r="P29" s="61" t="s">
        <v>179</v>
      </c>
      <c r="Q29" s="61" t="s">
        <v>179</v>
      </c>
      <c r="R29" s="62" t="s">
        <v>179</v>
      </c>
      <c r="S29" s="61" t="s">
        <v>179</v>
      </c>
      <c r="T29" s="61" t="s">
        <v>179</v>
      </c>
      <c r="U29" s="62" t="s">
        <v>179</v>
      </c>
      <c r="V29" s="61" t="s">
        <v>179</v>
      </c>
      <c r="W29" s="61" t="s">
        <v>179</v>
      </c>
      <c r="X29" s="62" t="s">
        <v>179</v>
      </c>
      <c r="Y29" s="61" t="s">
        <v>179</v>
      </c>
      <c r="Z29" s="61" t="s">
        <v>179</v>
      </c>
      <c r="AA29" s="62" t="s">
        <v>179</v>
      </c>
      <c r="AB29" s="61" t="s">
        <v>179</v>
      </c>
      <c r="AC29" s="61" t="s">
        <v>179</v>
      </c>
      <c r="AD29" s="62" t="s">
        <v>179</v>
      </c>
      <c r="AE29" s="61" t="s">
        <v>179</v>
      </c>
      <c r="AF29" s="61" t="s">
        <v>179</v>
      </c>
      <c r="AG29" s="62" t="s">
        <v>179</v>
      </c>
      <c r="AH29" s="61" t="s">
        <v>179</v>
      </c>
      <c r="AI29" s="61" t="s">
        <v>179</v>
      </c>
      <c r="AJ29" s="62" t="s">
        <v>179</v>
      </c>
      <c r="AK29" s="61" t="s">
        <v>179</v>
      </c>
      <c r="AL29" s="61" t="s">
        <v>179</v>
      </c>
      <c r="AM29" s="62" t="s">
        <v>179</v>
      </c>
      <c r="AN29" s="61" t="s">
        <v>179</v>
      </c>
      <c r="AO29" s="61" t="s">
        <v>179</v>
      </c>
      <c r="AP29" s="62" t="s">
        <v>179</v>
      </c>
      <c r="AQ29" s="38">
        <f>M29</f>
        <v>1</v>
      </c>
      <c r="AR29" s="60">
        <f>N29</f>
        <v>1</v>
      </c>
      <c r="AS29" s="78" t="s">
        <v>267</v>
      </c>
      <c r="AT29" s="9" t="s">
        <v>256</v>
      </c>
      <c r="AU29" s="12" t="s">
        <v>79</v>
      </c>
    </row>
    <row r="30" spans="1:47" s="35" customFormat="1" ht="180.75" hidden="1" thickBot="1">
      <c r="A30" s="36" t="s">
        <v>80</v>
      </c>
      <c r="B30" s="42"/>
      <c r="C30" s="42"/>
      <c r="D30" s="37" t="s">
        <v>81</v>
      </c>
      <c r="E30" s="42"/>
      <c r="F30" s="16" t="s">
        <v>82</v>
      </c>
      <c r="G30" s="61" t="s">
        <v>179</v>
      </c>
      <c r="H30" s="61" t="s">
        <v>179</v>
      </c>
      <c r="I30" s="62" t="s">
        <v>179</v>
      </c>
      <c r="J30" s="38">
        <v>2</v>
      </c>
      <c r="K30" s="60">
        <v>2</v>
      </c>
      <c r="L30" s="16" t="s">
        <v>185</v>
      </c>
      <c r="M30" s="61" t="s">
        <v>179</v>
      </c>
      <c r="N30" s="61" t="s">
        <v>179</v>
      </c>
      <c r="O30" s="62" t="s">
        <v>179</v>
      </c>
      <c r="P30" s="61" t="s">
        <v>179</v>
      </c>
      <c r="Q30" s="61" t="s">
        <v>179</v>
      </c>
      <c r="R30" s="62" t="s">
        <v>179</v>
      </c>
      <c r="S30" s="61" t="s">
        <v>179</v>
      </c>
      <c r="T30" s="61" t="s">
        <v>179</v>
      </c>
      <c r="U30" s="62" t="s">
        <v>179</v>
      </c>
      <c r="V30" s="61" t="s">
        <v>179</v>
      </c>
      <c r="W30" s="61" t="s">
        <v>179</v>
      </c>
      <c r="X30" s="62" t="s">
        <v>179</v>
      </c>
      <c r="Y30" s="61" t="s">
        <v>179</v>
      </c>
      <c r="Z30" s="61" t="s">
        <v>179</v>
      </c>
      <c r="AA30" s="62" t="s">
        <v>179</v>
      </c>
      <c r="AB30" s="38">
        <v>2</v>
      </c>
      <c r="AC30" s="60">
        <v>2</v>
      </c>
      <c r="AD30" s="16" t="s">
        <v>185</v>
      </c>
      <c r="AE30" s="61" t="s">
        <v>179</v>
      </c>
      <c r="AF30" s="61" t="s">
        <v>179</v>
      </c>
      <c r="AG30" s="62" t="s">
        <v>179</v>
      </c>
      <c r="AH30" s="61" t="s">
        <v>179</v>
      </c>
      <c r="AI30" s="61" t="s">
        <v>179</v>
      </c>
      <c r="AJ30" s="62" t="s">
        <v>179</v>
      </c>
      <c r="AK30" s="61" t="s">
        <v>179</v>
      </c>
      <c r="AL30" s="61" t="s">
        <v>179</v>
      </c>
      <c r="AM30" s="62" t="s">
        <v>179</v>
      </c>
      <c r="AN30" s="61" t="s">
        <v>179</v>
      </c>
      <c r="AO30" s="61" t="s">
        <v>179</v>
      </c>
      <c r="AP30" s="62" t="s">
        <v>179</v>
      </c>
      <c r="AQ30" s="38">
        <f>J30+AB30</f>
        <v>4</v>
      </c>
      <c r="AR30" s="60">
        <f>K30+AC30</f>
        <v>4</v>
      </c>
      <c r="AS30" s="78" t="s">
        <v>268</v>
      </c>
      <c r="AT30" s="9" t="s">
        <v>256</v>
      </c>
      <c r="AU30" s="12" t="s">
        <v>165</v>
      </c>
    </row>
    <row r="31" spans="1:47" s="35" customFormat="1" ht="137.25" customHeight="1" hidden="1" thickBot="1">
      <c r="A31" s="36" t="s">
        <v>83</v>
      </c>
      <c r="B31" s="42"/>
      <c r="C31" s="42"/>
      <c r="D31" s="37" t="s">
        <v>36</v>
      </c>
      <c r="E31" s="42"/>
      <c r="F31" s="16" t="s">
        <v>84</v>
      </c>
      <c r="G31" s="38">
        <v>1</v>
      </c>
      <c r="H31" s="60">
        <v>1</v>
      </c>
      <c r="I31" s="16" t="s">
        <v>187</v>
      </c>
      <c r="J31" s="38">
        <v>1</v>
      </c>
      <c r="K31" s="60">
        <v>1</v>
      </c>
      <c r="L31" s="16" t="s">
        <v>186</v>
      </c>
      <c r="M31" s="38">
        <v>1</v>
      </c>
      <c r="N31" s="60">
        <v>1</v>
      </c>
      <c r="O31" s="16" t="s">
        <v>188</v>
      </c>
      <c r="P31" s="38">
        <v>1</v>
      </c>
      <c r="Q31" s="60">
        <v>1</v>
      </c>
      <c r="R31" s="16" t="s">
        <v>209</v>
      </c>
      <c r="S31" s="38">
        <v>1</v>
      </c>
      <c r="T31" s="60">
        <v>1</v>
      </c>
      <c r="U31" s="16" t="s">
        <v>229</v>
      </c>
      <c r="V31" s="38">
        <v>1</v>
      </c>
      <c r="W31" s="60">
        <v>1</v>
      </c>
      <c r="X31" s="16" t="s">
        <v>239</v>
      </c>
      <c r="Y31" s="38">
        <v>1</v>
      </c>
      <c r="Z31" s="60">
        <v>1</v>
      </c>
      <c r="AA31" s="16" t="s">
        <v>308</v>
      </c>
      <c r="AB31" s="38">
        <v>1</v>
      </c>
      <c r="AC31" s="60">
        <v>1</v>
      </c>
      <c r="AD31" s="16" t="s">
        <v>318</v>
      </c>
      <c r="AE31" s="38">
        <v>1</v>
      </c>
      <c r="AF31" s="60">
        <v>1</v>
      </c>
      <c r="AG31" s="16" t="s">
        <v>326</v>
      </c>
      <c r="AH31" s="38">
        <v>1</v>
      </c>
      <c r="AI31" s="60">
        <v>1</v>
      </c>
      <c r="AJ31" s="16" t="s">
        <v>340</v>
      </c>
      <c r="AK31" s="38">
        <v>1</v>
      </c>
      <c r="AL31" s="60">
        <v>1</v>
      </c>
      <c r="AM31" s="86" t="s">
        <v>357</v>
      </c>
      <c r="AN31" s="38">
        <v>1</v>
      </c>
      <c r="AO31" s="9"/>
      <c r="AP31" s="9"/>
      <c r="AQ31" s="38">
        <f>G31+J31+M31+P31+S31+V31+Y31+AB31+AE31+AH31+AK31+AN31</f>
        <v>12</v>
      </c>
      <c r="AR31" s="60">
        <f>H31+K31+N31+Q31+T31+W31+Z31+AC31+AF31+AI31+AL31+AO31</f>
        <v>11</v>
      </c>
      <c r="AS31" s="78" t="s">
        <v>269</v>
      </c>
      <c r="AT31" s="15" t="s">
        <v>335</v>
      </c>
      <c r="AU31" s="12" t="s">
        <v>73</v>
      </c>
    </row>
    <row r="32" spans="1:47" s="35" customFormat="1" ht="165.75" hidden="1" thickBot="1">
      <c r="A32" s="44" t="s">
        <v>168</v>
      </c>
      <c r="B32" s="37" t="s">
        <v>35</v>
      </c>
      <c r="C32" s="37" t="s">
        <v>35</v>
      </c>
      <c r="D32" s="37" t="s">
        <v>35</v>
      </c>
      <c r="E32" s="37" t="s">
        <v>35</v>
      </c>
      <c r="F32" s="16" t="s">
        <v>85</v>
      </c>
      <c r="G32" s="61" t="s">
        <v>179</v>
      </c>
      <c r="H32" s="61" t="s">
        <v>179</v>
      </c>
      <c r="I32" s="62" t="s">
        <v>179</v>
      </c>
      <c r="J32" s="38">
        <v>2</v>
      </c>
      <c r="K32" s="60">
        <v>2</v>
      </c>
      <c r="L32" s="16" t="s">
        <v>191</v>
      </c>
      <c r="M32" s="61" t="s">
        <v>179</v>
      </c>
      <c r="N32" s="61" t="s">
        <v>179</v>
      </c>
      <c r="O32" s="62" t="s">
        <v>179</v>
      </c>
      <c r="P32" s="61" t="s">
        <v>179</v>
      </c>
      <c r="Q32" s="61" t="s">
        <v>179</v>
      </c>
      <c r="R32" s="62" t="s">
        <v>179</v>
      </c>
      <c r="S32" s="61" t="s">
        <v>179</v>
      </c>
      <c r="T32" s="61" t="s">
        <v>179</v>
      </c>
      <c r="U32" s="62" t="s">
        <v>179</v>
      </c>
      <c r="V32" s="61" t="s">
        <v>179</v>
      </c>
      <c r="W32" s="61" t="s">
        <v>179</v>
      </c>
      <c r="X32" s="62" t="s">
        <v>179</v>
      </c>
      <c r="Y32" s="61" t="s">
        <v>179</v>
      </c>
      <c r="Z32" s="61" t="s">
        <v>179</v>
      </c>
      <c r="AA32" s="62" t="s">
        <v>179</v>
      </c>
      <c r="AB32" s="61" t="s">
        <v>179</v>
      </c>
      <c r="AC32" s="61" t="s">
        <v>179</v>
      </c>
      <c r="AD32" s="62" t="s">
        <v>179</v>
      </c>
      <c r="AE32" s="61" t="s">
        <v>179</v>
      </c>
      <c r="AF32" s="61" t="s">
        <v>179</v>
      </c>
      <c r="AG32" s="62" t="s">
        <v>179</v>
      </c>
      <c r="AH32" s="61" t="s">
        <v>179</v>
      </c>
      <c r="AI32" s="61" t="s">
        <v>179</v>
      </c>
      <c r="AJ32" s="62" t="s">
        <v>179</v>
      </c>
      <c r="AK32" s="61" t="s">
        <v>179</v>
      </c>
      <c r="AL32" s="61" t="s">
        <v>179</v>
      </c>
      <c r="AM32" s="62" t="s">
        <v>179</v>
      </c>
      <c r="AN32" s="61" t="s">
        <v>179</v>
      </c>
      <c r="AO32" s="61" t="s">
        <v>179</v>
      </c>
      <c r="AP32" s="62" t="s">
        <v>179</v>
      </c>
      <c r="AQ32" s="38">
        <f>J32</f>
        <v>2</v>
      </c>
      <c r="AR32" s="60">
        <f>K32</f>
        <v>2</v>
      </c>
      <c r="AS32" s="78" t="s">
        <v>270</v>
      </c>
      <c r="AT32" s="9" t="s">
        <v>256</v>
      </c>
      <c r="AU32" s="12" t="s">
        <v>86</v>
      </c>
    </row>
    <row r="33" spans="1:47" s="35" customFormat="1" ht="195.75" hidden="1" thickBot="1">
      <c r="A33" s="36" t="s">
        <v>87</v>
      </c>
      <c r="B33" s="37" t="s">
        <v>35</v>
      </c>
      <c r="C33" s="37" t="s">
        <v>35</v>
      </c>
      <c r="D33" s="37" t="s">
        <v>35</v>
      </c>
      <c r="E33" s="37" t="s">
        <v>35</v>
      </c>
      <c r="F33" s="16" t="s">
        <v>88</v>
      </c>
      <c r="G33" s="38">
        <v>2</v>
      </c>
      <c r="H33" s="60">
        <v>2</v>
      </c>
      <c r="I33" s="16" t="s">
        <v>190</v>
      </c>
      <c r="J33" s="61" t="s">
        <v>179</v>
      </c>
      <c r="K33" s="61" t="s">
        <v>179</v>
      </c>
      <c r="L33" s="62" t="s">
        <v>179</v>
      </c>
      <c r="M33" s="61" t="s">
        <v>179</v>
      </c>
      <c r="N33" s="61" t="s">
        <v>179</v>
      </c>
      <c r="O33" s="62" t="s">
        <v>179</v>
      </c>
      <c r="P33" s="61" t="s">
        <v>179</v>
      </c>
      <c r="Q33" s="61" t="s">
        <v>179</v>
      </c>
      <c r="R33" s="62" t="s">
        <v>179</v>
      </c>
      <c r="S33" s="61" t="s">
        <v>179</v>
      </c>
      <c r="T33" s="61" t="s">
        <v>179</v>
      </c>
      <c r="U33" s="62" t="s">
        <v>179</v>
      </c>
      <c r="V33" s="61" t="s">
        <v>179</v>
      </c>
      <c r="W33" s="61" t="s">
        <v>179</v>
      </c>
      <c r="X33" s="62" t="s">
        <v>179</v>
      </c>
      <c r="Y33" s="38">
        <v>2</v>
      </c>
      <c r="Z33" s="60">
        <v>2</v>
      </c>
      <c r="AA33" s="16" t="s">
        <v>307</v>
      </c>
      <c r="AB33" s="61" t="s">
        <v>179</v>
      </c>
      <c r="AC33" s="61" t="s">
        <v>179</v>
      </c>
      <c r="AD33" s="62" t="s">
        <v>179</v>
      </c>
      <c r="AE33" s="61" t="s">
        <v>179</v>
      </c>
      <c r="AF33" s="61" t="s">
        <v>179</v>
      </c>
      <c r="AG33" s="62" t="s">
        <v>179</v>
      </c>
      <c r="AH33" s="61" t="s">
        <v>179</v>
      </c>
      <c r="AI33" s="61" t="s">
        <v>179</v>
      </c>
      <c r="AJ33" s="62" t="s">
        <v>179</v>
      </c>
      <c r="AK33" s="61" t="s">
        <v>179</v>
      </c>
      <c r="AL33" s="61" t="s">
        <v>179</v>
      </c>
      <c r="AM33" s="62" t="s">
        <v>179</v>
      </c>
      <c r="AN33" s="61" t="s">
        <v>179</v>
      </c>
      <c r="AO33" s="61" t="s">
        <v>179</v>
      </c>
      <c r="AP33" s="62" t="s">
        <v>179</v>
      </c>
      <c r="AQ33" s="38">
        <f>G33+Y33</f>
        <v>4</v>
      </c>
      <c r="AR33" s="60">
        <f>H33+Z33</f>
        <v>4</v>
      </c>
      <c r="AS33" s="78" t="s">
        <v>271</v>
      </c>
      <c r="AT33" s="9" t="s">
        <v>256</v>
      </c>
      <c r="AU33" s="12" t="s">
        <v>86</v>
      </c>
    </row>
    <row r="34" spans="1:47" s="35" customFormat="1" ht="129" customHeight="1" hidden="1" thickBot="1">
      <c r="A34" s="36" t="s">
        <v>89</v>
      </c>
      <c r="B34" s="42"/>
      <c r="C34" s="42"/>
      <c r="D34" s="37" t="s">
        <v>90</v>
      </c>
      <c r="E34" s="42"/>
      <c r="F34" s="16" t="s">
        <v>88</v>
      </c>
      <c r="G34" s="38">
        <v>2</v>
      </c>
      <c r="H34" s="60">
        <v>2</v>
      </c>
      <c r="I34" s="16" t="s">
        <v>210</v>
      </c>
      <c r="J34" s="61" t="s">
        <v>179</v>
      </c>
      <c r="K34" s="61" t="s">
        <v>179</v>
      </c>
      <c r="L34" s="62" t="s">
        <v>179</v>
      </c>
      <c r="M34" s="61" t="s">
        <v>179</v>
      </c>
      <c r="N34" s="61" t="s">
        <v>179</v>
      </c>
      <c r="O34" s="62" t="s">
        <v>179</v>
      </c>
      <c r="P34" s="38">
        <v>2</v>
      </c>
      <c r="Q34" s="60">
        <v>2</v>
      </c>
      <c r="R34" s="16" t="s">
        <v>211</v>
      </c>
      <c r="S34" s="61" t="s">
        <v>179</v>
      </c>
      <c r="T34" s="61" t="s">
        <v>179</v>
      </c>
      <c r="U34" s="62" t="s">
        <v>179</v>
      </c>
      <c r="V34" s="61" t="s">
        <v>179</v>
      </c>
      <c r="W34" s="61" t="s">
        <v>179</v>
      </c>
      <c r="X34" s="62" t="s">
        <v>179</v>
      </c>
      <c r="Y34" s="38">
        <v>2</v>
      </c>
      <c r="Z34" s="60">
        <v>2</v>
      </c>
      <c r="AA34" s="16" t="s">
        <v>251</v>
      </c>
      <c r="AB34" s="61" t="s">
        <v>179</v>
      </c>
      <c r="AC34" s="61" t="s">
        <v>179</v>
      </c>
      <c r="AD34" s="62" t="s">
        <v>179</v>
      </c>
      <c r="AE34" s="61" t="s">
        <v>179</v>
      </c>
      <c r="AF34" s="61" t="s">
        <v>179</v>
      </c>
      <c r="AG34" s="62" t="s">
        <v>179</v>
      </c>
      <c r="AH34" s="38">
        <v>2</v>
      </c>
      <c r="AI34" s="60">
        <v>2</v>
      </c>
      <c r="AJ34" s="16" t="s">
        <v>341</v>
      </c>
      <c r="AK34" s="61" t="s">
        <v>179</v>
      </c>
      <c r="AL34" s="61" t="s">
        <v>179</v>
      </c>
      <c r="AM34" s="62" t="s">
        <v>179</v>
      </c>
      <c r="AN34" s="61" t="s">
        <v>179</v>
      </c>
      <c r="AO34" s="61" t="s">
        <v>179</v>
      </c>
      <c r="AP34" s="62" t="s">
        <v>179</v>
      </c>
      <c r="AQ34" s="38">
        <f>G34+P34+Y34+AH34</f>
        <v>8</v>
      </c>
      <c r="AR34" s="60">
        <f>H34+Q34+Z34+AI34</f>
        <v>8</v>
      </c>
      <c r="AS34" s="78" t="s">
        <v>272</v>
      </c>
      <c r="AT34" s="15" t="s">
        <v>335</v>
      </c>
      <c r="AU34" s="12" t="s">
        <v>165</v>
      </c>
    </row>
    <row r="35" spans="1:47" s="35" customFormat="1" ht="409.5" hidden="1" thickBot="1">
      <c r="A35" s="36" t="s">
        <v>91</v>
      </c>
      <c r="B35" s="42"/>
      <c r="C35" s="42"/>
      <c r="D35" s="37" t="s">
        <v>92</v>
      </c>
      <c r="E35" s="42"/>
      <c r="F35" s="16" t="s">
        <v>93</v>
      </c>
      <c r="G35" s="61" t="s">
        <v>179</v>
      </c>
      <c r="H35" s="61" t="s">
        <v>179</v>
      </c>
      <c r="I35" s="62" t="s">
        <v>179</v>
      </c>
      <c r="J35" s="38">
        <v>1</v>
      </c>
      <c r="K35" s="60">
        <v>1</v>
      </c>
      <c r="L35" s="16" t="s">
        <v>189</v>
      </c>
      <c r="M35" s="61" t="s">
        <v>179</v>
      </c>
      <c r="N35" s="61" t="s">
        <v>179</v>
      </c>
      <c r="O35" s="62" t="s">
        <v>179</v>
      </c>
      <c r="P35" s="61" t="s">
        <v>179</v>
      </c>
      <c r="Q35" s="61" t="s">
        <v>179</v>
      </c>
      <c r="R35" s="62" t="s">
        <v>179</v>
      </c>
      <c r="S35" s="38">
        <v>1</v>
      </c>
      <c r="T35" s="60">
        <v>1</v>
      </c>
      <c r="U35" s="16" t="s">
        <v>189</v>
      </c>
      <c r="V35" s="61" t="s">
        <v>179</v>
      </c>
      <c r="W35" s="61" t="s">
        <v>179</v>
      </c>
      <c r="X35" s="62" t="s">
        <v>179</v>
      </c>
      <c r="Y35" s="61" t="s">
        <v>179</v>
      </c>
      <c r="Z35" s="61" t="s">
        <v>179</v>
      </c>
      <c r="AA35" s="62" t="s">
        <v>179</v>
      </c>
      <c r="AB35" s="38">
        <v>1</v>
      </c>
      <c r="AC35" s="60">
        <v>1</v>
      </c>
      <c r="AD35" s="16" t="s">
        <v>189</v>
      </c>
      <c r="AE35" s="61" t="s">
        <v>179</v>
      </c>
      <c r="AF35" s="61" t="s">
        <v>179</v>
      </c>
      <c r="AG35" s="62" t="s">
        <v>179</v>
      </c>
      <c r="AH35" s="61" t="s">
        <v>179</v>
      </c>
      <c r="AI35" s="61" t="s">
        <v>179</v>
      </c>
      <c r="AJ35" s="62" t="s">
        <v>179</v>
      </c>
      <c r="AK35" s="38">
        <v>1</v>
      </c>
      <c r="AL35" s="60">
        <v>1</v>
      </c>
      <c r="AM35" s="86" t="s">
        <v>189</v>
      </c>
      <c r="AN35" s="61" t="s">
        <v>179</v>
      </c>
      <c r="AO35" s="61" t="s">
        <v>179</v>
      </c>
      <c r="AP35" s="62" t="s">
        <v>179</v>
      </c>
      <c r="AQ35" s="38">
        <f>J35+S35+AB35+AK35</f>
        <v>4</v>
      </c>
      <c r="AR35" s="60">
        <f>K35+T35+AC35+AL35</f>
        <v>4</v>
      </c>
      <c r="AS35" s="78" t="s">
        <v>273</v>
      </c>
      <c r="AT35" s="15" t="s">
        <v>335</v>
      </c>
      <c r="AU35" s="10" t="s">
        <v>94</v>
      </c>
    </row>
    <row r="36" spans="1:47" s="66" customFormat="1" ht="180.75" hidden="1" thickBot="1">
      <c r="A36" s="36" t="s">
        <v>95</v>
      </c>
      <c r="B36" s="37" t="s">
        <v>35</v>
      </c>
      <c r="C36" s="37" t="s">
        <v>35</v>
      </c>
      <c r="D36" s="37" t="s">
        <v>35</v>
      </c>
      <c r="E36" s="37" t="s">
        <v>35</v>
      </c>
      <c r="F36" s="16" t="s">
        <v>96</v>
      </c>
      <c r="G36" s="38">
        <v>2</v>
      </c>
      <c r="H36" s="60">
        <v>2</v>
      </c>
      <c r="I36" s="16" t="s">
        <v>192</v>
      </c>
      <c r="J36" s="61" t="s">
        <v>179</v>
      </c>
      <c r="K36" s="61" t="s">
        <v>179</v>
      </c>
      <c r="L36" s="62" t="s">
        <v>179</v>
      </c>
      <c r="M36" s="61" t="s">
        <v>179</v>
      </c>
      <c r="N36" s="61" t="s">
        <v>179</v>
      </c>
      <c r="O36" s="62" t="s">
        <v>179</v>
      </c>
      <c r="P36" s="61" t="s">
        <v>179</v>
      </c>
      <c r="Q36" s="61" t="s">
        <v>179</v>
      </c>
      <c r="R36" s="62" t="s">
        <v>179</v>
      </c>
      <c r="S36" s="38">
        <v>2</v>
      </c>
      <c r="T36" s="60">
        <v>2</v>
      </c>
      <c r="U36" s="16" t="s">
        <v>192</v>
      </c>
      <c r="V36" s="61" t="s">
        <v>179</v>
      </c>
      <c r="W36" s="61" t="s">
        <v>179</v>
      </c>
      <c r="X36" s="62" t="s">
        <v>179</v>
      </c>
      <c r="Y36" s="61" t="s">
        <v>179</v>
      </c>
      <c r="Z36" s="61" t="s">
        <v>179</v>
      </c>
      <c r="AA36" s="62" t="s">
        <v>179</v>
      </c>
      <c r="AB36" s="61" t="s">
        <v>179</v>
      </c>
      <c r="AC36" s="61" t="s">
        <v>179</v>
      </c>
      <c r="AD36" s="62" t="s">
        <v>179</v>
      </c>
      <c r="AE36" s="9">
        <v>2</v>
      </c>
      <c r="AF36" s="60">
        <v>2</v>
      </c>
      <c r="AG36" s="16" t="s">
        <v>327</v>
      </c>
      <c r="AH36" s="61" t="s">
        <v>179</v>
      </c>
      <c r="AI36" s="61" t="s">
        <v>179</v>
      </c>
      <c r="AJ36" s="62" t="s">
        <v>179</v>
      </c>
      <c r="AK36" s="61" t="s">
        <v>179</v>
      </c>
      <c r="AL36" s="61" t="s">
        <v>179</v>
      </c>
      <c r="AM36" s="62" t="s">
        <v>179</v>
      </c>
      <c r="AN36" s="61" t="s">
        <v>179</v>
      </c>
      <c r="AO36" s="61" t="s">
        <v>179</v>
      </c>
      <c r="AP36" s="62" t="s">
        <v>179</v>
      </c>
      <c r="AQ36" s="38">
        <f>G36+S36+AE36</f>
        <v>6</v>
      </c>
      <c r="AR36" s="60">
        <f>H36+T36+AF36</f>
        <v>6</v>
      </c>
      <c r="AS36" s="78" t="s">
        <v>274</v>
      </c>
      <c r="AT36" s="9" t="s">
        <v>256</v>
      </c>
      <c r="AU36" s="12" t="s">
        <v>97</v>
      </c>
    </row>
    <row r="37" spans="1:47" s="8" customFormat="1" ht="36" customHeight="1" thickBot="1">
      <c r="A37" s="101" t="s">
        <v>26</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102"/>
    </row>
    <row r="38" spans="1:47" s="19" customFormat="1" ht="409.5" customHeight="1" hidden="1" thickBot="1">
      <c r="A38" s="36" t="s">
        <v>98</v>
      </c>
      <c r="B38" s="37" t="s">
        <v>35</v>
      </c>
      <c r="C38" s="37" t="s">
        <v>35</v>
      </c>
      <c r="D38" s="37" t="s">
        <v>35</v>
      </c>
      <c r="E38" s="37" t="s">
        <v>35</v>
      </c>
      <c r="F38" s="16" t="s">
        <v>99</v>
      </c>
      <c r="G38" s="61" t="s">
        <v>179</v>
      </c>
      <c r="H38" s="61" t="s">
        <v>179</v>
      </c>
      <c r="I38" s="62" t="s">
        <v>179</v>
      </c>
      <c r="J38" s="61" t="s">
        <v>179</v>
      </c>
      <c r="K38" s="61" t="s">
        <v>179</v>
      </c>
      <c r="L38" s="62" t="s">
        <v>179</v>
      </c>
      <c r="M38" s="45">
        <v>6</v>
      </c>
      <c r="N38" s="60">
        <v>6</v>
      </c>
      <c r="O38" s="65" t="s">
        <v>193</v>
      </c>
      <c r="P38" s="38">
        <v>16</v>
      </c>
      <c r="Q38" s="60">
        <v>16</v>
      </c>
      <c r="R38" s="65" t="s">
        <v>212</v>
      </c>
      <c r="S38" s="61" t="s">
        <v>179</v>
      </c>
      <c r="T38" s="61" t="s">
        <v>179</v>
      </c>
      <c r="U38" s="62" t="s">
        <v>179</v>
      </c>
      <c r="V38" s="61" t="s">
        <v>179</v>
      </c>
      <c r="W38" s="61" t="s">
        <v>179</v>
      </c>
      <c r="X38" s="62" t="s">
        <v>179</v>
      </c>
      <c r="Y38" s="61" t="s">
        <v>179</v>
      </c>
      <c r="Z38" s="61" t="s">
        <v>179</v>
      </c>
      <c r="AA38" s="62" t="s">
        <v>179</v>
      </c>
      <c r="AB38" s="61" t="s">
        <v>179</v>
      </c>
      <c r="AC38" s="61" t="s">
        <v>179</v>
      </c>
      <c r="AD38" s="62" t="s">
        <v>179</v>
      </c>
      <c r="AE38" s="61" t="s">
        <v>179</v>
      </c>
      <c r="AF38" s="61" t="s">
        <v>179</v>
      </c>
      <c r="AG38" s="62" t="s">
        <v>179</v>
      </c>
      <c r="AH38" s="61" t="s">
        <v>179</v>
      </c>
      <c r="AI38" s="61" t="s">
        <v>179</v>
      </c>
      <c r="AJ38" s="62" t="s">
        <v>179</v>
      </c>
      <c r="AK38" s="61" t="s">
        <v>179</v>
      </c>
      <c r="AL38" s="61" t="s">
        <v>179</v>
      </c>
      <c r="AM38" s="62" t="s">
        <v>179</v>
      </c>
      <c r="AN38" s="61" t="s">
        <v>179</v>
      </c>
      <c r="AO38" s="61" t="s">
        <v>179</v>
      </c>
      <c r="AP38" s="62" t="s">
        <v>179</v>
      </c>
      <c r="AQ38" s="38">
        <f>M38+P38</f>
        <v>22</v>
      </c>
      <c r="AR38" s="60">
        <f>N38+Q38</f>
        <v>22</v>
      </c>
      <c r="AS38" s="78" t="s">
        <v>275</v>
      </c>
      <c r="AT38" s="9" t="s">
        <v>256</v>
      </c>
      <c r="AU38" s="11" t="s">
        <v>100</v>
      </c>
    </row>
    <row r="39" spans="1:47" s="35" customFormat="1" ht="181.5" hidden="1" thickBot="1">
      <c r="A39" s="49" t="s">
        <v>101</v>
      </c>
      <c r="B39" s="50"/>
      <c r="C39" s="50"/>
      <c r="D39" s="51" t="s">
        <v>102</v>
      </c>
      <c r="E39" s="50"/>
      <c r="F39" s="52" t="s">
        <v>103</v>
      </c>
      <c r="G39" s="61" t="s">
        <v>179</v>
      </c>
      <c r="H39" s="61" t="s">
        <v>179</v>
      </c>
      <c r="I39" s="62" t="s">
        <v>179</v>
      </c>
      <c r="J39" s="61" t="s">
        <v>179</v>
      </c>
      <c r="K39" s="61" t="s">
        <v>179</v>
      </c>
      <c r="L39" s="62" t="s">
        <v>179</v>
      </c>
      <c r="M39" s="61" t="s">
        <v>179</v>
      </c>
      <c r="N39" s="61" t="s">
        <v>179</v>
      </c>
      <c r="O39" s="62" t="s">
        <v>179</v>
      </c>
      <c r="P39" s="48">
        <v>1</v>
      </c>
      <c r="Q39" s="60">
        <v>1</v>
      </c>
      <c r="R39" s="16" t="s">
        <v>216</v>
      </c>
      <c r="S39" s="61" t="s">
        <v>179</v>
      </c>
      <c r="T39" s="61" t="s">
        <v>179</v>
      </c>
      <c r="U39" s="62" t="s">
        <v>179</v>
      </c>
      <c r="V39" s="61" t="s">
        <v>179</v>
      </c>
      <c r="W39" s="61" t="s">
        <v>179</v>
      </c>
      <c r="X39" s="62" t="s">
        <v>179</v>
      </c>
      <c r="Y39" s="61" t="s">
        <v>179</v>
      </c>
      <c r="Z39" s="61" t="s">
        <v>179</v>
      </c>
      <c r="AA39" s="62" t="s">
        <v>179</v>
      </c>
      <c r="AB39" s="61" t="s">
        <v>179</v>
      </c>
      <c r="AC39" s="61" t="s">
        <v>179</v>
      </c>
      <c r="AD39" s="62" t="s">
        <v>179</v>
      </c>
      <c r="AE39" s="61" t="s">
        <v>179</v>
      </c>
      <c r="AF39" s="61" t="s">
        <v>179</v>
      </c>
      <c r="AG39" s="62" t="s">
        <v>179</v>
      </c>
      <c r="AH39" s="61" t="s">
        <v>179</v>
      </c>
      <c r="AI39" s="61" t="s">
        <v>179</v>
      </c>
      <c r="AJ39" s="62" t="s">
        <v>179</v>
      </c>
      <c r="AK39" s="61" t="s">
        <v>179</v>
      </c>
      <c r="AL39" s="61" t="s">
        <v>179</v>
      </c>
      <c r="AM39" s="62" t="s">
        <v>179</v>
      </c>
      <c r="AN39" s="61" t="s">
        <v>179</v>
      </c>
      <c r="AO39" s="61" t="s">
        <v>179</v>
      </c>
      <c r="AP39" s="62" t="s">
        <v>179</v>
      </c>
      <c r="AQ39" s="48">
        <f>P39</f>
        <v>1</v>
      </c>
      <c r="AR39" s="64">
        <f>Q39</f>
        <v>1</v>
      </c>
      <c r="AS39" s="78" t="s">
        <v>276</v>
      </c>
      <c r="AT39" s="9" t="s">
        <v>256</v>
      </c>
      <c r="AU39" s="53" t="s">
        <v>94</v>
      </c>
    </row>
    <row r="40" spans="1:47" s="35" customFormat="1" ht="120.75" hidden="1" thickBot="1">
      <c r="A40" s="36" t="s">
        <v>104</v>
      </c>
      <c r="B40" s="37" t="s">
        <v>77</v>
      </c>
      <c r="C40" s="42"/>
      <c r="D40" s="42"/>
      <c r="E40" s="42"/>
      <c r="F40" s="16" t="s">
        <v>105</v>
      </c>
      <c r="G40" s="61" t="s">
        <v>179</v>
      </c>
      <c r="H40" s="61" t="s">
        <v>179</v>
      </c>
      <c r="I40" s="62" t="s">
        <v>179</v>
      </c>
      <c r="J40" s="61" t="s">
        <v>179</v>
      </c>
      <c r="K40" s="61" t="s">
        <v>179</v>
      </c>
      <c r="L40" s="62" t="s">
        <v>179</v>
      </c>
      <c r="M40" s="61" t="s">
        <v>179</v>
      </c>
      <c r="N40" s="61" t="s">
        <v>179</v>
      </c>
      <c r="O40" s="62" t="s">
        <v>179</v>
      </c>
      <c r="P40" s="61" t="s">
        <v>179</v>
      </c>
      <c r="Q40" s="61" t="s">
        <v>179</v>
      </c>
      <c r="R40" s="62" t="s">
        <v>179</v>
      </c>
      <c r="S40" s="61" t="s">
        <v>179</v>
      </c>
      <c r="T40" s="61" t="s">
        <v>179</v>
      </c>
      <c r="U40" s="62" t="s">
        <v>179</v>
      </c>
      <c r="V40" s="61" t="s">
        <v>179</v>
      </c>
      <c r="W40" s="61" t="s">
        <v>179</v>
      </c>
      <c r="X40" s="62" t="s">
        <v>179</v>
      </c>
      <c r="Y40" s="38">
        <v>1</v>
      </c>
      <c r="Z40" s="60">
        <v>1</v>
      </c>
      <c r="AA40" s="16" t="s">
        <v>258</v>
      </c>
      <c r="AB40" s="61" t="s">
        <v>179</v>
      </c>
      <c r="AC40" s="61" t="s">
        <v>179</v>
      </c>
      <c r="AD40" s="62" t="s">
        <v>179</v>
      </c>
      <c r="AE40" s="61" t="s">
        <v>179</v>
      </c>
      <c r="AF40" s="61" t="s">
        <v>179</v>
      </c>
      <c r="AG40" s="62" t="s">
        <v>179</v>
      </c>
      <c r="AH40" s="61" t="s">
        <v>179</v>
      </c>
      <c r="AI40" s="61" t="s">
        <v>179</v>
      </c>
      <c r="AJ40" s="62" t="s">
        <v>179</v>
      </c>
      <c r="AK40" s="61" t="s">
        <v>179</v>
      </c>
      <c r="AL40" s="61" t="s">
        <v>179</v>
      </c>
      <c r="AM40" s="62" t="s">
        <v>179</v>
      </c>
      <c r="AN40" s="61" t="s">
        <v>179</v>
      </c>
      <c r="AO40" s="61" t="s">
        <v>179</v>
      </c>
      <c r="AP40" s="62" t="s">
        <v>179</v>
      </c>
      <c r="AQ40" s="38">
        <f>Y40</f>
        <v>1</v>
      </c>
      <c r="AR40" s="60">
        <f>Z40</f>
        <v>1</v>
      </c>
      <c r="AS40" s="78" t="s">
        <v>277</v>
      </c>
      <c r="AT40" s="9" t="s">
        <v>256</v>
      </c>
      <c r="AU40" s="11" t="s">
        <v>79</v>
      </c>
    </row>
    <row r="41" spans="1:47" s="54" customFormat="1" ht="130.5" customHeight="1" hidden="1" thickBot="1">
      <c r="A41" s="36" t="s">
        <v>106</v>
      </c>
      <c r="B41" s="42"/>
      <c r="C41" s="37" t="s">
        <v>107</v>
      </c>
      <c r="D41" s="42"/>
      <c r="E41" s="42"/>
      <c r="F41" s="16" t="s">
        <v>108</v>
      </c>
      <c r="G41" s="61" t="s">
        <v>179</v>
      </c>
      <c r="H41" s="61" t="s">
        <v>179</v>
      </c>
      <c r="I41" s="62" t="s">
        <v>179</v>
      </c>
      <c r="J41" s="61" t="s">
        <v>179</v>
      </c>
      <c r="K41" s="61" t="s">
        <v>179</v>
      </c>
      <c r="L41" s="62" t="s">
        <v>179</v>
      </c>
      <c r="M41" s="61" t="s">
        <v>179</v>
      </c>
      <c r="N41" s="61" t="s">
        <v>179</v>
      </c>
      <c r="O41" s="62" t="s">
        <v>179</v>
      </c>
      <c r="P41" s="38">
        <v>1</v>
      </c>
      <c r="Q41" s="60">
        <v>1</v>
      </c>
      <c r="R41" s="16" t="s">
        <v>220</v>
      </c>
      <c r="S41" s="61" t="s">
        <v>179</v>
      </c>
      <c r="T41" s="61" t="s">
        <v>179</v>
      </c>
      <c r="U41" s="62" t="s">
        <v>179</v>
      </c>
      <c r="V41" s="61" t="s">
        <v>179</v>
      </c>
      <c r="W41" s="61" t="s">
        <v>179</v>
      </c>
      <c r="X41" s="62" t="s">
        <v>179</v>
      </c>
      <c r="Y41" s="61" t="s">
        <v>179</v>
      </c>
      <c r="Z41" s="61" t="s">
        <v>179</v>
      </c>
      <c r="AA41" s="62" t="s">
        <v>179</v>
      </c>
      <c r="AB41" s="61" t="s">
        <v>179</v>
      </c>
      <c r="AC41" s="61" t="s">
        <v>179</v>
      </c>
      <c r="AD41" s="62" t="s">
        <v>179</v>
      </c>
      <c r="AE41" s="61" t="s">
        <v>179</v>
      </c>
      <c r="AF41" s="61" t="s">
        <v>179</v>
      </c>
      <c r="AG41" s="62" t="s">
        <v>179</v>
      </c>
      <c r="AH41" s="61" t="s">
        <v>179</v>
      </c>
      <c r="AI41" s="61" t="s">
        <v>179</v>
      </c>
      <c r="AJ41" s="62" t="s">
        <v>179</v>
      </c>
      <c r="AK41" s="61" t="s">
        <v>179</v>
      </c>
      <c r="AL41" s="61" t="s">
        <v>179</v>
      </c>
      <c r="AM41" s="62" t="s">
        <v>179</v>
      </c>
      <c r="AN41" s="61" t="s">
        <v>179</v>
      </c>
      <c r="AO41" s="61" t="s">
        <v>179</v>
      </c>
      <c r="AP41" s="62" t="s">
        <v>179</v>
      </c>
      <c r="AQ41" s="38">
        <f>P41</f>
        <v>1</v>
      </c>
      <c r="AR41" s="60">
        <f>Q41</f>
        <v>1</v>
      </c>
      <c r="AS41" s="78" t="s">
        <v>278</v>
      </c>
      <c r="AT41" s="9" t="s">
        <v>256</v>
      </c>
      <c r="AU41" s="11" t="s">
        <v>166</v>
      </c>
    </row>
    <row r="42" spans="1:47" s="54" customFormat="1" ht="145.5" customHeight="1" hidden="1" thickBot="1">
      <c r="A42" s="36" t="s">
        <v>104</v>
      </c>
      <c r="B42" s="37" t="s">
        <v>77</v>
      </c>
      <c r="C42" s="37"/>
      <c r="D42" s="42"/>
      <c r="E42" s="42"/>
      <c r="F42" s="16" t="s">
        <v>108</v>
      </c>
      <c r="G42" s="61" t="s">
        <v>179</v>
      </c>
      <c r="H42" s="61" t="s">
        <v>179</v>
      </c>
      <c r="I42" s="62" t="s">
        <v>179</v>
      </c>
      <c r="J42" s="61" t="s">
        <v>179</v>
      </c>
      <c r="K42" s="61" t="s">
        <v>179</v>
      </c>
      <c r="L42" s="62" t="s">
        <v>179</v>
      </c>
      <c r="M42" s="61" t="s">
        <v>179</v>
      </c>
      <c r="N42" s="61" t="s">
        <v>179</v>
      </c>
      <c r="O42" s="62" t="s">
        <v>179</v>
      </c>
      <c r="P42" s="38">
        <v>1</v>
      </c>
      <c r="Q42" s="60">
        <v>1</v>
      </c>
      <c r="R42" s="16" t="s">
        <v>221</v>
      </c>
      <c r="S42" s="61" t="s">
        <v>179</v>
      </c>
      <c r="T42" s="61" t="s">
        <v>179</v>
      </c>
      <c r="U42" s="62" t="s">
        <v>179</v>
      </c>
      <c r="V42" s="61" t="s">
        <v>179</v>
      </c>
      <c r="W42" s="61" t="s">
        <v>179</v>
      </c>
      <c r="X42" s="62" t="s">
        <v>179</v>
      </c>
      <c r="Y42" s="61" t="s">
        <v>179</v>
      </c>
      <c r="Z42" s="61" t="s">
        <v>179</v>
      </c>
      <c r="AA42" s="62" t="s">
        <v>179</v>
      </c>
      <c r="AB42" s="61" t="s">
        <v>179</v>
      </c>
      <c r="AC42" s="61" t="s">
        <v>179</v>
      </c>
      <c r="AD42" s="62" t="s">
        <v>179</v>
      </c>
      <c r="AE42" s="61" t="s">
        <v>179</v>
      </c>
      <c r="AF42" s="61" t="s">
        <v>179</v>
      </c>
      <c r="AG42" s="62" t="s">
        <v>179</v>
      </c>
      <c r="AH42" s="61" t="s">
        <v>179</v>
      </c>
      <c r="AI42" s="61" t="s">
        <v>179</v>
      </c>
      <c r="AJ42" s="62" t="s">
        <v>179</v>
      </c>
      <c r="AK42" s="61" t="s">
        <v>179</v>
      </c>
      <c r="AL42" s="61" t="s">
        <v>179</v>
      </c>
      <c r="AM42" s="62" t="s">
        <v>179</v>
      </c>
      <c r="AN42" s="61" t="s">
        <v>179</v>
      </c>
      <c r="AO42" s="61" t="s">
        <v>179</v>
      </c>
      <c r="AP42" s="62" t="s">
        <v>179</v>
      </c>
      <c r="AQ42" s="38">
        <f>P42</f>
        <v>1</v>
      </c>
      <c r="AR42" s="60">
        <f>Q42</f>
        <v>1</v>
      </c>
      <c r="AS42" s="78" t="s">
        <v>279</v>
      </c>
      <c r="AT42" s="9" t="s">
        <v>256</v>
      </c>
      <c r="AU42" s="11" t="s">
        <v>166</v>
      </c>
    </row>
    <row r="43" spans="1:47" s="54" customFormat="1" ht="168.75" customHeight="1" hidden="1" thickBot="1">
      <c r="A43" s="36" t="s">
        <v>167</v>
      </c>
      <c r="B43" s="42"/>
      <c r="C43" s="37"/>
      <c r="D43" s="51" t="s">
        <v>102</v>
      </c>
      <c r="E43" s="42"/>
      <c r="F43" s="16" t="s">
        <v>169</v>
      </c>
      <c r="G43" s="61" t="s">
        <v>179</v>
      </c>
      <c r="H43" s="61" t="s">
        <v>179</v>
      </c>
      <c r="I43" s="62" t="s">
        <v>179</v>
      </c>
      <c r="J43" s="61" t="s">
        <v>179</v>
      </c>
      <c r="K43" s="61" t="s">
        <v>179</v>
      </c>
      <c r="L43" s="62" t="s">
        <v>179</v>
      </c>
      <c r="M43" s="61" t="s">
        <v>179</v>
      </c>
      <c r="N43" s="61" t="s">
        <v>179</v>
      </c>
      <c r="O43" s="62" t="s">
        <v>179</v>
      </c>
      <c r="P43" s="61" t="s">
        <v>179</v>
      </c>
      <c r="Q43" s="61" t="s">
        <v>179</v>
      </c>
      <c r="R43" s="62" t="s">
        <v>179</v>
      </c>
      <c r="S43" s="38">
        <v>1</v>
      </c>
      <c r="T43" s="60">
        <v>1</v>
      </c>
      <c r="U43" s="16" t="s">
        <v>235</v>
      </c>
      <c r="V43" s="61" t="s">
        <v>179</v>
      </c>
      <c r="W43" s="61" t="s">
        <v>179</v>
      </c>
      <c r="X43" s="62" t="s">
        <v>179</v>
      </c>
      <c r="Y43" s="61" t="s">
        <v>179</v>
      </c>
      <c r="Z43" s="61" t="s">
        <v>179</v>
      </c>
      <c r="AA43" s="62" t="s">
        <v>179</v>
      </c>
      <c r="AB43" s="61" t="s">
        <v>179</v>
      </c>
      <c r="AC43" s="61" t="s">
        <v>179</v>
      </c>
      <c r="AD43" s="62" t="s">
        <v>179</v>
      </c>
      <c r="AE43" s="61" t="s">
        <v>179</v>
      </c>
      <c r="AF43" s="61" t="s">
        <v>179</v>
      </c>
      <c r="AG43" s="62" t="s">
        <v>179</v>
      </c>
      <c r="AH43" s="61" t="s">
        <v>179</v>
      </c>
      <c r="AI43" s="61" t="s">
        <v>179</v>
      </c>
      <c r="AJ43" s="62" t="s">
        <v>179</v>
      </c>
      <c r="AK43" s="61" t="s">
        <v>179</v>
      </c>
      <c r="AL43" s="61" t="s">
        <v>179</v>
      </c>
      <c r="AM43" s="62" t="s">
        <v>179</v>
      </c>
      <c r="AN43" s="61" t="s">
        <v>179</v>
      </c>
      <c r="AO43" s="61" t="s">
        <v>179</v>
      </c>
      <c r="AP43" s="62" t="s">
        <v>179</v>
      </c>
      <c r="AQ43" s="38">
        <f>S43</f>
        <v>1</v>
      </c>
      <c r="AR43" s="60">
        <f>T43</f>
        <v>1</v>
      </c>
      <c r="AS43" s="78" t="s">
        <v>280</v>
      </c>
      <c r="AT43" s="9" t="s">
        <v>256</v>
      </c>
      <c r="AU43" s="11" t="s">
        <v>94</v>
      </c>
    </row>
    <row r="44" spans="1:47" s="54" customFormat="1" ht="215.25" customHeight="1" thickBot="1">
      <c r="A44" s="36" t="s">
        <v>360</v>
      </c>
      <c r="B44" s="42"/>
      <c r="C44" s="37"/>
      <c r="D44" s="51" t="s">
        <v>102</v>
      </c>
      <c r="E44" s="42"/>
      <c r="F44" s="16" t="s">
        <v>362</v>
      </c>
      <c r="G44" s="88" t="s">
        <v>179</v>
      </c>
      <c r="H44" s="88" t="s">
        <v>179</v>
      </c>
      <c r="I44" s="89" t="s">
        <v>179</v>
      </c>
      <c r="J44" s="88" t="s">
        <v>179</v>
      </c>
      <c r="K44" s="88" t="s">
        <v>179</v>
      </c>
      <c r="L44" s="89" t="s">
        <v>179</v>
      </c>
      <c r="M44" s="88" t="s">
        <v>179</v>
      </c>
      <c r="N44" s="88" t="s">
        <v>179</v>
      </c>
      <c r="O44" s="89" t="s">
        <v>179</v>
      </c>
      <c r="P44" s="88" t="s">
        <v>179</v>
      </c>
      <c r="Q44" s="88" t="s">
        <v>179</v>
      </c>
      <c r="R44" s="89" t="s">
        <v>179</v>
      </c>
      <c r="S44" s="88" t="s">
        <v>179</v>
      </c>
      <c r="T44" s="88" t="s">
        <v>179</v>
      </c>
      <c r="U44" s="89" t="s">
        <v>179</v>
      </c>
      <c r="V44" s="88" t="s">
        <v>179</v>
      </c>
      <c r="W44" s="88" t="s">
        <v>179</v>
      </c>
      <c r="X44" s="89" t="s">
        <v>179</v>
      </c>
      <c r="Y44" s="88" t="s">
        <v>179</v>
      </c>
      <c r="Z44" s="88" t="s">
        <v>179</v>
      </c>
      <c r="AA44" s="89" t="s">
        <v>179</v>
      </c>
      <c r="AB44" s="88" t="s">
        <v>179</v>
      </c>
      <c r="AC44" s="88" t="s">
        <v>179</v>
      </c>
      <c r="AD44" s="89" t="s">
        <v>179</v>
      </c>
      <c r="AE44" s="88" t="s">
        <v>179</v>
      </c>
      <c r="AF44" s="88" t="s">
        <v>179</v>
      </c>
      <c r="AG44" s="89" t="s">
        <v>179</v>
      </c>
      <c r="AH44" s="88" t="s">
        <v>179</v>
      </c>
      <c r="AI44" s="88" t="s">
        <v>179</v>
      </c>
      <c r="AJ44" s="89" t="s">
        <v>179</v>
      </c>
      <c r="AK44" s="91">
        <v>0.5</v>
      </c>
      <c r="AL44" s="61"/>
      <c r="AM44" s="62"/>
      <c r="AN44" s="91">
        <v>0.5</v>
      </c>
      <c r="AO44" s="61"/>
      <c r="AP44" s="62"/>
      <c r="AQ44" s="38">
        <f>AK44+AN44</f>
        <v>1</v>
      </c>
      <c r="AR44" s="60">
        <f>AL44+AO44</f>
        <v>0</v>
      </c>
      <c r="AS44" s="90"/>
      <c r="AT44" s="87"/>
      <c r="AU44" s="11" t="s">
        <v>361</v>
      </c>
    </row>
    <row r="45" spans="1:47" s="19" customFormat="1" ht="118.5" customHeight="1" hidden="1" thickBot="1">
      <c r="A45" s="36" t="s">
        <v>109</v>
      </c>
      <c r="B45" s="40"/>
      <c r="C45" s="37" t="s">
        <v>110</v>
      </c>
      <c r="D45" s="40"/>
      <c r="E45" s="40"/>
      <c r="F45" s="16" t="s">
        <v>111</v>
      </c>
      <c r="G45" s="61" t="s">
        <v>179</v>
      </c>
      <c r="H45" s="61" t="s">
        <v>179</v>
      </c>
      <c r="I45" s="62" t="s">
        <v>179</v>
      </c>
      <c r="J45" s="38">
        <v>1</v>
      </c>
      <c r="K45" s="60">
        <v>1</v>
      </c>
      <c r="L45" s="16" t="s">
        <v>194</v>
      </c>
      <c r="M45" s="61" t="s">
        <v>179</v>
      </c>
      <c r="N45" s="61" t="s">
        <v>179</v>
      </c>
      <c r="O45" s="62" t="s">
        <v>179</v>
      </c>
      <c r="P45" s="61" t="s">
        <v>179</v>
      </c>
      <c r="Q45" s="61" t="s">
        <v>179</v>
      </c>
      <c r="R45" s="62" t="s">
        <v>179</v>
      </c>
      <c r="S45" s="61" t="s">
        <v>179</v>
      </c>
      <c r="T45" s="61" t="s">
        <v>179</v>
      </c>
      <c r="U45" s="62" t="s">
        <v>179</v>
      </c>
      <c r="V45" s="38">
        <v>1</v>
      </c>
      <c r="W45" s="60">
        <v>1</v>
      </c>
      <c r="X45" s="16" t="s">
        <v>346</v>
      </c>
      <c r="Y45" s="61" t="s">
        <v>179</v>
      </c>
      <c r="Z45" s="61" t="s">
        <v>179</v>
      </c>
      <c r="AA45" s="62" t="s">
        <v>179</v>
      </c>
      <c r="AB45" s="61" t="s">
        <v>179</v>
      </c>
      <c r="AC45" s="61" t="s">
        <v>179</v>
      </c>
      <c r="AD45" s="62" t="s">
        <v>179</v>
      </c>
      <c r="AE45" s="61" t="s">
        <v>179</v>
      </c>
      <c r="AF45" s="61" t="s">
        <v>179</v>
      </c>
      <c r="AG45" s="62" t="s">
        <v>179</v>
      </c>
      <c r="AH45" s="38">
        <v>1</v>
      </c>
      <c r="AI45" s="60">
        <v>1</v>
      </c>
      <c r="AJ45" s="16" t="s">
        <v>345</v>
      </c>
      <c r="AK45" s="61" t="s">
        <v>179</v>
      </c>
      <c r="AL45" s="61" t="s">
        <v>179</v>
      </c>
      <c r="AM45" s="62" t="s">
        <v>179</v>
      </c>
      <c r="AN45" s="61" t="s">
        <v>179</v>
      </c>
      <c r="AO45" s="61" t="s">
        <v>179</v>
      </c>
      <c r="AP45" s="62" t="s">
        <v>179</v>
      </c>
      <c r="AQ45" s="38">
        <f>J45+V45+AH45</f>
        <v>3</v>
      </c>
      <c r="AR45" s="60">
        <f>K45+W45+AI45</f>
        <v>3</v>
      </c>
      <c r="AS45" s="78" t="s">
        <v>281</v>
      </c>
      <c r="AT45" s="15" t="s">
        <v>335</v>
      </c>
      <c r="AU45" s="12" t="s">
        <v>69</v>
      </c>
    </row>
    <row r="46" spans="1:47" s="35" customFormat="1" ht="118.5" customHeight="1" hidden="1" thickBot="1">
      <c r="A46" s="36" t="s">
        <v>112</v>
      </c>
      <c r="B46" s="37" t="s">
        <v>35</v>
      </c>
      <c r="C46" s="37" t="s">
        <v>35</v>
      </c>
      <c r="D46" s="37" t="s">
        <v>35</v>
      </c>
      <c r="E46" s="37" t="s">
        <v>35</v>
      </c>
      <c r="F46" s="16" t="s">
        <v>113</v>
      </c>
      <c r="G46" s="38">
        <v>2</v>
      </c>
      <c r="H46" s="60">
        <v>2</v>
      </c>
      <c r="I46" s="16" t="s">
        <v>195</v>
      </c>
      <c r="J46" s="61" t="s">
        <v>179</v>
      </c>
      <c r="K46" s="61" t="s">
        <v>179</v>
      </c>
      <c r="L46" s="62" t="s">
        <v>179</v>
      </c>
      <c r="M46" s="61" t="s">
        <v>179</v>
      </c>
      <c r="N46" s="61" t="s">
        <v>179</v>
      </c>
      <c r="O46" s="62" t="s">
        <v>179</v>
      </c>
      <c r="P46" s="38">
        <v>2</v>
      </c>
      <c r="Q46" s="60">
        <v>2</v>
      </c>
      <c r="R46" s="16" t="s">
        <v>217</v>
      </c>
      <c r="S46" s="61" t="s">
        <v>179</v>
      </c>
      <c r="T46" s="61" t="s">
        <v>179</v>
      </c>
      <c r="U46" s="62" t="s">
        <v>179</v>
      </c>
      <c r="V46" s="61" t="s">
        <v>179</v>
      </c>
      <c r="W46" s="61" t="s">
        <v>179</v>
      </c>
      <c r="X46" s="62" t="s">
        <v>179</v>
      </c>
      <c r="Y46" s="38">
        <v>2</v>
      </c>
      <c r="Z46" s="60">
        <v>2</v>
      </c>
      <c r="AA46" s="16" t="s">
        <v>306</v>
      </c>
      <c r="AB46" s="61" t="s">
        <v>179</v>
      </c>
      <c r="AC46" s="61" t="s">
        <v>179</v>
      </c>
      <c r="AD46" s="62" t="s">
        <v>179</v>
      </c>
      <c r="AE46" s="61" t="s">
        <v>179</v>
      </c>
      <c r="AF46" s="61" t="s">
        <v>179</v>
      </c>
      <c r="AG46" s="62" t="s">
        <v>179</v>
      </c>
      <c r="AH46" s="38">
        <v>2</v>
      </c>
      <c r="AI46" s="60">
        <v>2</v>
      </c>
      <c r="AJ46" s="16" t="s">
        <v>306</v>
      </c>
      <c r="AK46" s="61" t="s">
        <v>179</v>
      </c>
      <c r="AL46" s="61" t="s">
        <v>179</v>
      </c>
      <c r="AM46" s="62" t="s">
        <v>179</v>
      </c>
      <c r="AN46" s="61" t="s">
        <v>179</v>
      </c>
      <c r="AO46" s="61" t="s">
        <v>179</v>
      </c>
      <c r="AP46" s="62" t="s">
        <v>179</v>
      </c>
      <c r="AQ46" s="38">
        <f>G46+P46+Y46+AH46</f>
        <v>8</v>
      </c>
      <c r="AR46" s="60">
        <f>H46+Q46+Z46+AI46</f>
        <v>8</v>
      </c>
      <c r="AS46" s="78" t="s">
        <v>282</v>
      </c>
      <c r="AT46" s="15" t="s">
        <v>335</v>
      </c>
      <c r="AU46" s="12" t="s">
        <v>114</v>
      </c>
    </row>
    <row r="47" spans="1:47" s="35" customFormat="1" ht="114" customHeight="1" hidden="1" thickBot="1">
      <c r="A47" s="36" t="s">
        <v>115</v>
      </c>
      <c r="B47" s="40"/>
      <c r="C47" s="40"/>
      <c r="D47" s="37" t="s">
        <v>90</v>
      </c>
      <c r="E47" s="40"/>
      <c r="F47" s="16" t="s">
        <v>88</v>
      </c>
      <c r="G47" s="38">
        <v>2</v>
      </c>
      <c r="H47" s="60">
        <v>2</v>
      </c>
      <c r="I47" s="16" t="s">
        <v>196</v>
      </c>
      <c r="J47" s="61" t="s">
        <v>179</v>
      </c>
      <c r="K47" s="61" t="s">
        <v>179</v>
      </c>
      <c r="L47" s="62" t="s">
        <v>179</v>
      </c>
      <c r="M47" s="61" t="s">
        <v>179</v>
      </c>
      <c r="N47" s="61" t="s">
        <v>179</v>
      </c>
      <c r="O47" s="62" t="s">
        <v>179</v>
      </c>
      <c r="P47" s="38">
        <v>2</v>
      </c>
      <c r="Q47" s="60">
        <v>2</v>
      </c>
      <c r="R47" s="16" t="s">
        <v>218</v>
      </c>
      <c r="S47" s="61" t="s">
        <v>179</v>
      </c>
      <c r="T47" s="61" t="s">
        <v>179</v>
      </c>
      <c r="U47" s="62" t="s">
        <v>179</v>
      </c>
      <c r="V47" s="61" t="s">
        <v>179</v>
      </c>
      <c r="W47" s="61" t="s">
        <v>179</v>
      </c>
      <c r="X47" s="62" t="s">
        <v>179</v>
      </c>
      <c r="Y47" s="38">
        <v>2</v>
      </c>
      <c r="Z47" s="60">
        <v>2</v>
      </c>
      <c r="AA47" s="16" t="s">
        <v>252</v>
      </c>
      <c r="AB47" s="61" t="s">
        <v>179</v>
      </c>
      <c r="AC47" s="61" t="s">
        <v>179</v>
      </c>
      <c r="AD47" s="62" t="s">
        <v>179</v>
      </c>
      <c r="AE47" s="61" t="s">
        <v>179</v>
      </c>
      <c r="AF47" s="61" t="s">
        <v>179</v>
      </c>
      <c r="AG47" s="62" t="s">
        <v>179</v>
      </c>
      <c r="AH47" s="38">
        <v>2</v>
      </c>
      <c r="AI47" s="60">
        <v>2</v>
      </c>
      <c r="AJ47" s="16" t="s">
        <v>252</v>
      </c>
      <c r="AK47" s="61" t="s">
        <v>179</v>
      </c>
      <c r="AL47" s="61" t="s">
        <v>179</v>
      </c>
      <c r="AM47" s="62" t="s">
        <v>179</v>
      </c>
      <c r="AN47" s="61" t="s">
        <v>179</v>
      </c>
      <c r="AO47" s="61" t="s">
        <v>179</v>
      </c>
      <c r="AP47" s="62" t="s">
        <v>179</v>
      </c>
      <c r="AQ47" s="38">
        <f>G47+P47+Y47+AH47</f>
        <v>8</v>
      </c>
      <c r="AR47" s="60">
        <f>H47+Q47+Z47+AI47</f>
        <v>8</v>
      </c>
      <c r="AS47" s="78" t="s">
        <v>283</v>
      </c>
      <c r="AT47" s="15" t="s">
        <v>335</v>
      </c>
      <c r="AU47" s="12" t="s">
        <v>165</v>
      </c>
    </row>
    <row r="48" spans="1:47" s="35" customFormat="1" ht="144.75" customHeight="1" hidden="1" thickBot="1">
      <c r="A48" s="36" t="s">
        <v>116</v>
      </c>
      <c r="B48" s="37" t="s">
        <v>35</v>
      </c>
      <c r="C48" s="37" t="s">
        <v>35</v>
      </c>
      <c r="D48" s="37" t="s">
        <v>35</v>
      </c>
      <c r="E48" s="37" t="s">
        <v>35</v>
      </c>
      <c r="F48" s="16" t="s">
        <v>117</v>
      </c>
      <c r="G48" s="61" t="s">
        <v>179</v>
      </c>
      <c r="H48" s="61" t="s">
        <v>179</v>
      </c>
      <c r="I48" s="62" t="s">
        <v>179</v>
      </c>
      <c r="J48" s="61" t="s">
        <v>179</v>
      </c>
      <c r="K48" s="61" t="s">
        <v>179</v>
      </c>
      <c r="L48" s="62" t="s">
        <v>179</v>
      </c>
      <c r="M48" s="61" t="s">
        <v>179</v>
      </c>
      <c r="N48" s="61" t="s">
        <v>179</v>
      </c>
      <c r="O48" s="62" t="s">
        <v>179</v>
      </c>
      <c r="P48" s="61" t="s">
        <v>179</v>
      </c>
      <c r="Q48" s="61" t="s">
        <v>179</v>
      </c>
      <c r="R48" s="62" t="s">
        <v>179</v>
      </c>
      <c r="S48" s="38">
        <v>1</v>
      </c>
      <c r="T48" s="60">
        <v>1</v>
      </c>
      <c r="U48" s="16" t="s">
        <v>236</v>
      </c>
      <c r="V48" s="61" t="s">
        <v>179</v>
      </c>
      <c r="W48" s="61" t="s">
        <v>179</v>
      </c>
      <c r="X48" s="62" t="s">
        <v>179</v>
      </c>
      <c r="Y48" s="61" t="s">
        <v>179</v>
      </c>
      <c r="Z48" s="61" t="s">
        <v>179</v>
      </c>
      <c r="AA48" s="62" t="s">
        <v>179</v>
      </c>
      <c r="AB48" s="61" t="s">
        <v>179</v>
      </c>
      <c r="AC48" s="61" t="s">
        <v>179</v>
      </c>
      <c r="AD48" s="62" t="s">
        <v>179</v>
      </c>
      <c r="AE48" s="61" t="s">
        <v>179</v>
      </c>
      <c r="AF48" s="61" t="s">
        <v>179</v>
      </c>
      <c r="AG48" s="62" t="s">
        <v>179</v>
      </c>
      <c r="AH48" s="38">
        <v>1</v>
      </c>
      <c r="AI48" s="60">
        <v>1</v>
      </c>
      <c r="AJ48" s="16" t="s">
        <v>236</v>
      </c>
      <c r="AK48" s="61" t="s">
        <v>179</v>
      </c>
      <c r="AL48" s="61" t="s">
        <v>179</v>
      </c>
      <c r="AM48" s="62" t="s">
        <v>179</v>
      </c>
      <c r="AN48" s="61" t="s">
        <v>179</v>
      </c>
      <c r="AO48" s="61" t="s">
        <v>179</v>
      </c>
      <c r="AP48" s="62" t="s">
        <v>179</v>
      </c>
      <c r="AQ48" s="39">
        <f>S48+AH48</f>
        <v>2</v>
      </c>
      <c r="AR48" s="60">
        <f>T48+AI48</f>
        <v>2</v>
      </c>
      <c r="AS48" s="78" t="s">
        <v>284</v>
      </c>
      <c r="AT48" s="15" t="s">
        <v>335</v>
      </c>
      <c r="AU48" s="10" t="s">
        <v>118</v>
      </c>
    </row>
    <row r="49" spans="1:47" s="35" customFormat="1" ht="133.5" hidden="1" thickBot="1">
      <c r="A49" s="36" t="s">
        <v>119</v>
      </c>
      <c r="B49" s="37" t="s">
        <v>120</v>
      </c>
      <c r="C49" s="40"/>
      <c r="D49" s="40"/>
      <c r="E49" s="40"/>
      <c r="F49" s="16" t="s">
        <v>121</v>
      </c>
      <c r="G49" s="61" t="s">
        <v>179</v>
      </c>
      <c r="H49" s="61" t="s">
        <v>179</v>
      </c>
      <c r="I49" s="62" t="s">
        <v>179</v>
      </c>
      <c r="J49" s="61" t="s">
        <v>179</v>
      </c>
      <c r="K49" s="61" t="s">
        <v>179</v>
      </c>
      <c r="L49" s="62" t="s">
        <v>179</v>
      </c>
      <c r="M49" s="61" t="s">
        <v>179</v>
      </c>
      <c r="N49" s="61" t="s">
        <v>179</v>
      </c>
      <c r="O49" s="62" t="s">
        <v>179</v>
      </c>
      <c r="P49" s="61" t="s">
        <v>179</v>
      </c>
      <c r="Q49" s="61" t="s">
        <v>179</v>
      </c>
      <c r="R49" s="62" t="s">
        <v>179</v>
      </c>
      <c r="S49" s="61" t="s">
        <v>179</v>
      </c>
      <c r="T49" s="61" t="s">
        <v>179</v>
      </c>
      <c r="U49" s="62" t="s">
        <v>179</v>
      </c>
      <c r="V49" s="38">
        <v>1</v>
      </c>
      <c r="W49" s="60">
        <v>1</v>
      </c>
      <c r="X49" s="16" t="s">
        <v>250</v>
      </c>
      <c r="Y49" s="61" t="s">
        <v>179</v>
      </c>
      <c r="Z49" s="61" t="s">
        <v>179</v>
      </c>
      <c r="AA49" s="62" t="s">
        <v>179</v>
      </c>
      <c r="AB49" s="61" t="s">
        <v>179</v>
      </c>
      <c r="AC49" s="61" t="s">
        <v>179</v>
      </c>
      <c r="AD49" s="62" t="s">
        <v>179</v>
      </c>
      <c r="AE49" s="61" t="s">
        <v>179</v>
      </c>
      <c r="AF49" s="61" t="s">
        <v>179</v>
      </c>
      <c r="AG49" s="62" t="s">
        <v>179</v>
      </c>
      <c r="AH49" s="61" t="s">
        <v>179</v>
      </c>
      <c r="AI49" s="61" t="s">
        <v>179</v>
      </c>
      <c r="AJ49" s="62" t="s">
        <v>179</v>
      </c>
      <c r="AK49" s="61" t="s">
        <v>179</v>
      </c>
      <c r="AL49" s="61" t="s">
        <v>179</v>
      </c>
      <c r="AM49" s="62" t="s">
        <v>179</v>
      </c>
      <c r="AN49" s="61" t="s">
        <v>179</v>
      </c>
      <c r="AO49" s="61" t="s">
        <v>179</v>
      </c>
      <c r="AP49" s="62" t="s">
        <v>179</v>
      </c>
      <c r="AQ49" s="39">
        <f>V49</f>
        <v>1</v>
      </c>
      <c r="AR49" s="60">
        <f>W49</f>
        <v>1</v>
      </c>
      <c r="AS49" s="78" t="s">
        <v>285</v>
      </c>
      <c r="AT49" s="9" t="s">
        <v>256</v>
      </c>
      <c r="AU49" s="10" t="s">
        <v>94</v>
      </c>
    </row>
    <row r="50" spans="1:47" s="35" customFormat="1" ht="90.75" hidden="1" thickBot="1">
      <c r="A50" s="36" t="s">
        <v>122</v>
      </c>
      <c r="B50" s="37" t="s">
        <v>35</v>
      </c>
      <c r="C50" s="37"/>
      <c r="D50" s="37"/>
      <c r="E50" s="37"/>
      <c r="F50" s="16" t="s">
        <v>123</v>
      </c>
      <c r="G50" s="61" t="s">
        <v>179</v>
      </c>
      <c r="H50" s="61" t="s">
        <v>179</v>
      </c>
      <c r="I50" s="62" t="s">
        <v>179</v>
      </c>
      <c r="J50" s="61" t="s">
        <v>179</v>
      </c>
      <c r="K50" s="61" t="s">
        <v>179</v>
      </c>
      <c r="L50" s="62" t="s">
        <v>179</v>
      </c>
      <c r="M50" s="61" t="s">
        <v>179</v>
      </c>
      <c r="N50" s="61" t="s">
        <v>179</v>
      </c>
      <c r="O50" s="62" t="s">
        <v>179</v>
      </c>
      <c r="P50" s="61" t="s">
        <v>179</v>
      </c>
      <c r="Q50" s="61" t="s">
        <v>179</v>
      </c>
      <c r="R50" s="62" t="s">
        <v>179</v>
      </c>
      <c r="S50" s="61" t="s">
        <v>179</v>
      </c>
      <c r="T50" s="61" t="s">
        <v>179</v>
      </c>
      <c r="U50" s="62" t="s">
        <v>179</v>
      </c>
      <c r="V50" s="61" t="s">
        <v>179</v>
      </c>
      <c r="W50" s="61" t="s">
        <v>179</v>
      </c>
      <c r="X50" s="62" t="s">
        <v>179</v>
      </c>
      <c r="Y50" s="61" t="s">
        <v>179</v>
      </c>
      <c r="Z50" s="61" t="s">
        <v>179</v>
      </c>
      <c r="AA50" s="62" t="s">
        <v>179</v>
      </c>
      <c r="AB50" s="38">
        <v>1</v>
      </c>
      <c r="AC50" s="60">
        <v>1</v>
      </c>
      <c r="AD50" s="16" t="s">
        <v>319</v>
      </c>
      <c r="AE50" s="61" t="s">
        <v>179</v>
      </c>
      <c r="AF50" s="61" t="s">
        <v>179</v>
      </c>
      <c r="AG50" s="62" t="s">
        <v>179</v>
      </c>
      <c r="AH50" s="61" t="s">
        <v>179</v>
      </c>
      <c r="AI50" s="61" t="s">
        <v>179</v>
      </c>
      <c r="AJ50" s="62" t="s">
        <v>179</v>
      </c>
      <c r="AK50" s="61" t="s">
        <v>179</v>
      </c>
      <c r="AL50" s="61" t="s">
        <v>179</v>
      </c>
      <c r="AM50" s="62" t="s">
        <v>179</v>
      </c>
      <c r="AN50" s="61" t="s">
        <v>179</v>
      </c>
      <c r="AO50" s="61" t="s">
        <v>179</v>
      </c>
      <c r="AP50" s="62" t="s">
        <v>179</v>
      </c>
      <c r="AQ50" s="38">
        <f>AB50</f>
        <v>1</v>
      </c>
      <c r="AR50" s="60">
        <f>AC50</f>
        <v>1</v>
      </c>
      <c r="AS50" s="62" t="s">
        <v>225</v>
      </c>
      <c r="AT50" s="9" t="s">
        <v>256</v>
      </c>
      <c r="AU50" s="12" t="s">
        <v>69</v>
      </c>
    </row>
    <row r="51" spans="1:47" s="35" customFormat="1" ht="159.75" customHeight="1" hidden="1" thickBot="1">
      <c r="A51" s="36" t="s">
        <v>124</v>
      </c>
      <c r="B51" s="40"/>
      <c r="C51" s="40"/>
      <c r="D51" s="37" t="s">
        <v>90</v>
      </c>
      <c r="E51" s="40"/>
      <c r="F51" s="16" t="s">
        <v>125</v>
      </c>
      <c r="G51" s="38">
        <v>2</v>
      </c>
      <c r="H51" s="60">
        <v>2</v>
      </c>
      <c r="I51" s="16" t="s">
        <v>202</v>
      </c>
      <c r="J51" s="61" t="s">
        <v>179</v>
      </c>
      <c r="K51" s="61" t="s">
        <v>179</v>
      </c>
      <c r="L51" s="62" t="s">
        <v>179</v>
      </c>
      <c r="M51" s="61" t="s">
        <v>179</v>
      </c>
      <c r="N51" s="61" t="s">
        <v>179</v>
      </c>
      <c r="O51" s="62" t="s">
        <v>179</v>
      </c>
      <c r="P51" s="38">
        <v>2</v>
      </c>
      <c r="Q51" s="60">
        <v>2</v>
      </c>
      <c r="R51" s="16" t="s">
        <v>202</v>
      </c>
      <c r="S51" s="61" t="s">
        <v>179</v>
      </c>
      <c r="T51" s="61" t="s">
        <v>179</v>
      </c>
      <c r="U51" s="62" t="s">
        <v>179</v>
      </c>
      <c r="V51" s="61" t="s">
        <v>179</v>
      </c>
      <c r="W51" s="61" t="s">
        <v>179</v>
      </c>
      <c r="X51" s="62" t="s">
        <v>179</v>
      </c>
      <c r="Y51" s="38">
        <v>2</v>
      </c>
      <c r="Z51" s="60">
        <v>2</v>
      </c>
      <c r="AA51" s="80" t="s">
        <v>305</v>
      </c>
      <c r="AB51" s="61" t="s">
        <v>179</v>
      </c>
      <c r="AC51" s="61" t="s">
        <v>179</v>
      </c>
      <c r="AD51" s="62" t="s">
        <v>179</v>
      </c>
      <c r="AE51" s="61" t="s">
        <v>179</v>
      </c>
      <c r="AF51" s="61" t="s">
        <v>179</v>
      </c>
      <c r="AG51" s="62" t="s">
        <v>179</v>
      </c>
      <c r="AH51" s="38">
        <v>2</v>
      </c>
      <c r="AI51" s="60">
        <v>2</v>
      </c>
      <c r="AJ51" s="16" t="s">
        <v>347</v>
      </c>
      <c r="AK51" s="61" t="s">
        <v>179</v>
      </c>
      <c r="AL51" s="61" t="s">
        <v>179</v>
      </c>
      <c r="AM51" s="62" t="s">
        <v>179</v>
      </c>
      <c r="AN51" s="61" t="s">
        <v>179</v>
      </c>
      <c r="AO51" s="61" t="s">
        <v>179</v>
      </c>
      <c r="AP51" s="62" t="s">
        <v>179</v>
      </c>
      <c r="AQ51" s="38">
        <f>G51+P51+Y51+AH51</f>
        <v>8</v>
      </c>
      <c r="AR51" s="60">
        <f>H51+Q51+Z51+AI51</f>
        <v>8</v>
      </c>
      <c r="AS51" s="78" t="s">
        <v>286</v>
      </c>
      <c r="AT51" s="15" t="s">
        <v>335</v>
      </c>
      <c r="AU51" s="12" t="s">
        <v>69</v>
      </c>
    </row>
    <row r="52" spans="1:47" s="35" customFormat="1" ht="105.75" hidden="1" thickBot="1">
      <c r="A52" s="46" t="s">
        <v>126</v>
      </c>
      <c r="B52" s="40"/>
      <c r="C52" s="40"/>
      <c r="D52" s="37" t="s">
        <v>38</v>
      </c>
      <c r="E52" s="40"/>
      <c r="F52" s="16" t="s">
        <v>127</v>
      </c>
      <c r="G52" s="61" t="s">
        <v>179</v>
      </c>
      <c r="H52" s="61" t="s">
        <v>179</v>
      </c>
      <c r="I52" s="62" t="s">
        <v>179</v>
      </c>
      <c r="J52" s="61" t="s">
        <v>179</v>
      </c>
      <c r="K52" s="61" t="s">
        <v>179</v>
      </c>
      <c r="L52" s="62" t="s">
        <v>179</v>
      </c>
      <c r="M52" s="61" t="s">
        <v>179</v>
      </c>
      <c r="N52" s="61" t="s">
        <v>179</v>
      </c>
      <c r="O52" s="62" t="s">
        <v>179</v>
      </c>
      <c r="P52" s="61" t="s">
        <v>179</v>
      </c>
      <c r="Q52" s="61" t="s">
        <v>179</v>
      </c>
      <c r="R52" s="62" t="s">
        <v>179</v>
      </c>
      <c r="S52" s="61" t="s">
        <v>179</v>
      </c>
      <c r="T52" s="61" t="s">
        <v>179</v>
      </c>
      <c r="U52" s="62" t="s">
        <v>179</v>
      </c>
      <c r="V52" s="61" t="s">
        <v>179</v>
      </c>
      <c r="W52" s="61" t="s">
        <v>179</v>
      </c>
      <c r="X52" s="62" t="s">
        <v>179</v>
      </c>
      <c r="Y52" s="61" t="s">
        <v>179</v>
      </c>
      <c r="Z52" s="61" t="s">
        <v>179</v>
      </c>
      <c r="AA52" s="62" t="s">
        <v>179</v>
      </c>
      <c r="AB52" s="61" t="s">
        <v>179</v>
      </c>
      <c r="AC52" s="61" t="s">
        <v>179</v>
      </c>
      <c r="AD52" s="62" t="s">
        <v>179</v>
      </c>
      <c r="AE52" s="38">
        <v>2</v>
      </c>
      <c r="AF52" s="60">
        <v>2</v>
      </c>
      <c r="AG52" s="16" t="s">
        <v>328</v>
      </c>
      <c r="AH52" s="61" t="s">
        <v>179</v>
      </c>
      <c r="AI52" s="61" t="s">
        <v>179</v>
      </c>
      <c r="AJ52" s="62" t="s">
        <v>179</v>
      </c>
      <c r="AK52" s="61" t="s">
        <v>179</v>
      </c>
      <c r="AL52" s="61" t="s">
        <v>179</v>
      </c>
      <c r="AM52" s="62" t="s">
        <v>179</v>
      </c>
      <c r="AN52" s="61" t="s">
        <v>179</v>
      </c>
      <c r="AO52" s="61" t="s">
        <v>179</v>
      </c>
      <c r="AP52" s="62" t="s">
        <v>179</v>
      </c>
      <c r="AQ52" s="38">
        <f>AE52</f>
        <v>2</v>
      </c>
      <c r="AR52" s="60">
        <f>AF52</f>
        <v>2</v>
      </c>
      <c r="AS52" s="78" t="s">
        <v>334</v>
      </c>
      <c r="AT52" s="9" t="s">
        <v>256</v>
      </c>
      <c r="AU52" s="12" t="s">
        <v>86</v>
      </c>
    </row>
    <row r="53" spans="1:47" s="35" customFormat="1" ht="105.75" hidden="1" thickBot="1">
      <c r="A53" s="46" t="s">
        <v>128</v>
      </c>
      <c r="B53" s="40"/>
      <c r="C53" s="40"/>
      <c r="D53" s="37" t="s">
        <v>102</v>
      </c>
      <c r="E53" s="40"/>
      <c r="F53" s="16" t="s">
        <v>129</v>
      </c>
      <c r="G53" s="61" t="s">
        <v>179</v>
      </c>
      <c r="H53" s="61" t="s">
        <v>179</v>
      </c>
      <c r="I53" s="62" t="s">
        <v>179</v>
      </c>
      <c r="J53" s="61" t="s">
        <v>179</v>
      </c>
      <c r="K53" s="61" t="s">
        <v>179</v>
      </c>
      <c r="L53" s="62" t="s">
        <v>179</v>
      </c>
      <c r="M53" s="61" t="s">
        <v>179</v>
      </c>
      <c r="N53" s="61" t="s">
        <v>179</v>
      </c>
      <c r="O53" s="62" t="s">
        <v>179</v>
      </c>
      <c r="P53" s="61" t="s">
        <v>179</v>
      </c>
      <c r="Q53" s="61" t="s">
        <v>179</v>
      </c>
      <c r="R53" s="62" t="s">
        <v>179</v>
      </c>
      <c r="S53" s="61" t="s">
        <v>179</v>
      </c>
      <c r="T53" s="61" t="s">
        <v>179</v>
      </c>
      <c r="U53" s="62" t="s">
        <v>179</v>
      </c>
      <c r="V53" s="61" t="s">
        <v>179</v>
      </c>
      <c r="W53" s="61" t="s">
        <v>179</v>
      </c>
      <c r="X53" s="62" t="s">
        <v>179</v>
      </c>
      <c r="Y53" s="61" t="s">
        <v>179</v>
      </c>
      <c r="Z53" s="61" t="s">
        <v>179</v>
      </c>
      <c r="AA53" s="62" t="s">
        <v>179</v>
      </c>
      <c r="AB53" s="38">
        <v>2</v>
      </c>
      <c r="AC53" s="60">
        <v>2</v>
      </c>
      <c r="AD53" s="16" t="s">
        <v>320</v>
      </c>
      <c r="AE53" s="61" t="s">
        <v>179</v>
      </c>
      <c r="AF53" s="61" t="s">
        <v>179</v>
      </c>
      <c r="AG53" s="62" t="s">
        <v>179</v>
      </c>
      <c r="AH53" s="61" t="s">
        <v>179</v>
      </c>
      <c r="AI53" s="61" t="s">
        <v>179</v>
      </c>
      <c r="AJ53" s="62" t="s">
        <v>179</v>
      </c>
      <c r="AK53" s="61" t="s">
        <v>179</v>
      </c>
      <c r="AL53" s="61" t="s">
        <v>179</v>
      </c>
      <c r="AM53" s="62" t="s">
        <v>179</v>
      </c>
      <c r="AN53" s="61" t="s">
        <v>179</v>
      </c>
      <c r="AO53" s="61" t="s">
        <v>179</v>
      </c>
      <c r="AP53" s="62" t="s">
        <v>179</v>
      </c>
      <c r="AQ53" s="38">
        <f>AB53</f>
        <v>2</v>
      </c>
      <c r="AR53" s="60">
        <f>AC53</f>
        <v>2</v>
      </c>
      <c r="AS53" s="78" t="s">
        <v>325</v>
      </c>
      <c r="AT53" s="9" t="s">
        <v>256</v>
      </c>
      <c r="AU53" s="12" t="s">
        <v>86</v>
      </c>
    </row>
    <row r="54" spans="1:47" s="35" customFormat="1" ht="131.25" hidden="1" thickBot="1">
      <c r="A54" s="36" t="s">
        <v>130</v>
      </c>
      <c r="B54" s="40"/>
      <c r="C54" s="40"/>
      <c r="D54" s="37" t="s">
        <v>71</v>
      </c>
      <c r="E54" s="40"/>
      <c r="F54" s="16" t="s">
        <v>131</v>
      </c>
      <c r="G54" s="61" t="s">
        <v>179</v>
      </c>
      <c r="H54" s="61" t="s">
        <v>179</v>
      </c>
      <c r="I54" s="62" t="s">
        <v>179</v>
      </c>
      <c r="J54" s="61" t="s">
        <v>179</v>
      </c>
      <c r="K54" s="61" t="s">
        <v>179</v>
      </c>
      <c r="L54" s="62" t="s">
        <v>179</v>
      </c>
      <c r="M54" s="61" t="s">
        <v>179</v>
      </c>
      <c r="N54" s="61" t="s">
        <v>179</v>
      </c>
      <c r="O54" s="62" t="s">
        <v>179</v>
      </c>
      <c r="P54" s="61" t="s">
        <v>179</v>
      </c>
      <c r="Q54" s="61" t="s">
        <v>179</v>
      </c>
      <c r="R54" s="62" t="s">
        <v>179</v>
      </c>
      <c r="S54" s="61" t="s">
        <v>179</v>
      </c>
      <c r="T54" s="61" t="s">
        <v>179</v>
      </c>
      <c r="U54" s="62" t="s">
        <v>179</v>
      </c>
      <c r="V54" s="61" t="s">
        <v>179</v>
      </c>
      <c r="W54" s="61" t="s">
        <v>179</v>
      </c>
      <c r="X54" s="62" t="s">
        <v>179</v>
      </c>
      <c r="Y54" s="38">
        <v>1</v>
      </c>
      <c r="Z54" s="60">
        <v>1</v>
      </c>
      <c r="AA54" s="9" t="s">
        <v>304</v>
      </c>
      <c r="AB54" s="61" t="s">
        <v>179</v>
      </c>
      <c r="AC54" s="61" t="s">
        <v>179</v>
      </c>
      <c r="AD54" s="62" t="s">
        <v>179</v>
      </c>
      <c r="AE54" s="61" t="s">
        <v>179</v>
      </c>
      <c r="AF54" s="61" t="s">
        <v>179</v>
      </c>
      <c r="AG54" s="62" t="s">
        <v>179</v>
      </c>
      <c r="AH54" s="61" t="s">
        <v>179</v>
      </c>
      <c r="AI54" s="61" t="s">
        <v>179</v>
      </c>
      <c r="AJ54" s="62" t="s">
        <v>179</v>
      </c>
      <c r="AK54" s="61" t="s">
        <v>179</v>
      </c>
      <c r="AL54" s="61" t="s">
        <v>179</v>
      </c>
      <c r="AM54" s="62" t="s">
        <v>179</v>
      </c>
      <c r="AN54" s="61" t="s">
        <v>179</v>
      </c>
      <c r="AO54" s="61" t="s">
        <v>179</v>
      </c>
      <c r="AP54" s="62" t="s">
        <v>179</v>
      </c>
      <c r="AQ54" s="39">
        <f>Y54</f>
        <v>1</v>
      </c>
      <c r="AR54" s="63">
        <f>Z54</f>
        <v>1</v>
      </c>
      <c r="AS54" s="78" t="s">
        <v>309</v>
      </c>
      <c r="AT54" s="9" t="s">
        <v>256</v>
      </c>
      <c r="AU54" s="12" t="s">
        <v>73</v>
      </c>
    </row>
    <row r="55" spans="1:47" s="35" customFormat="1" ht="131.25" hidden="1" thickBot="1">
      <c r="A55" s="36" t="s">
        <v>132</v>
      </c>
      <c r="B55" s="40"/>
      <c r="C55" s="40"/>
      <c r="D55" s="37" t="s">
        <v>71</v>
      </c>
      <c r="E55" s="40"/>
      <c r="F55" s="16" t="s">
        <v>133</v>
      </c>
      <c r="G55" s="61" t="s">
        <v>179</v>
      </c>
      <c r="H55" s="61" t="s">
        <v>179</v>
      </c>
      <c r="I55" s="62" t="s">
        <v>179</v>
      </c>
      <c r="J55" s="61" t="s">
        <v>179</v>
      </c>
      <c r="K55" s="61" t="s">
        <v>179</v>
      </c>
      <c r="L55" s="62" t="s">
        <v>179</v>
      </c>
      <c r="M55" s="61" t="s">
        <v>179</v>
      </c>
      <c r="N55" s="61" t="s">
        <v>179</v>
      </c>
      <c r="O55" s="62" t="s">
        <v>179</v>
      </c>
      <c r="P55" s="61" t="s">
        <v>179</v>
      </c>
      <c r="Q55" s="61" t="s">
        <v>179</v>
      </c>
      <c r="R55" s="62" t="s">
        <v>179</v>
      </c>
      <c r="S55" s="61" t="s">
        <v>179</v>
      </c>
      <c r="T55" s="61" t="s">
        <v>179</v>
      </c>
      <c r="U55" s="62" t="s">
        <v>179</v>
      </c>
      <c r="V55" s="61" t="s">
        <v>179</v>
      </c>
      <c r="W55" s="61" t="s">
        <v>179</v>
      </c>
      <c r="X55" s="62" t="s">
        <v>179</v>
      </c>
      <c r="Y55" s="61" t="s">
        <v>179</v>
      </c>
      <c r="Z55" s="61" t="s">
        <v>179</v>
      </c>
      <c r="AA55" s="62" t="s">
        <v>179</v>
      </c>
      <c r="AB55" s="38">
        <v>1</v>
      </c>
      <c r="AC55" s="60">
        <v>1</v>
      </c>
      <c r="AD55" s="16" t="s">
        <v>321</v>
      </c>
      <c r="AE55" s="38">
        <v>1</v>
      </c>
      <c r="AF55" s="60">
        <v>1</v>
      </c>
      <c r="AG55" s="16" t="s">
        <v>329</v>
      </c>
      <c r="AH55" s="61" t="s">
        <v>179</v>
      </c>
      <c r="AI55" s="61" t="s">
        <v>179</v>
      </c>
      <c r="AJ55" s="62" t="s">
        <v>179</v>
      </c>
      <c r="AK55" s="61" t="s">
        <v>179</v>
      </c>
      <c r="AL55" s="61" t="s">
        <v>179</v>
      </c>
      <c r="AM55" s="62" t="s">
        <v>179</v>
      </c>
      <c r="AN55" s="61" t="s">
        <v>179</v>
      </c>
      <c r="AO55" s="61" t="s">
        <v>179</v>
      </c>
      <c r="AP55" s="62" t="s">
        <v>179</v>
      </c>
      <c r="AQ55" s="39">
        <f>AB55+AE55</f>
        <v>2</v>
      </c>
      <c r="AR55" s="60">
        <f>AC55+AF55</f>
        <v>2</v>
      </c>
      <c r="AS55" s="78" t="s">
        <v>265</v>
      </c>
      <c r="AT55" s="9" t="s">
        <v>256</v>
      </c>
      <c r="AU55" s="12" t="s">
        <v>73</v>
      </c>
    </row>
    <row r="56" spans="1:47" s="35" customFormat="1" ht="165.75" hidden="1" thickBot="1">
      <c r="A56" s="36" t="s">
        <v>134</v>
      </c>
      <c r="B56" s="40"/>
      <c r="C56" s="40"/>
      <c r="D56" s="37" t="s">
        <v>71</v>
      </c>
      <c r="E56" s="40"/>
      <c r="F56" s="16" t="s">
        <v>135</v>
      </c>
      <c r="G56" s="61" t="s">
        <v>179</v>
      </c>
      <c r="H56" s="61" t="s">
        <v>179</v>
      </c>
      <c r="I56" s="62" t="s">
        <v>179</v>
      </c>
      <c r="J56" s="61" t="s">
        <v>179</v>
      </c>
      <c r="K56" s="61" t="s">
        <v>179</v>
      </c>
      <c r="L56" s="62" t="s">
        <v>179</v>
      </c>
      <c r="M56" s="38">
        <v>2</v>
      </c>
      <c r="N56" s="60">
        <v>2</v>
      </c>
      <c r="O56" s="16" t="s">
        <v>197</v>
      </c>
      <c r="P56" s="61" t="s">
        <v>179</v>
      </c>
      <c r="Q56" s="61" t="s">
        <v>179</v>
      </c>
      <c r="R56" s="62" t="s">
        <v>179</v>
      </c>
      <c r="S56" s="61" t="s">
        <v>179</v>
      </c>
      <c r="T56" s="61" t="s">
        <v>179</v>
      </c>
      <c r="U56" s="62" t="s">
        <v>179</v>
      </c>
      <c r="V56" s="61" t="s">
        <v>179</v>
      </c>
      <c r="W56" s="61" t="s">
        <v>179</v>
      </c>
      <c r="X56" s="62" t="s">
        <v>179</v>
      </c>
      <c r="Y56" s="61" t="s">
        <v>179</v>
      </c>
      <c r="Z56" s="61" t="s">
        <v>179</v>
      </c>
      <c r="AA56" s="62" t="s">
        <v>179</v>
      </c>
      <c r="AB56" s="38">
        <v>2</v>
      </c>
      <c r="AC56" s="60">
        <v>2</v>
      </c>
      <c r="AD56" s="16" t="s">
        <v>197</v>
      </c>
      <c r="AE56" s="61" t="s">
        <v>179</v>
      </c>
      <c r="AF56" s="61" t="s">
        <v>179</v>
      </c>
      <c r="AG56" s="62" t="s">
        <v>179</v>
      </c>
      <c r="AH56" s="61" t="s">
        <v>179</v>
      </c>
      <c r="AI56" s="61" t="s">
        <v>179</v>
      </c>
      <c r="AJ56" s="62" t="s">
        <v>179</v>
      </c>
      <c r="AK56" s="61" t="s">
        <v>179</v>
      </c>
      <c r="AL56" s="61" t="s">
        <v>179</v>
      </c>
      <c r="AM56" s="62" t="s">
        <v>179</v>
      </c>
      <c r="AN56" s="61" t="s">
        <v>179</v>
      </c>
      <c r="AO56" s="61" t="s">
        <v>179</v>
      </c>
      <c r="AP56" s="62" t="s">
        <v>179</v>
      </c>
      <c r="AQ56" s="39">
        <f>M56+AB56</f>
        <v>4</v>
      </c>
      <c r="AR56" s="60">
        <f>N56+AC56</f>
        <v>4</v>
      </c>
      <c r="AS56" s="78" t="s">
        <v>287</v>
      </c>
      <c r="AT56" s="9" t="s">
        <v>256</v>
      </c>
      <c r="AU56" s="12" t="s">
        <v>73</v>
      </c>
    </row>
    <row r="57" spans="1:47" s="35" customFormat="1" ht="105.75" hidden="1" thickBot="1">
      <c r="A57" s="36" t="s">
        <v>136</v>
      </c>
      <c r="B57" s="40"/>
      <c r="C57" s="40"/>
      <c r="D57" s="37" t="s">
        <v>137</v>
      </c>
      <c r="E57" s="40"/>
      <c r="F57" s="16" t="s">
        <v>138</v>
      </c>
      <c r="G57" s="61" t="s">
        <v>179</v>
      </c>
      <c r="H57" s="61" t="s">
        <v>179</v>
      </c>
      <c r="I57" s="62" t="s">
        <v>179</v>
      </c>
      <c r="J57" s="61" t="s">
        <v>179</v>
      </c>
      <c r="K57" s="61" t="s">
        <v>179</v>
      </c>
      <c r="L57" s="62" t="s">
        <v>179</v>
      </c>
      <c r="M57" s="61" t="s">
        <v>179</v>
      </c>
      <c r="N57" s="61" t="s">
        <v>179</v>
      </c>
      <c r="O57" s="62" t="s">
        <v>179</v>
      </c>
      <c r="P57" s="61" t="s">
        <v>179</v>
      </c>
      <c r="Q57" s="61" t="s">
        <v>179</v>
      </c>
      <c r="R57" s="62" t="s">
        <v>179</v>
      </c>
      <c r="S57" s="61" t="s">
        <v>179</v>
      </c>
      <c r="T57" s="61" t="s">
        <v>179</v>
      </c>
      <c r="U57" s="62" t="s">
        <v>179</v>
      </c>
      <c r="V57" s="38">
        <v>1</v>
      </c>
      <c r="W57" s="60">
        <v>1</v>
      </c>
      <c r="X57" s="16" t="s">
        <v>249</v>
      </c>
      <c r="Y57" s="61" t="s">
        <v>179</v>
      </c>
      <c r="Z57" s="61" t="s">
        <v>179</v>
      </c>
      <c r="AA57" s="62" t="s">
        <v>179</v>
      </c>
      <c r="AB57" s="61" t="s">
        <v>179</v>
      </c>
      <c r="AC57" s="61" t="s">
        <v>179</v>
      </c>
      <c r="AD57" s="62" t="s">
        <v>179</v>
      </c>
      <c r="AE57" s="61" t="s">
        <v>179</v>
      </c>
      <c r="AF57" s="61" t="s">
        <v>179</v>
      </c>
      <c r="AG57" s="62" t="s">
        <v>179</v>
      </c>
      <c r="AH57" s="61" t="s">
        <v>179</v>
      </c>
      <c r="AI57" s="61" t="s">
        <v>179</v>
      </c>
      <c r="AJ57" s="62" t="s">
        <v>179</v>
      </c>
      <c r="AK57" s="61" t="s">
        <v>179</v>
      </c>
      <c r="AL57" s="61" t="s">
        <v>179</v>
      </c>
      <c r="AM57" s="62" t="s">
        <v>179</v>
      </c>
      <c r="AN57" s="61" t="s">
        <v>179</v>
      </c>
      <c r="AO57" s="61" t="s">
        <v>179</v>
      </c>
      <c r="AP57" s="62" t="s">
        <v>179</v>
      </c>
      <c r="AQ57" s="39">
        <f>V57</f>
        <v>1</v>
      </c>
      <c r="AR57" s="60">
        <f>W57</f>
        <v>1</v>
      </c>
      <c r="AS57" s="78" t="s">
        <v>288</v>
      </c>
      <c r="AT57" s="9" t="s">
        <v>256</v>
      </c>
      <c r="AU57" s="12" t="s">
        <v>73</v>
      </c>
    </row>
    <row r="58" spans="1:47" s="35" customFormat="1" ht="114.75" customHeight="1" hidden="1" thickBot="1">
      <c r="A58" s="36" t="s">
        <v>139</v>
      </c>
      <c r="B58" s="40"/>
      <c r="C58" s="40"/>
      <c r="D58" s="37" t="s">
        <v>137</v>
      </c>
      <c r="E58" s="40"/>
      <c r="F58" s="16" t="s">
        <v>138</v>
      </c>
      <c r="G58" s="61" t="s">
        <v>179</v>
      </c>
      <c r="H58" s="61" t="s">
        <v>179</v>
      </c>
      <c r="I58" s="62" t="s">
        <v>179</v>
      </c>
      <c r="J58" s="61" t="s">
        <v>179</v>
      </c>
      <c r="K58" s="61" t="s">
        <v>179</v>
      </c>
      <c r="L58" s="62" t="s">
        <v>179</v>
      </c>
      <c r="M58" s="61" t="s">
        <v>179</v>
      </c>
      <c r="N58" s="61" t="s">
        <v>179</v>
      </c>
      <c r="O58" s="62" t="s">
        <v>179</v>
      </c>
      <c r="P58" s="38">
        <v>2</v>
      </c>
      <c r="Q58" s="60">
        <v>2</v>
      </c>
      <c r="R58" s="16" t="s">
        <v>213</v>
      </c>
      <c r="S58" s="61" t="s">
        <v>179</v>
      </c>
      <c r="T58" s="61" t="s">
        <v>179</v>
      </c>
      <c r="U58" s="62" t="s">
        <v>179</v>
      </c>
      <c r="V58" s="61" t="s">
        <v>179</v>
      </c>
      <c r="W58" s="61" t="s">
        <v>179</v>
      </c>
      <c r="X58" s="62" t="s">
        <v>179</v>
      </c>
      <c r="Y58" s="61" t="s">
        <v>179</v>
      </c>
      <c r="Z58" s="61" t="s">
        <v>179</v>
      </c>
      <c r="AA58" s="62" t="s">
        <v>179</v>
      </c>
      <c r="AB58" s="38">
        <v>2</v>
      </c>
      <c r="AC58" s="60">
        <v>2</v>
      </c>
      <c r="AD58" s="16" t="s">
        <v>213</v>
      </c>
      <c r="AE58" s="61" t="s">
        <v>179</v>
      </c>
      <c r="AF58" s="61" t="s">
        <v>179</v>
      </c>
      <c r="AG58" s="62" t="s">
        <v>179</v>
      </c>
      <c r="AH58" s="61" t="s">
        <v>179</v>
      </c>
      <c r="AI58" s="61" t="s">
        <v>179</v>
      </c>
      <c r="AJ58" s="62" t="s">
        <v>179</v>
      </c>
      <c r="AK58" s="61" t="s">
        <v>179</v>
      </c>
      <c r="AL58" s="61" t="s">
        <v>179</v>
      </c>
      <c r="AM58" s="62" t="s">
        <v>179</v>
      </c>
      <c r="AN58" s="61" t="s">
        <v>179</v>
      </c>
      <c r="AO58" s="61" t="s">
        <v>179</v>
      </c>
      <c r="AP58" s="62" t="s">
        <v>179</v>
      </c>
      <c r="AQ58" s="39">
        <f>P58+AB58</f>
        <v>4</v>
      </c>
      <c r="AR58" s="60">
        <f>Q58+AC58</f>
        <v>4</v>
      </c>
      <c r="AS58" s="78" t="s">
        <v>289</v>
      </c>
      <c r="AT58" s="9" t="s">
        <v>256</v>
      </c>
      <c r="AU58" s="12" t="s">
        <v>73</v>
      </c>
    </row>
    <row r="59" spans="1:47" s="35" customFormat="1" ht="100.5" hidden="1" thickBot="1">
      <c r="A59" s="36" t="s">
        <v>140</v>
      </c>
      <c r="B59" s="37" t="s">
        <v>77</v>
      </c>
      <c r="C59" s="40"/>
      <c r="D59" s="40"/>
      <c r="E59" s="40"/>
      <c r="F59" s="16" t="s">
        <v>141</v>
      </c>
      <c r="G59" s="61" t="s">
        <v>179</v>
      </c>
      <c r="H59" s="61" t="s">
        <v>179</v>
      </c>
      <c r="I59" s="62" t="s">
        <v>179</v>
      </c>
      <c r="J59" s="61" t="s">
        <v>179</v>
      </c>
      <c r="K59" s="61" t="s">
        <v>179</v>
      </c>
      <c r="L59" s="62" t="s">
        <v>179</v>
      </c>
      <c r="M59" s="61" t="s">
        <v>179</v>
      </c>
      <c r="N59" s="61" t="s">
        <v>179</v>
      </c>
      <c r="O59" s="62" t="s">
        <v>179</v>
      </c>
      <c r="P59" s="61" t="s">
        <v>179</v>
      </c>
      <c r="Q59" s="61" t="s">
        <v>179</v>
      </c>
      <c r="R59" s="62" t="s">
        <v>179</v>
      </c>
      <c r="S59" s="61" t="s">
        <v>179</v>
      </c>
      <c r="T59" s="61" t="s">
        <v>179</v>
      </c>
      <c r="U59" s="62" t="s">
        <v>179</v>
      </c>
      <c r="V59" s="38">
        <v>1</v>
      </c>
      <c r="W59" s="60">
        <v>1</v>
      </c>
      <c r="X59" s="16" t="s">
        <v>241</v>
      </c>
      <c r="Y59" s="61" t="s">
        <v>179</v>
      </c>
      <c r="Z59" s="61" t="s">
        <v>179</v>
      </c>
      <c r="AA59" s="62" t="s">
        <v>179</v>
      </c>
      <c r="AB59" s="61" t="s">
        <v>179</v>
      </c>
      <c r="AC59" s="61" t="s">
        <v>179</v>
      </c>
      <c r="AD59" s="62" t="s">
        <v>179</v>
      </c>
      <c r="AE59" s="61" t="s">
        <v>179</v>
      </c>
      <c r="AF59" s="61" t="s">
        <v>179</v>
      </c>
      <c r="AG59" s="62" t="s">
        <v>179</v>
      </c>
      <c r="AH59" s="61" t="s">
        <v>179</v>
      </c>
      <c r="AI59" s="61" t="s">
        <v>179</v>
      </c>
      <c r="AJ59" s="62" t="s">
        <v>179</v>
      </c>
      <c r="AK59" s="61" t="s">
        <v>179</v>
      </c>
      <c r="AL59" s="61" t="s">
        <v>179</v>
      </c>
      <c r="AM59" s="62" t="s">
        <v>179</v>
      </c>
      <c r="AN59" s="61" t="s">
        <v>179</v>
      </c>
      <c r="AO59" s="61" t="s">
        <v>179</v>
      </c>
      <c r="AP59" s="62" t="s">
        <v>179</v>
      </c>
      <c r="AQ59" s="39">
        <f>V59</f>
        <v>1</v>
      </c>
      <c r="AR59" s="63">
        <f>W59</f>
        <v>1</v>
      </c>
      <c r="AS59" s="78" t="s">
        <v>290</v>
      </c>
      <c r="AT59" s="9" t="s">
        <v>256</v>
      </c>
      <c r="AU59" s="10" t="s">
        <v>79</v>
      </c>
    </row>
    <row r="60" spans="1:47" s="35" customFormat="1" ht="108" customHeight="1" hidden="1" thickBot="1">
      <c r="A60" s="36" t="s">
        <v>142</v>
      </c>
      <c r="B60" s="40"/>
      <c r="C60" s="40"/>
      <c r="D60" s="37" t="s">
        <v>90</v>
      </c>
      <c r="E60" s="40"/>
      <c r="F60" s="16" t="s">
        <v>143</v>
      </c>
      <c r="G60" s="61" t="s">
        <v>179</v>
      </c>
      <c r="H60" s="61" t="s">
        <v>179</v>
      </c>
      <c r="I60" s="62" t="s">
        <v>179</v>
      </c>
      <c r="J60" s="61" t="s">
        <v>179</v>
      </c>
      <c r="K60" s="61" t="s">
        <v>179</v>
      </c>
      <c r="L60" s="62" t="s">
        <v>179</v>
      </c>
      <c r="M60" s="61" t="s">
        <v>179</v>
      </c>
      <c r="N60" s="61" t="s">
        <v>179</v>
      </c>
      <c r="O60" s="62" t="s">
        <v>179</v>
      </c>
      <c r="P60" s="61" t="s">
        <v>179</v>
      </c>
      <c r="Q60" s="61" t="s">
        <v>179</v>
      </c>
      <c r="R60" s="62" t="s">
        <v>179</v>
      </c>
      <c r="S60" s="61" t="s">
        <v>179</v>
      </c>
      <c r="T60" s="61" t="s">
        <v>179</v>
      </c>
      <c r="U60" s="62" t="s">
        <v>179</v>
      </c>
      <c r="V60" s="61" t="s">
        <v>179</v>
      </c>
      <c r="W60" s="61" t="s">
        <v>179</v>
      </c>
      <c r="X60" s="62" t="s">
        <v>179</v>
      </c>
      <c r="Y60" s="38">
        <v>1</v>
      </c>
      <c r="Z60" s="60">
        <v>1</v>
      </c>
      <c r="AA60" s="80" t="s">
        <v>303</v>
      </c>
      <c r="AB60" s="61" t="s">
        <v>179</v>
      </c>
      <c r="AC60" s="61" t="s">
        <v>179</v>
      </c>
      <c r="AD60" s="62" t="s">
        <v>179</v>
      </c>
      <c r="AE60" s="61" t="s">
        <v>179</v>
      </c>
      <c r="AF60" s="61" t="s">
        <v>179</v>
      </c>
      <c r="AG60" s="62" t="s">
        <v>179</v>
      </c>
      <c r="AH60" s="61" t="s">
        <v>179</v>
      </c>
      <c r="AI60" s="61" t="s">
        <v>179</v>
      </c>
      <c r="AJ60" s="62" t="s">
        <v>179</v>
      </c>
      <c r="AK60" s="61" t="s">
        <v>179</v>
      </c>
      <c r="AL60" s="61" t="s">
        <v>179</v>
      </c>
      <c r="AM60" s="62" t="s">
        <v>179</v>
      </c>
      <c r="AN60" s="38">
        <v>1</v>
      </c>
      <c r="AO60" s="41"/>
      <c r="AP60" s="41"/>
      <c r="AQ60" s="39">
        <f>Y60+AN60</f>
        <v>2</v>
      </c>
      <c r="AR60" s="63">
        <f>Z60+AO60</f>
        <v>1</v>
      </c>
      <c r="AS60" s="78" t="s">
        <v>310</v>
      </c>
      <c r="AT60" s="15" t="s">
        <v>335</v>
      </c>
      <c r="AU60" s="10" t="s">
        <v>203</v>
      </c>
    </row>
    <row r="61" spans="1:47" s="81" customFormat="1" ht="119.25" customHeight="1" hidden="1" thickBot="1">
      <c r="A61" s="36" t="s">
        <v>144</v>
      </c>
      <c r="B61" s="37" t="s">
        <v>145</v>
      </c>
      <c r="C61" s="40"/>
      <c r="D61" s="40"/>
      <c r="E61" s="40"/>
      <c r="F61" s="16" t="s">
        <v>146</v>
      </c>
      <c r="G61" s="61" t="s">
        <v>179</v>
      </c>
      <c r="H61" s="61" t="s">
        <v>179</v>
      </c>
      <c r="I61" s="62" t="s">
        <v>179</v>
      </c>
      <c r="J61" s="61" t="s">
        <v>179</v>
      </c>
      <c r="K61" s="61" t="s">
        <v>179</v>
      </c>
      <c r="L61" s="62" t="s">
        <v>179</v>
      </c>
      <c r="M61" s="61" t="s">
        <v>179</v>
      </c>
      <c r="N61" s="61" t="s">
        <v>179</v>
      </c>
      <c r="O61" s="62" t="s">
        <v>179</v>
      </c>
      <c r="P61" s="61" t="s">
        <v>179</v>
      </c>
      <c r="Q61" s="61" t="s">
        <v>179</v>
      </c>
      <c r="R61" s="62" t="s">
        <v>179</v>
      </c>
      <c r="S61" s="61" t="s">
        <v>179</v>
      </c>
      <c r="T61" s="61" t="s">
        <v>179</v>
      </c>
      <c r="U61" s="62" t="s">
        <v>179</v>
      </c>
      <c r="V61" s="61" t="s">
        <v>179</v>
      </c>
      <c r="W61" s="61" t="s">
        <v>179</v>
      </c>
      <c r="X61" s="62" t="s">
        <v>179</v>
      </c>
      <c r="Y61" s="61" t="s">
        <v>179</v>
      </c>
      <c r="Z61" s="61" t="s">
        <v>179</v>
      </c>
      <c r="AA61" s="62" t="s">
        <v>179</v>
      </c>
      <c r="AB61" s="61" t="s">
        <v>179</v>
      </c>
      <c r="AC61" s="61" t="s">
        <v>179</v>
      </c>
      <c r="AD61" s="62" t="s">
        <v>179</v>
      </c>
      <c r="AE61" s="61" t="s">
        <v>179</v>
      </c>
      <c r="AF61" s="61" t="s">
        <v>179</v>
      </c>
      <c r="AG61" s="62" t="s">
        <v>179</v>
      </c>
      <c r="AH61" s="38">
        <v>1</v>
      </c>
      <c r="AI61" s="60">
        <v>1</v>
      </c>
      <c r="AJ61" s="16" t="s">
        <v>350</v>
      </c>
      <c r="AK61" s="61" t="s">
        <v>179</v>
      </c>
      <c r="AL61" s="61" t="s">
        <v>179</v>
      </c>
      <c r="AM61" s="62" t="s">
        <v>179</v>
      </c>
      <c r="AN61" s="61" t="s">
        <v>179</v>
      </c>
      <c r="AO61" s="61" t="s">
        <v>179</v>
      </c>
      <c r="AP61" s="62" t="s">
        <v>179</v>
      </c>
      <c r="AQ61" s="45">
        <f>AH61</f>
        <v>1</v>
      </c>
      <c r="AR61" s="63">
        <f>AI61</f>
        <v>1</v>
      </c>
      <c r="AS61" s="62"/>
      <c r="AT61" s="15" t="s">
        <v>336</v>
      </c>
      <c r="AU61" s="10" t="s">
        <v>55</v>
      </c>
    </row>
    <row r="62" spans="1:47" s="35" customFormat="1" ht="105" customHeight="1" hidden="1" thickBot="1">
      <c r="A62" s="36" t="s">
        <v>147</v>
      </c>
      <c r="B62" s="40"/>
      <c r="C62" s="37" t="s">
        <v>110</v>
      </c>
      <c r="D62" s="40"/>
      <c r="E62" s="40"/>
      <c r="F62" s="16" t="s">
        <v>138</v>
      </c>
      <c r="G62" s="61" t="s">
        <v>179</v>
      </c>
      <c r="H62" s="61" t="s">
        <v>179</v>
      </c>
      <c r="I62" s="62" t="s">
        <v>179</v>
      </c>
      <c r="J62" s="61" t="s">
        <v>179</v>
      </c>
      <c r="K62" s="61" t="s">
        <v>179</v>
      </c>
      <c r="L62" s="62" t="s">
        <v>179</v>
      </c>
      <c r="M62" s="61" t="s">
        <v>179</v>
      </c>
      <c r="N62" s="61" t="s">
        <v>179</v>
      </c>
      <c r="O62" s="62" t="s">
        <v>179</v>
      </c>
      <c r="P62" s="61" t="s">
        <v>179</v>
      </c>
      <c r="Q62" s="61" t="s">
        <v>179</v>
      </c>
      <c r="R62" s="62" t="s">
        <v>179</v>
      </c>
      <c r="S62" s="61" t="s">
        <v>179</v>
      </c>
      <c r="T62" s="61" t="s">
        <v>179</v>
      </c>
      <c r="U62" s="62" t="s">
        <v>179</v>
      </c>
      <c r="V62" s="61" t="s">
        <v>179</v>
      </c>
      <c r="W62" s="61" t="s">
        <v>179</v>
      </c>
      <c r="X62" s="62" t="s">
        <v>179</v>
      </c>
      <c r="Y62" s="61" t="s">
        <v>179</v>
      </c>
      <c r="Z62" s="61" t="s">
        <v>179</v>
      </c>
      <c r="AA62" s="62" t="s">
        <v>179</v>
      </c>
      <c r="AB62" s="61" t="s">
        <v>179</v>
      </c>
      <c r="AC62" s="61" t="s">
        <v>179</v>
      </c>
      <c r="AD62" s="62" t="s">
        <v>179</v>
      </c>
      <c r="AE62" s="61" t="s">
        <v>179</v>
      </c>
      <c r="AF62" s="61" t="s">
        <v>179</v>
      </c>
      <c r="AG62" s="62" t="s">
        <v>179</v>
      </c>
      <c r="AH62" s="38">
        <v>1</v>
      </c>
      <c r="AI62" s="60">
        <v>1</v>
      </c>
      <c r="AJ62" s="16" t="s">
        <v>351</v>
      </c>
      <c r="AK62" s="61" t="s">
        <v>179</v>
      </c>
      <c r="AL62" s="61" t="s">
        <v>179</v>
      </c>
      <c r="AM62" s="62" t="s">
        <v>179</v>
      </c>
      <c r="AN62" s="61" t="s">
        <v>179</v>
      </c>
      <c r="AO62" s="61" t="s">
        <v>179</v>
      </c>
      <c r="AP62" s="62" t="s">
        <v>179</v>
      </c>
      <c r="AQ62" s="39">
        <f>AH62</f>
        <v>1</v>
      </c>
      <c r="AR62" s="60">
        <f>AI62</f>
        <v>1</v>
      </c>
      <c r="AS62" s="62"/>
      <c r="AT62" s="15" t="s">
        <v>336</v>
      </c>
      <c r="AU62" s="12" t="s">
        <v>69</v>
      </c>
    </row>
    <row r="63" spans="1:47" s="35" customFormat="1" ht="182.25" hidden="1" thickBot="1">
      <c r="A63" s="36" t="s">
        <v>148</v>
      </c>
      <c r="B63" s="40"/>
      <c r="C63" s="40"/>
      <c r="D63" s="37" t="s">
        <v>137</v>
      </c>
      <c r="E63" s="40"/>
      <c r="F63" s="16" t="s">
        <v>138</v>
      </c>
      <c r="G63" s="61" t="s">
        <v>179</v>
      </c>
      <c r="H63" s="61" t="s">
        <v>179</v>
      </c>
      <c r="I63" s="62" t="s">
        <v>179</v>
      </c>
      <c r="J63" s="47">
        <v>1</v>
      </c>
      <c r="K63" s="60">
        <v>1</v>
      </c>
      <c r="L63" s="16" t="s">
        <v>204</v>
      </c>
      <c r="M63" s="61" t="s">
        <v>179</v>
      </c>
      <c r="N63" s="61" t="s">
        <v>179</v>
      </c>
      <c r="O63" s="62" t="s">
        <v>179</v>
      </c>
      <c r="P63" s="61" t="s">
        <v>179</v>
      </c>
      <c r="Q63" s="61" t="s">
        <v>179</v>
      </c>
      <c r="R63" s="62" t="s">
        <v>179</v>
      </c>
      <c r="S63" s="61" t="s">
        <v>179</v>
      </c>
      <c r="T63" s="61" t="s">
        <v>179</v>
      </c>
      <c r="U63" s="62" t="s">
        <v>179</v>
      </c>
      <c r="V63" s="61" t="s">
        <v>179</v>
      </c>
      <c r="W63" s="61" t="s">
        <v>179</v>
      </c>
      <c r="X63" s="62" t="s">
        <v>179</v>
      </c>
      <c r="Y63" s="61" t="s">
        <v>179</v>
      </c>
      <c r="Z63" s="61" t="s">
        <v>179</v>
      </c>
      <c r="AA63" s="62" t="s">
        <v>179</v>
      </c>
      <c r="AB63" s="61" t="s">
        <v>179</v>
      </c>
      <c r="AC63" s="61" t="s">
        <v>179</v>
      </c>
      <c r="AD63" s="62" t="s">
        <v>179</v>
      </c>
      <c r="AE63" s="61" t="s">
        <v>179</v>
      </c>
      <c r="AF63" s="61" t="s">
        <v>179</v>
      </c>
      <c r="AG63" s="62" t="s">
        <v>179</v>
      </c>
      <c r="AH63" s="61" t="s">
        <v>179</v>
      </c>
      <c r="AI63" s="61" t="s">
        <v>179</v>
      </c>
      <c r="AJ63" s="62" t="s">
        <v>179</v>
      </c>
      <c r="AK63" s="61" t="s">
        <v>179</v>
      </c>
      <c r="AL63" s="61" t="s">
        <v>179</v>
      </c>
      <c r="AM63" s="62" t="s">
        <v>179</v>
      </c>
      <c r="AN63" s="61" t="s">
        <v>179</v>
      </c>
      <c r="AO63" s="61" t="s">
        <v>179</v>
      </c>
      <c r="AP63" s="62" t="s">
        <v>179</v>
      </c>
      <c r="AQ63" s="39">
        <f>J63</f>
        <v>1</v>
      </c>
      <c r="AR63" s="60">
        <f>K63</f>
        <v>1</v>
      </c>
      <c r="AS63" s="78" t="s">
        <v>291</v>
      </c>
      <c r="AT63" s="9" t="s">
        <v>256</v>
      </c>
      <c r="AU63" s="12" t="s">
        <v>149</v>
      </c>
    </row>
    <row r="64" spans="1:47" s="35" customFormat="1" ht="150" customHeight="1" hidden="1" thickBot="1">
      <c r="A64" s="36" t="s">
        <v>150</v>
      </c>
      <c r="B64" s="40"/>
      <c r="C64" s="37" t="s">
        <v>151</v>
      </c>
      <c r="D64" s="40"/>
      <c r="E64" s="40"/>
      <c r="F64" s="16" t="s">
        <v>152</v>
      </c>
      <c r="G64" s="61" t="s">
        <v>179</v>
      </c>
      <c r="H64" s="61" t="s">
        <v>179</v>
      </c>
      <c r="I64" s="62" t="s">
        <v>179</v>
      </c>
      <c r="J64" s="61" t="s">
        <v>179</v>
      </c>
      <c r="K64" s="61" t="s">
        <v>179</v>
      </c>
      <c r="L64" s="62" t="s">
        <v>179</v>
      </c>
      <c r="M64" s="61" t="s">
        <v>179</v>
      </c>
      <c r="N64" s="61" t="s">
        <v>179</v>
      </c>
      <c r="O64" s="62" t="s">
        <v>179</v>
      </c>
      <c r="P64" s="61" t="s">
        <v>179</v>
      </c>
      <c r="Q64" s="61" t="s">
        <v>179</v>
      </c>
      <c r="R64" s="62" t="s">
        <v>179</v>
      </c>
      <c r="S64" s="61" t="s">
        <v>179</v>
      </c>
      <c r="T64" s="61" t="s">
        <v>179</v>
      </c>
      <c r="U64" s="62" t="s">
        <v>179</v>
      </c>
      <c r="V64" s="61" t="s">
        <v>179</v>
      </c>
      <c r="W64" s="61" t="s">
        <v>179</v>
      </c>
      <c r="X64" s="62" t="s">
        <v>179</v>
      </c>
      <c r="Y64" s="47">
        <v>1</v>
      </c>
      <c r="Z64" s="60">
        <v>1</v>
      </c>
      <c r="AA64" s="16" t="s">
        <v>302</v>
      </c>
      <c r="AB64" s="61" t="s">
        <v>179</v>
      </c>
      <c r="AC64" s="61" t="s">
        <v>179</v>
      </c>
      <c r="AD64" s="62" t="s">
        <v>179</v>
      </c>
      <c r="AE64" s="61" t="s">
        <v>179</v>
      </c>
      <c r="AF64" s="61" t="s">
        <v>179</v>
      </c>
      <c r="AG64" s="62" t="s">
        <v>179</v>
      </c>
      <c r="AH64" s="61" t="s">
        <v>179</v>
      </c>
      <c r="AI64" s="61" t="s">
        <v>179</v>
      </c>
      <c r="AJ64" s="62" t="s">
        <v>179</v>
      </c>
      <c r="AK64" s="61" t="s">
        <v>179</v>
      </c>
      <c r="AL64" s="61" t="s">
        <v>179</v>
      </c>
      <c r="AM64" s="62" t="s">
        <v>179</v>
      </c>
      <c r="AN64" s="47">
        <v>1</v>
      </c>
      <c r="AO64" s="40"/>
      <c r="AP64" s="86" t="s">
        <v>302</v>
      </c>
      <c r="AQ64" s="38">
        <f>Y64+AN64</f>
        <v>2</v>
      </c>
      <c r="AR64" s="60">
        <f>Z64+AO64</f>
        <v>1</v>
      </c>
      <c r="AS64" s="78" t="s">
        <v>311</v>
      </c>
      <c r="AT64" s="15" t="s">
        <v>335</v>
      </c>
      <c r="AU64" s="12" t="s">
        <v>153</v>
      </c>
    </row>
    <row r="65" spans="1:47" s="35" customFormat="1" ht="109.5" customHeight="1" hidden="1" thickBot="1">
      <c r="A65" s="36" t="s">
        <v>154</v>
      </c>
      <c r="B65" s="40"/>
      <c r="C65" s="37" t="s">
        <v>151</v>
      </c>
      <c r="D65" s="40"/>
      <c r="E65" s="40"/>
      <c r="F65" s="16" t="s">
        <v>152</v>
      </c>
      <c r="G65" s="61" t="s">
        <v>179</v>
      </c>
      <c r="H65" s="61" t="s">
        <v>179</v>
      </c>
      <c r="I65" s="62" t="s">
        <v>179</v>
      </c>
      <c r="J65" s="61" t="s">
        <v>179</v>
      </c>
      <c r="K65" s="61" t="s">
        <v>179</v>
      </c>
      <c r="L65" s="62" t="s">
        <v>179</v>
      </c>
      <c r="M65" s="61" t="s">
        <v>179</v>
      </c>
      <c r="N65" s="61" t="s">
        <v>179</v>
      </c>
      <c r="O65" s="62" t="s">
        <v>179</v>
      </c>
      <c r="P65" s="61" t="s">
        <v>179</v>
      </c>
      <c r="Q65" s="61" t="s">
        <v>179</v>
      </c>
      <c r="R65" s="62" t="s">
        <v>179</v>
      </c>
      <c r="S65" s="61" t="s">
        <v>179</v>
      </c>
      <c r="T65" s="61" t="s">
        <v>179</v>
      </c>
      <c r="U65" s="62" t="s">
        <v>179</v>
      </c>
      <c r="V65" s="61" t="s">
        <v>179</v>
      </c>
      <c r="W65" s="61" t="s">
        <v>179</v>
      </c>
      <c r="X65" s="62" t="s">
        <v>179</v>
      </c>
      <c r="Y65" s="47">
        <v>1</v>
      </c>
      <c r="Z65" s="60">
        <v>1</v>
      </c>
      <c r="AA65" s="16" t="s">
        <v>301</v>
      </c>
      <c r="AB65" s="61" t="s">
        <v>179</v>
      </c>
      <c r="AC65" s="61" t="s">
        <v>179</v>
      </c>
      <c r="AD65" s="62" t="s">
        <v>179</v>
      </c>
      <c r="AE65" s="61" t="s">
        <v>179</v>
      </c>
      <c r="AF65" s="61" t="s">
        <v>179</v>
      </c>
      <c r="AG65" s="62" t="s">
        <v>179</v>
      </c>
      <c r="AH65" s="61" t="s">
        <v>179</v>
      </c>
      <c r="AI65" s="61" t="s">
        <v>179</v>
      </c>
      <c r="AJ65" s="62" t="s">
        <v>179</v>
      </c>
      <c r="AK65" s="61" t="s">
        <v>179</v>
      </c>
      <c r="AL65" s="61" t="s">
        <v>179</v>
      </c>
      <c r="AM65" s="62" t="s">
        <v>179</v>
      </c>
      <c r="AN65" s="47">
        <v>1</v>
      </c>
      <c r="AO65" s="40"/>
      <c r="AP65" s="86" t="s">
        <v>301</v>
      </c>
      <c r="AQ65" s="38">
        <f>Y65+AN65</f>
        <v>2</v>
      </c>
      <c r="AR65" s="60">
        <f>Z65+AO65</f>
        <v>1</v>
      </c>
      <c r="AS65" s="78" t="s">
        <v>312</v>
      </c>
      <c r="AT65" s="15" t="s">
        <v>335</v>
      </c>
      <c r="AU65" s="12" t="s">
        <v>153</v>
      </c>
    </row>
    <row r="66" spans="1:47" s="35" customFormat="1" ht="308.25" customHeight="1" hidden="1" thickBot="1">
      <c r="A66" s="36" t="s">
        <v>155</v>
      </c>
      <c r="B66" s="40"/>
      <c r="C66" s="37" t="s">
        <v>151</v>
      </c>
      <c r="D66" s="40"/>
      <c r="E66" s="40"/>
      <c r="F66" s="16" t="s">
        <v>156</v>
      </c>
      <c r="G66" s="61" t="s">
        <v>179</v>
      </c>
      <c r="H66" s="61" t="s">
        <v>179</v>
      </c>
      <c r="I66" s="62" t="s">
        <v>179</v>
      </c>
      <c r="J66" s="61" t="s">
        <v>179</v>
      </c>
      <c r="K66" s="61" t="s">
        <v>179</v>
      </c>
      <c r="L66" s="62" t="s">
        <v>179</v>
      </c>
      <c r="M66" s="47">
        <v>1</v>
      </c>
      <c r="N66" s="60">
        <v>1</v>
      </c>
      <c r="O66" s="16" t="s">
        <v>207</v>
      </c>
      <c r="P66" s="47">
        <v>1</v>
      </c>
      <c r="Q66" s="60">
        <v>1</v>
      </c>
      <c r="R66" s="16" t="s">
        <v>214</v>
      </c>
      <c r="S66" s="47">
        <v>1</v>
      </c>
      <c r="T66" s="60">
        <v>1</v>
      </c>
      <c r="U66" s="16" t="s">
        <v>230</v>
      </c>
      <c r="V66" s="47">
        <v>1</v>
      </c>
      <c r="W66" s="60">
        <v>1</v>
      </c>
      <c r="X66" s="16" t="s">
        <v>240</v>
      </c>
      <c r="Y66" s="47">
        <v>1</v>
      </c>
      <c r="Z66" s="60">
        <v>1</v>
      </c>
      <c r="AA66" s="16" t="s">
        <v>300</v>
      </c>
      <c r="AB66" s="47">
        <v>1</v>
      </c>
      <c r="AC66" s="60">
        <v>1</v>
      </c>
      <c r="AD66" s="16" t="s">
        <v>324</v>
      </c>
      <c r="AE66" s="47">
        <v>1</v>
      </c>
      <c r="AF66" s="60">
        <v>1</v>
      </c>
      <c r="AG66" s="16" t="s">
        <v>300</v>
      </c>
      <c r="AH66" s="47">
        <v>1</v>
      </c>
      <c r="AI66" s="60">
        <v>1</v>
      </c>
      <c r="AJ66" s="16" t="s">
        <v>352</v>
      </c>
      <c r="AK66" s="47">
        <v>1</v>
      </c>
      <c r="AL66" s="40"/>
      <c r="AM66" s="86" t="s">
        <v>300</v>
      </c>
      <c r="AN66" s="47">
        <v>1</v>
      </c>
      <c r="AO66" s="40"/>
      <c r="AP66" s="86" t="s">
        <v>324</v>
      </c>
      <c r="AQ66" s="38">
        <f>M66+P66+S66+V66+Y66+AB66+AE66+AH66+AK66+AN66</f>
        <v>10</v>
      </c>
      <c r="AR66" s="60">
        <f>N66+Q66+T66+W66+Z66+AC66+AF66+AI66+AL66+AO66</f>
        <v>8</v>
      </c>
      <c r="AS66" s="78" t="s">
        <v>292</v>
      </c>
      <c r="AT66" s="15" t="s">
        <v>335</v>
      </c>
      <c r="AU66" s="12" t="s">
        <v>157</v>
      </c>
    </row>
    <row r="67" spans="1:47" s="35" customFormat="1" ht="303.75" customHeight="1" hidden="1" thickBot="1">
      <c r="A67" s="36" t="s">
        <v>158</v>
      </c>
      <c r="B67" s="40"/>
      <c r="C67" s="37" t="s">
        <v>151</v>
      </c>
      <c r="D67" s="40"/>
      <c r="E67" s="40"/>
      <c r="F67" s="16" t="s">
        <v>156</v>
      </c>
      <c r="G67" s="61" t="s">
        <v>179</v>
      </c>
      <c r="H67" s="61" t="s">
        <v>179</v>
      </c>
      <c r="I67" s="62" t="s">
        <v>179</v>
      </c>
      <c r="J67" s="61" t="s">
        <v>179</v>
      </c>
      <c r="K67" s="61" t="s">
        <v>179</v>
      </c>
      <c r="L67" s="62" t="s">
        <v>179</v>
      </c>
      <c r="M67" s="47">
        <v>1</v>
      </c>
      <c r="N67" s="60">
        <v>1</v>
      </c>
      <c r="O67" s="16" t="s">
        <v>206</v>
      </c>
      <c r="P67" s="47">
        <v>1</v>
      </c>
      <c r="Q67" s="60">
        <v>1</v>
      </c>
      <c r="R67" s="16" t="s">
        <v>227</v>
      </c>
      <c r="S67" s="47">
        <v>1</v>
      </c>
      <c r="T67" s="60">
        <v>1</v>
      </c>
      <c r="U67" s="16" t="s">
        <v>231</v>
      </c>
      <c r="V67" s="47">
        <v>1</v>
      </c>
      <c r="W67" s="60">
        <v>1</v>
      </c>
      <c r="X67" s="76" t="s">
        <v>245</v>
      </c>
      <c r="Y67" s="47">
        <v>1</v>
      </c>
      <c r="Z67" s="60">
        <v>1</v>
      </c>
      <c r="AA67" s="16" t="s">
        <v>299</v>
      </c>
      <c r="AB67" s="47">
        <v>1</v>
      </c>
      <c r="AC67" s="60">
        <v>1</v>
      </c>
      <c r="AD67" s="76" t="s">
        <v>322</v>
      </c>
      <c r="AE67" s="47">
        <v>1</v>
      </c>
      <c r="AF67" s="60">
        <v>1</v>
      </c>
      <c r="AG67" s="16" t="s">
        <v>299</v>
      </c>
      <c r="AH67" s="47">
        <v>1</v>
      </c>
      <c r="AI67" s="60">
        <v>1</v>
      </c>
      <c r="AJ67" s="16" t="s">
        <v>349</v>
      </c>
      <c r="AK67" s="47">
        <v>1</v>
      </c>
      <c r="AL67" s="40"/>
      <c r="AM67" s="86" t="s">
        <v>299</v>
      </c>
      <c r="AN67" s="47">
        <v>1</v>
      </c>
      <c r="AO67" s="40"/>
      <c r="AP67" s="76" t="s">
        <v>337</v>
      </c>
      <c r="AQ67" s="38">
        <f>M67+P67+S67+V67+Y67+AB67+AE67+AH67+AK67+AN67</f>
        <v>10</v>
      </c>
      <c r="AR67" s="60">
        <f>N67+Q67+T67+W67+Z67+AC67+AF67+AI67+AL67+AO67</f>
        <v>8</v>
      </c>
      <c r="AS67" s="78" t="s">
        <v>293</v>
      </c>
      <c r="AT67" s="15" t="s">
        <v>335</v>
      </c>
      <c r="AU67" s="12" t="s">
        <v>157</v>
      </c>
    </row>
    <row r="68" spans="1:47" s="35" customFormat="1" ht="157.5" customHeight="1" hidden="1" thickBot="1">
      <c r="A68" s="36" t="s">
        <v>159</v>
      </c>
      <c r="B68" s="40"/>
      <c r="C68" s="40"/>
      <c r="D68" s="40"/>
      <c r="E68" s="37" t="s">
        <v>61</v>
      </c>
      <c r="F68" s="16" t="s">
        <v>160</v>
      </c>
      <c r="G68" s="61" t="s">
        <v>179</v>
      </c>
      <c r="H68" s="61" t="s">
        <v>179</v>
      </c>
      <c r="I68" s="62" t="s">
        <v>179</v>
      </c>
      <c r="J68" s="47">
        <v>1</v>
      </c>
      <c r="K68" s="60">
        <v>1</v>
      </c>
      <c r="L68" s="16" t="s">
        <v>198</v>
      </c>
      <c r="M68" s="47">
        <v>1</v>
      </c>
      <c r="N68" s="60">
        <v>1</v>
      </c>
      <c r="O68" s="16" t="s">
        <v>199</v>
      </c>
      <c r="P68" s="47">
        <v>1</v>
      </c>
      <c r="Q68" s="60">
        <v>1</v>
      </c>
      <c r="R68" s="16" t="s">
        <v>215</v>
      </c>
      <c r="S68" s="47">
        <v>1</v>
      </c>
      <c r="T68" s="60">
        <v>1</v>
      </c>
      <c r="U68" s="16" t="s">
        <v>228</v>
      </c>
      <c r="V68" s="47">
        <v>1</v>
      </c>
      <c r="W68" s="60">
        <v>1</v>
      </c>
      <c r="X68" s="16" t="s">
        <v>237</v>
      </c>
      <c r="Y68" s="47">
        <v>1</v>
      </c>
      <c r="Z68" s="60">
        <v>1</v>
      </c>
      <c r="AA68" s="16" t="s">
        <v>253</v>
      </c>
      <c r="AB68" s="47">
        <v>1</v>
      </c>
      <c r="AC68" s="60">
        <v>1</v>
      </c>
      <c r="AD68" s="16" t="s">
        <v>298</v>
      </c>
      <c r="AE68" s="47">
        <v>1</v>
      </c>
      <c r="AF68" s="60">
        <v>1</v>
      </c>
      <c r="AG68" s="16" t="s">
        <v>330</v>
      </c>
      <c r="AH68" s="47">
        <v>1</v>
      </c>
      <c r="AI68" s="60">
        <v>1</v>
      </c>
      <c r="AJ68" s="16" t="s">
        <v>348</v>
      </c>
      <c r="AK68" s="47">
        <v>1</v>
      </c>
      <c r="AL68" s="60">
        <v>1</v>
      </c>
      <c r="AM68" s="86" t="s">
        <v>358</v>
      </c>
      <c r="AN68" s="47">
        <v>1</v>
      </c>
      <c r="AO68" s="40"/>
      <c r="AP68" s="41"/>
      <c r="AQ68" s="39">
        <f>J68+M68+P68+S68+V68+Y68+AB68+AE68+AH68+AK68+AN68</f>
        <v>11</v>
      </c>
      <c r="AR68" s="63">
        <f>K68+N68+Q68+T68+W68+Z68+AC68+AF68+AI68+AL68+AO68</f>
        <v>10</v>
      </c>
      <c r="AS68" s="78" t="s">
        <v>294</v>
      </c>
      <c r="AT68" s="15" t="s">
        <v>335</v>
      </c>
      <c r="AU68" s="12" t="s">
        <v>79</v>
      </c>
    </row>
    <row r="69" spans="1:47" s="8" customFormat="1" ht="36" customHeight="1" hidden="1" thickBot="1">
      <c r="A69" s="55" t="s">
        <v>163</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row>
    <row r="70" spans="1:47" s="19" customFormat="1" ht="144.75" customHeight="1" hidden="1" thickBot="1">
      <c r="A70" s="36" t="s">
        <v>161</v>
      </c>
      <c r="B70" s="37" t="s">
        <v>35</v>
      </c>
      <c r="C70" s="37" t="s">
        <v>35</v>
      </c>
      <c r="D70" s="37" t="s">
        <v>35</v>
      </c>
      <c r="E70" s="37" t="s">
        <v>35</v>
      </c>
      <c r="F70" s="16" t="s">
        <v>162</v>
      </c>
      <c r="G70" s="47">
        <v>1</v>
      </c>
      <c r="H70" s="60">
        <v>1</v>
      </c>
      <c r="I70" s="16" t="s">
        <v>200</v>
      </c>
      <c r="J70" s="47">
        <v>1</v>
      </c>
      <c r="K70" s="60">
        <v>1</v>
      </c>
      <c r="L70" s="16" t="s">
        <v>201</v>
      </c>
      <c r="M70" s="47">
        <v>1</v>
      </c>
      <c r="N70" s="60">
        <v>1</v>
      </c>
      <c r="O70" s="16" t="s">
        <v>205</v>
      </c>
      <c r="P70" s="47">
        <v>1</v>
      </c>
      <c r="Q70" s="60">
        <v>1</v>
      </c>
      <c r="R70" s="16" t="s">
        <v>246</v>
      </c>
      <c r="S70" s="47">
        <v>1</v>
      </c>
      <c r="T70" s="60">
        <v>1</v>
      </c>
      <c r="U70" s="16" t="s">
        <v>247</v>
      </c>
      <c r="V70" s="47">
        <v>1</v>
      </c>
      <c r="W70" s="60">
        <v>1</v>
      </c>
      <c r="X70" s="16" t="s">
        <v>248</v>
      </c>
      <c r="Y70" s="47">
        <v>1</v>
      </c>
      <c r="Z70" s="60">
        <v>1</v>
      </c>
      <c r="AA70" s="16" t="s">
        <v>297</v>
      </c>
      <c r="AB70" s="47">
        <v>1</v>
      </c>
      <c r="AC70" s="60">
        <v>1</v>
      </c>
      <c r="AD70" s="16" t="s">
        <v>323</v>
      </c>
      <c r="AE70" s="47">
        <v>1</v>
      </c>
      <c r="AF70" s="60">
        <v>1</v>
      </c>
      <c r="AG70" s="16" t="s">
        <v>333</v>
      </c>
      <c r="AH70" s="47">
        <v>1</v>
      </c>
      <c r="AI70" s="60">
        <v>1</v>
      </c>
      <c r="AJ70" s="16" t="s">
        <v>353</v>
      </c>
      <c r="AK70" s="47">
        <v>1</v>
      </c>
      <c r="AL70" s="60">
        <v>1</v>
      </c>
      <c r="AM70" s="86" t="s">
        <v>359</v>
      </c>
      <c r="AN70" s="47">
        <v>1</v>
      </c>
      <c r="AO70" s="40"/>
      <c r="AP70" s="41"/>
      <c r="AQ70" s="39">
        <f>G70+J70+M70+P70+S70+V70+Y70+AB70+AE70+AH70+AK70+AN70</f>
        <v>12</v>
      </c>
      <c r="AR70" s="63">
        <f>H70+K70+N70+Q70+T70+W70+Z70+AC70+AF70+AI70+AL70+AO70</f>
        <v>11</v>
      </c>
      <c r="AS70" s="78" t="s">
        <v>226</v>
      </c>
      <c r="AT70" s="15" t="s">
        <v>335</v>
      </c>
      <c r="AU70" s="10" t="s">
        <v>86</v>
      </c>
    </row>
    <row r="71" spans="1:47" s="67" customFormat="1" ht="29.25" customHeight="1" hidden="1">
      <c r="A71" s="68" t="s">
        <v>223</v>
      </c>
      <c r="B71" s="69"/>
      <c r="C71" s="69"/>
      <c r="D71" s="69"/>
      <c r="E71" s="69"/>
      <c r="F71" s="70"/>
      <c r="G71" s="121">
        <v>33</v>
      </c>
      <c r="H71" s="121"/>
      <c r="I71" s="70"/>
      <c r="J71" s="121">
        <v>36</v>
      </c>
      <c r="K71" s="121"/>
      <c r="L71" s="70"/>
      <c r="M71" s="121">
        <v>18</v>
      </c>
      <c r="N71" s="121"/>
      <c r="O71" s="70"/>
      <c r="P71" s="121">
        <v>38</v>
      </c>
      <c r="Q71" s="121"/>
      <c r="R71" s="70"/>
      <c r="S71" s="121">
        <v>34</v>
      </c>
      <c r="T71" s="121"/>
      <c r="U71" s="74"/>
      <c r="V71" s="121">
        <v>12</v>
      </c>
      <c r="W71" s="121"/>
      <c r="X71" s="71"/>
      <c r="Y71" s="121">
        <v>25</v>
      </c>
      <c r="Z71" s="121"/>
      <c r="AA71" s="71"/>
      <c r="AB71" s="121">
        <v>40</v>
      </c>
      <c r="AC71" s="121"/>
      <c r="AD71" s="71"/>
      <c r="AE71" s="121">
        <v>13</v>
      </c>
      <c r="AF71" s="121"/>
      <c r="AG71" s="71"/>
      <c r="AH71" s="121">
        <v>21</v>
      </c>
      <c r="AI71" s="121"/>
      <c r="AJ71" s="71"/>
      <c r="AK71" s="121">
        <v>31</v>
      </c>
      <c r="AL71" s="121"/>
      <c r="AM71" s="71"/>
      <c r="AN71" s="121">
        <v>11</v>
      </c>
      <c r="AO71" s="121"/>
      <c r="AP71" s="71"/>
      <c r="AQ71" s="121">
        <v>312</v>
      </c>
      <c r="AR71" s="121"/>
      <c r="AS71" s="72"/>
      <c r="AT71" s="72"/>
      <c r="AU71" s="73"/>
    </row>
    <row r="72" spans="1:47" s="67" customFormat="1" ht="33.75" customHeight="1" hidden="1">
      <c r="A72" s="68" t="s">
        <v>222</v>
      </c>
      <c r="B72" s="69"/>
      <c r="C72" s="69"/>
      <c r="D72" s="69"/>
      <c r="E72" s="69"/>
      <c r="F72" s="70"/>
      <c r="G72" s="107">
        <v>0.11</v>
      </c>
      <c r="H72" s="108"/>
      <c r="I72" s="70"/>
      <c r="J72" s="107">
        <v>0.12</v>
      </c>
      <c r="K72" s="108"/>
      <c r="L72" s="70"/>
      <c r="M72" s="107">
        <v>0.06</v>
      </c>
      <c r="N72" s="108"/>
      <c r="O72" s="70"/>
      <c r="P72" s="107">
        <v>0.12</v>
      </c>
      <c r="Q72" s="108"/>
      <c r="R72" s="70"/>
      <c r="S72" s="107">
        <v>0.11</v>
      </c>
      <c r="T72" s="108"/>
      <c r="U72" s="74"/>
      <c r="V72" s="107">
        <v>0.04</v>
      </c>
      <c r="W72" s="108"/>
      <c r="X72" s="71"/>
      <c r="Y72" s="107">
        <v>0.08</v>
      </c>
      <c r="Z72" s="107"/>
      <c r="AA72" s="71"/>
      <c r="AB72" s="107">
        <v>0.13</v>
      </c>
      <c r="AC72" s="108"/>
      <c r="AD72" s="71"/>
      <c r="AE72" s="107">
        <v>0.04</v>
      </c>
      <c r="AF72" s="108"/>
      <c r="AG72" s="71"/>
      <c r="AH72" s="107">
        <v>0.07</v>
      </c>
      <c r="AI72" s="108"/>
      <c r="AJ72" s="71"/>
      <c r="AK72" s="107">
        <v>0.09</v>
      </c>
      <c r="AL72" s="108"/>
      <c r="AM72" s="71"/>
      <c r="AN72" s="107">
        <v>0.03</v>
      </c>
      <c r="AO72" s="108"/>
      <c r="AP72" s="71"/>
      <c r="AQ72" s="107">
        <v>1</v>
      </c>
      <c r="AR72" s="108"/>
      <c r="AS72" s="72"/>
      <c r="AT72" s="72"/>
      <c r="AU72" s="73"/>
    </row>
    <row r="73" spans="1:47" ht="27" customHeight="1" hidden="1">
      <c r="A73" s="75" t="s">
        <v>224</v>
      </c>
      <c r="F73" s="18"/>
      <c r="G73" s="108"/>
      <c r="H73" s="108"/>
      <c r="I73" s="14"/>
      <c r="J73" s="109">
        <f>G72+J72</f>
        <v>0.22999999999999998</v>
      </c>
      <c r="K73" s="109"/>
      <c r="L73" s="22"/>
      <c r="M73" s="109">
        <f>J73+M72</f>
        <v>0.29</v>
      </c>
      <c r="N73" s="109"/>
      <c r="O73" s="22"/>
      <c r="P73" s="109">
        <f>M73+P72</f>
        <v>0.41</v>
      </c>
      <c r="Q73" s="109"/>
      <c r="R73" s="22"/>
      <c r="S73" s="109">
        <f>P73+S72</f>
        <v>0.52</v>
      </c>
      <c r="T73" s="109"/>
      <c r="U73" s="22"/>
      <c r="V73" s="109">
        <f>S73+V72</f>
        <v>0.56</v>
      </c>
      <c r="W73" s="109"/>
      <c r="X73" s="22"/>
      <c r="Y73" s="170">
        <f>V73+Y72</f>
        <v>0.64</v>
      </c>
      <c r="Z73" s="171"/>
      <c r="AA73" s="22"/>
      <c r="AB73" s="170">
        <v>0.76</v>
      </c>
      <c r="AC73" s="171"/>
      <c r="AD73" s="22"/>
      <c r="AE73" s="170">
        <v>0.81</v>
      </c>
      <c r="AF73" s="170"/>
      <c r="AG73" s="22"/>
      <c r="AH73" s="107">
        <f>AE73+AH72</f>
        <v>0.8800000000000001</v>
      </c>
      <c r="AI73" s="108"/>
      <c r="AJ73" s="22"/>
      <c r="AK73" s="107">
        <f>AH73+AK72</f>
        <v>0.9700000000000001</v>
      </c>
      <c r="AL73" s="108"/>
      <c r="AM73" s="22"/>
      <c r="AN73" s="107">
        <f>AK73+AN72</f>
        <v>1</v>
      </c>
      <c r="AO73" s="108"/>
      <c r="AP73" s="22"/>
      <c r="AQ73" s="14"/>
      <c r="AR73" s="14"/>
      <c r="AS73" s="14"/>
      <c r="AT73" s="14"/>
      <c r="AU73" s="7"/>
    </row>
    <row r="74" spans="1:47" ht="69" customHeight="1">
      <c r="A74" s="3" t="s">
        <v>17</v>
      </c>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row>
    <row r="75" spans="1:47" ht="18" customHeight="1">
      <c r="A75" s="2"/>
      <c r="G75" s="1"/>
      <c r="H75" s="1"/>
      <c r="I75" s="1"/>
      <c r="J75" s="1"/>
      <c r="K75" s="1"/>
      <c r="L75" s="23"/>
      <c r="M75" s="1"/>
      <c r="N75" s="1"/>
      <c r="O75" s="23"/>
      <c r="P75" s="1"/>
      <c r="Q75" s="1"/>
      <c r="R75" s="23"/>
      <c r="S75" s="1"/>
      <c r="T75" s="1"/>
      <c r="U75" s="23"/>
      <c r="V75" s="1"/>
      <c r="W75" s="1"/>
      <c r="X75" s="23"/>
      <c r="Y75" s="1"/>
      <c r="Z75" s="1"/>
      <c r="AA75" s="23"/>
      <c r="AB75" s="1"/>
      <c r="AC75" s="1"/>
      <c r="AD75" s="23"/>
      <c r="AE75" s="1"/>
      <c r="AF75" s="1"/>
      <c r="AG75" s="23"/>
      <c r="AH75" s="1"/>
      <c r="AI75" s="1"/>
      <c r="AJ75" s="23"/>
      <c r="AK75" s="1"/>
      <c r="AL75" s="1"/>
      <c r="AM75" s="23"/>
      <c r="AN75" s="1"/>
      <c r="AO75" s="1"/>
      <c r="AP75" s="23"/>
      <c r="AQ75" s="1"/>
      <c r="AR75" s="1"/>
      <c r="AS75" s="1"/>
      <c r="AT75" s="1"/>
      <c r="AU75" s="82"/>
    </row>
    <row r="76" ht="18" customHeight="1">
      <c r="AU76" s="83"/>
    </row>
    <row r="77" ht="18" customHeight="1">
      <c r="AO77" s="84"/>
    </row>
    <row r="81" spans="5:39" ht="18" customHeight="1">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3"/>
      <c r="AM81" s="21"/>
    </row>
  </sheetData>
  <sheetProtection/>
  <mergeCells count="72">
    <mergeCell ref="Y73:Z73"/>
    <mergeCell ref="AB73:AC73"/>
    <mergeCell ref="AE73:AF73"/>
    <mergeCell ref="AQ71:AR71"/>
    <mergeCell ref="AQ72:AR72"/>
    <mergeCell ref="G73:H73"/>
    <mergeCell ref="J73:K73"/>
    <mergeCell ref="M73:N73"/>
    <mergeCell ref="P73:Q73"/>
    <mergeCell ref="AH71:AI71"/>
    <mergeCell ref="AN71:AO71"/>
    <mergeCell ref="AN72:AO72"/>
    <mergeCell ref="Y71:Z71"/>
    <mergeCell ref="Y72:Z72"/>
    <mergeCell ref="AB71:AC71"/>
    <mergeCell ref="AB72:AC72"/>
    <mergeCell ref="P71:Q71"/>
    <mergeCell ref="P72:Q72"/>
    <mergeCell ref="AH72:AI72"/>
    <mergeCell ref="S72:T72"/>
    <mergeCell ref="V71:W71"/>
    <mergeCell ref="V72:W72"/>
    <mergeCell ref="J11:L12"/>
    <mergeCell ref="AE71:AF71"/>
    <mergeCell ref="AK71:AL71"/>
    <mergeCell ref="AK72:AL72"/>
    <mergeCell ref="AE72:AF72"/>
    <mergeCell ref="G72:H72"/>
    <mergeCell ref="J71:K71"/>
    <mergeCell ref="J72:K72"/>
    <mergeCell ref="M71:N71"/>
    <mergeCell ref="M72:N72"/>
    <mergeCell ref="E81:AK81"/>
    <mergeCell ref="F74:AU74"/>
    <mergeCell ref="S11:U12"/>
    <mergeCell ref="V11:X12"/>
    <mergeCell ref="Y11:AA12"/>
    <mergeCell ref="AB11:AD12"/>
    <mergeCell ref="AH11:AJ12"/>
    <mergeCell ref="AS11:AS13"/>
    <mergeCell ref="B11:E11"/>
    <mergeCell ref="F11:F13"/>
    <mergeCell ref="B1:AT3"/>
    <mergeCell ref="A7:AU7"/>
    <mergeCell ref="A8:AU8"/>
    <mergeCell ref="A10:AU10"/>
    <mergeCell ref="A1:A3"/>
    <mergeCell ref="AE11:AG12"/>
    <mergeCell ref="A9:AU9"/>
    <mergeCell ref="A5:AU5"/>
    <mergeCell ref="G11:I12"/>
    <mergeCell ref="D12:D13"/>
    <mergeCell ref="A6:AU6"/>
    <mergeCell ref="AU11:AU13"/>
    <mergeCell ref="AQ11:AQ13"/>
    <mergeCell ref="AR11:AR13"/>
    <mergeCell ref="AT11:AT13"/>
    <mergeCell ref="M11:O12"/>
    <mergeCell ref="P11:R12"/>
    <mergeCell ref="C12:C13"/>
    <mergeCell ref="E12:E13"/>
    <mergeCell ref="AK11:AM12"/>
    <mergeCell ref="AH73:AI73"/>
    <mergeCell ref="AK73:AL73"/>
    <mergeCell ref="AN73:AO73"/>
    <mergeCell ref="V73:W73"/>
    <mergeCell ref="S73:T73"/>
    <mergeCell ref="A11:A13"/>
    <mergeCell ref="AN11:AP12"/>
    <mergeCell ref="B12:B13"/>
    <mergeCell ref="G71:H71"/>
    <mergeCell ref="S71:T71"/>
  </mergeCells>
  <hyperlinks>
    <hyperlink ref="AS15" r:id="rId1" display="..\..\..\1.LIDERAZGO ESTRATEGICO"/>
    <hyperlink ref="AS18" r:id="rId2" display="..\..\..\2.ENFOQUE HACIA LA PREVENCION\ASESORIA Y ACOMPAÑAMIENTO"/>
    <hyperlink ref="AS17" r:id="rId3" display="..\..\..\2.ENFOQUE HACIA LA PREVENCION\FOMENTO CULTURA AUTOCONTROL"/>
    <hyperlink ref="AS21" r:id="rId4" display="..\..\..\3.EVALUACION GESTION DEL RIESGO\MAPA OCI 2018"/>
    <hyperlink ref="AS20" r:id="rId5" display="..\..\..\3.EVALUACION GESTION DEL RIESGO"/>
    <hyperlink ref="AS25" r:id="rId6" display="..\..\..\4.EVALUACION Y SEGUIMIENTO\INFORMES DE LEY\INFORME PORMENORIZADO 1474"/>
    <hyperlink ref="AS27" r:id="rId7" display="..\..\..\4.EVALUACION Y SEGUIMIENTO\INFORMES DE LEY\CONTROL INTERNO CONTABLE"/>
    <hyperlink ref="AS28" r:id="rId8" display="..\..\..\4.EVALUACION Y SEGUIMIENTO\INFORMES DE LEY\EVALUACION GESTION DEPENDENCIAS\Gestión por dependencias"/>
    <hyperlink ref="AS29" r:id="rId9" display="..\..\..\4.EVALUACION Y SEGUIMIENTO\INFORMES DE LEY\DERECHOS DE AUTOR"/>
    <hyperlink ref="AS30" r:id="rId10" display="..\..\..\4.EVALUACION Y SEGUIMIENTO\INFORMES DE LEY\EKOGUI"/>
    <hyperlink ref="AS31" r:id="rId11" display="..\..\..\4.EVALUACION Y SEGUIMIENTO\INFORMES DE LEY\AUSTERIDAD EN EL GASTO"/>
    <hyperlink ref="AS32" r:id="rId12" display="..\..\..\4.EVALUACION Y SEGUIMIENTO\INFORMES DE LEY\REPORTE SIRECI\RENDICION CUENTA FISCAL 2017"/>
    <hyperlink ref="AS33" r:id="rId13" display="..\..\..\4.EVALUACION Y SEGUIMIENTO\INFORMES DE LEY\REPORTE SIRECI\PLAN MEJORAMIENTO"/>
    <hyperlink ref="AS34" r:id="rId14" display="..\..\..\4.EVALUACION Y SEGUIMIENTO\INFORMES DE LEY\REPORTE SIRECI\GESTION CONTRATUAL"/>
    <hyperlink ref="AS35" r:id="rId15" display="..\..\..\4.EVALUACION Y SEGUIMIENTO\INFORMES DE LEY\PLAN DE MEJORAMIENTO ARCHIVISTICO"/>
    <hyperlink ref="AS36" r:id="rId16" display="..\..\..\4.EVALUACION Y SEGUIMIENTO\INFORMES DE LEY\PAAC MVCT"/>
    <hyperlink ref="AS38" r:id="rId17" display="..\..\..\4.EVALUACION Y SEGUIMIENTO\INFORMES DE AUDITORIA\AUDITORIAS DEL SIG 2018"/>
    <hyperlink ref="AS39" r:id="rId18" display="..\..\..\4.EVALUACION Y SEGUIMIENTO\INFORMES DE AUDITORIA\AUDITORIA SG-SST"/>
    <hyperlink ref="AS40" r:id="rId19" display="..\..\..\4.EVALUACION Y SEGUIMIENTO\INFORMES DE AUDITORIA\AUDITORIA TIC"/>
    <hyperlink ref="AS41" r:id="rId20" display="..\..\..\4.EVALUACION Y SEGUIMIENTO\INFORMES DE AUDITORIA\AUDITORIA TITULACION"/>
    <hyperlink ref="AS42" r:id="rId21" display="..\..\..\4.EVALUACION Y SEGUIMIENTO\INFORMES DE AUDITORIA\AUDITORIA ESPECIAL TIC CONTRATO 416"/>
    <hyperlink ref="AS45" r:id="rId22" display="..\..\..\4.EVALUACION Y SEGUIMIENTO\INFORMES DE SEGUIMIENTO\PQRSDF"/>
    <hyperlink ref="AS46" r:id="rId23" display="..\..\..\4.EVALUACION Y SEGUIMIENTO\INFORMES DE SEGUIMIENTO\PLAN DE MEJORAMIENTO CGR"/>
    <hyperlink ref="AS47" r:id="rId24" display="..\..\..\4.EVALUACION Y SEGUIMIENTO\INFORMES DE SEGUIMIENTO\SEGUIMIENTOS SIRECI"/>
    <hyperlink ref="AS48" r:id="rId25" display="..\..\..\4.EVALUACION Y SEGUIMIENTO\INFORMES DE SEGUIMIENTO\PLAN DE MEJORAMIENTO DEL SIG"/>
    <hyperlink ref="AS49" r:id="rId26" display="..\..\..\4.EVALUACION Y SEGUIMIENTO\INFORMES DE SEGUIMIENTO\ESTRATÉGIA DE RENDICIÓN DE CUENTAS"/>
    <hyperlink ref="AS51" r:id="rId27" display="..\..\..\4.EVALUACION Y SEGUIMIENTO\INFORMES DE SEGUIMIENTO\SEGUIMIENTOS SECOP"/>
    <hyperlink ref="AS56" r:id="rId28" display="..\..\..\4.EVALUACION Y SEGUIMIENTO\INFORMES DE SEGUIMIENTO\SEGUIMIENTO EJECUCION PPTAL"/>
    <hyperlink ref="AS57" r:id="rId29" display="..\..\..\4.EVALUACION Y SEGUIMIENTO\INFORMES DE SEGUIMIENTO\SEGUIMIENTO INVENTARIOS Y VEHÍCULOS"/>
    <hyperlink ref="AS58" r:id="rId30" display="..\..\..\4.EVALUACION Y SEGUIMIENTO\INFORMES DE SEGUIMIENTO\SEGUIMIENTO CAJAS MENORES"/>
    <hyperlink ref="AS59" r:id="rId31" display="..\..\..\4.EVALUACION Y SEGUIMIENTO\INFORMES DE SEGUIMIENTO\SEGUIMIENTO SGSI"/>
    <hyperlink ref="AS63" r:id="rId32" display="..\..\..\4.EVALUACION Y SEGUIMIENTO\INFORMES DE SEGUIMIENTO\VIATICOS Y GASTOS DE VIAJE"/>
    <hyperlink ref="AS66" r:id="rId33" display="..\..\..\4.EVALUACION Y SEGUIMIENTO\INFORMES DE SEGUIMIENTO\CASOS CRITICOS VASB"/>
    <hyperlink ref="AS67" r:id="rId34" display="..\..\..\4.EVALUACION Y SEGUIMIENTO\INFORMES DE SEGUIMIENTO\CASOS CRITICOS VIVIENDA"/>
    <hyperlink ref="AS68" r:id="rId35" display="REPORTES MENSUALES PLAN DE ACCION\INFORMES EJECUTIVOS POR MES"/>
    <hyperlink ref="AS70" r:id="rId36" display="Z:\OCI2018\5.RELACION ENTES EXTERNO CONTROL"/>
    <hyperlink ref="AS54" r:id="rId37" display="..\..\..\4.EVALUACION Y SEGUIMIENTO\INFORMES DE SEGUIMIENTO\SEGUIMIENTO POLÍTICAS DE SEGURIDAD SIIF"/>
    <hyperlink ref="AS60" r:id="rId38" display="..\..\..\4.EVALUACION Y SEGUIMIENTO\INFORMES DE SEGUIMIENTO\SEGUIMIENTO A FORTALECIMIENTO DE PROYECTOS\CONTRATOS"/>
    <hyperlink ref="AS64" r:id="rId39" display="..\..\..\4.EVALUACION Y SEGUIMIENTO\INFORMES DE SEGUIMIENTO\SEGUIMIENTO A FORTALECIMIENTO DE PROYECTOS\PROYECTOS VASB"/>
    <hyperlink ref="AS65" r:id="rId40" display="..\..\..\4.EVALUACION Y SEGUIMIENTO\INFORMES DE SEGUIMIENTO\SEGUIMIENTO A FORTALECIMIENTO DE PROYECTOS\VIVIENDA"/>
    <hyperlink ref="AS53" r:id="rId41" display="..\..\..\4.EVALUACION Y SEGUIMIENTO\INFORMES DE SEGUIMIENTO\SEGUIMIENTO ACUERDOS DE GESTION 2018"/>
    <hyperlink ref="AS55" r:id="rId42" display="..\..\..\4.EVALUACION Y SEGUIMIENTO\INFORMES DE LEY\CONTROL INTERNO CONTABLE"/>
    <hyperlink ref="AS52" r:id="rId43" display="..\..\..\4.EVALUACION Y SEGUIMIENTO\INFORMES DE SEGUIMIENTO\SEGUIMIENTO SIGEP"/>
    <hyperlink ref="AS43" r:id="rId44" display="..\..\..\4.EVALUACION Y SEGUIMIENTO\INFORMES DE AUDITORIA\AUDITORIA HISTORIAS LABORALES TH"/>
  </hyperlinks>
  <printOptions horizontalCentered="1" verticalCentered="1"/>
  <pageMargins left="0.2362204724409449" right="0.7086614173228347" top="0.7480314960629921" bottom="0.7480314960629921" header="0.31496062992125984" footer="0.31496062992125984"/>
  <pageSetup fitToHeight="1" fitToWidth="1" horizontalDpi="600" verticalDpi="600" orientation="portrait" scale="35" r:id="rId48"/>
  <headerFooter>
    <oddFooter>&amp;R&amp;P de &amp;N</oddFooter>
  </headerFooter>
  <rowBreaks count="1" manualBreakCount="1">
    <brk id="76" max="18" man="1"/>
  </rowBreaks>
  <colBreaks count="1" manualBreakCount="1">
    <brk id="47" max="30" man="1"/>
  </colBreaks>
  <drawing r:id="rId47"/>
  <legacyDrawing r:id="rId46"/>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421875" defaultRowHeight="15"/>
  <cols>
    <col min="1" max="1" width="11.421875" style="33" customWidth="1"/>
    <col min="2" max="5" width="25.7109375" style="34" customWidth="1"/>
    <col min="6" max="16384" width="11.421875" style="33" customWidth="1"/>
  </cols>
  <sheetData>
    <row r="1" spans="2:5" s="31" customFormat="1" ht="15">
      <c r="B1" s="30"/>
      <c r="C1" s="30"/>
      <c r="D1" s="30"/>
      <c r="E1" s="30"/>
    </row>
    <row r="2" spans="2:5" s="31" customFormat="1" ht="15">
      <c r="B2" s="30" t="s">
        <v>31</v>
      </c>
      <c r="C2" s="30" t="s">
        <v>32</v>
      </c>
      <c r="D2" s="30" t="s">
        <v>33</v>
      </c>
      <c r="E2" s="30" t="s">
        <v>34</v>
      </c>
    </row>
    <row r="3" spans="2:5" ht="79.5" customHeight="1">
      <c r="B3" s="32" t="str">
        <f>'[1]Hoja1'!A5</f>
        <v>PLANEACION ESTRATEGICA Y GESTION DE RECURSOS FINANCIEROS</v>
      </c>
      <c r="C3" s="32" t="str">
        <f>'[1]Hoja1'!A9</f>
        <v>FORMULACION DE POLITICAS E INSTRUMENTACION NORMATIVA</v>
      </c>
      <c r="D3" s="32" t="str">
        <f>'[1]Hoja1'!A14</f>
        <v>CONCEPTOS JURIDICOS
PROCESOS JUDICIALES Y ACCIONES CONSTITUCIONALES</v>
      </c>
      <c r="E3" s="32" t="str">
        <f>'[1]Hoja1'!$A$24</f>
        <v>EVALUACION, ACOMPAÑAMIENTO Y ASESORIA DEL SISTEMA DE CONTROL INTERNO.</v>
      </c>
    </row>
    <row r="4" spans="2:5" ht="47.25" customHeight="1">
      <c r="B4" s="32" t="str">
        <f>'[1]Hoja1'!A6</f>
        <v>GESTION DE PROYECTOS Y TECNOLOGIAS DE LA INFORMACION</v>
      </c>
      <c r="C4" s="32" t="str">
        <f>'[1]Hoja1'!A10</f>
        <v>PROMOCION Y ACOMPAÑAMIENTO</v>
      </c>
      <c r="D4" s="32" t="str">
        <f>'[1]Hoja1'!A15</f>
        <v>GESTION DEL TALENTO HUMANO</v>
      </c>
      <c r="E4" s="34" t="s">
        <v>35</v>
      </c>
    </row>
    <row r="5" spans="2:4" ht="45">
      <c r="B5" s="32" t="str">
        <f>'[1]Hoja1'!A7</f>
        <v>ADMINISTRACION DEL SISTEMA INTEGRADO DE GESTION</v>
      </c>
      <c r="C5" s="32" t="str">
        <f>'[1]Hoja1'!A11</f>
        <v>GESTION DEL SUBSIDIO</v>
      </c>
      <c r="D5" s="32" t="str">
        <f>'[1]Hoja1'!A16</f>
        <v>PROCESOS DISCIPLINARIOS</v>
      </c>
    </row>
    <row r="6" spans="2:4" ht="45">
      <c r="B6" s="32" t="str">
        <f>'[1]Hoja1'!A8</f>
        <v>GESTION DE COMUNICACIONES INTERNAS Y EXTERNAS</v>
      </c>
      <c r="C6" s="32" t="str">
        <f>'[1]Hoja1'!A12</f>
        <v>GESTION DE PROYECTOS</v>
      </c>
      <c r="D6" s="32" t="str">
        <f>'[1]Hoja1'!A17</f>
        <v>GESTION DE CONTRATACION</v>
      </c>
    </row>
    <row r="7" spans="2:4" ht="48" customHeight="1">
      <c r="B7" s="34" t="s">
        <v>35</v>
      </c>
      <c r="C7" s="32" t="str">
        <f>'[1]Hoja1'!A13</f>
        <v>TITULACION Y SANEAMIENTO PREDIAL</v>
      </c>
      <c r="D7" s="32" t="str">
        <f>'[1]Hoja1'!A18</f>
        <v>GESTION, SOPORTE Y APOYO TECNOLOGICO</v>
      </c>
    </row>
    <row r="8" spans="3:4" ht="30">
      <c r="C8" s="32" t="str">
        <f>'[1]Hoja1'!$A$23</f>
        <v>ATENCION AL USUARIO Y ATENCION LEGISLATIVA</v>
      </c>
      <c r="D8" s="32" t="str">
        <f>'[1]Hoja1'!A19</f>
        <v>GESTION DE RECURSOS FISICOS</v>
      </c>
    </row>
    <row r="9" spans="3:4" ht="35.25" customHeight="1">
      <c r="C9" s="34" t="s">
        <v>35</v>
      </c>
      <c r="D9" s="32" t="str">
        <f>'[1]Hoja1'!A20</f>
        <v>GESTION DOCUMENTAL</v>
      </c>
    </row>
    <row r="10" ht="60" customHeight="1">
      <c r="D10" s="32" t="str">
        <f>'[1]Hoja1'!A21</f>
        <v>SEGUIMIENTO Y CONTROL A LA EJECUCION DEL RECURSO FINANCIERO.</v>
      </c>
    </row>
    <row r="11" ht="57" customHeight="1">
      <c r="D11" s="32" t="str">
        <f>'[1]Hoja1'!A22</f>
        <v>SANEAMIENTO DE LOS ACTIVOS DE LOS EXTINTOS ICT UNURBE.</v>
      </c>
    </row>
    <row r="12" ht="69.75" customHeight="1">
      <c r="D12" s="32" t="s">
        <v>36</v>
      </c>
    </row>
    <row r="13" ht="89.25" customHeight="1">
      <c r="D13" s="32" t="s">
        <v>37</v>
      </c>
    </row>
    <row r="14" ht="105" customHeight="1">
      <c r="D14" s="32" t="s">
        <v>38</v>
      </c>
    </row>
    <row r="15" ht="15">
      <c r="D15" s="34" t="s">
        <v>35</v>
      </c>
    </row>
  </sheetData>
  <sheetProtection password="FBF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Auditoría vigencia 2018</dc:title>
  <dc:subject/>
  <dc:creator>UNAD</dc:creator>
  <cp:keywords/>
  <dc:description/>
  <cp:lastModifiedBy>Olga Yaneth Aragon Sanchez</cp:lastModifiedBy>
  <cp:lastPrinted>2018-06-08T20:36:28Z</cp:lastPrinted>
  <dcterms:created xsi:type="dcterms:W3CDTF">2007-10-10T14:59:30Z</dcterms:created>
  <dcterms:modified xsi:type="dcterms:W3CDTF">2018-11-26T20:56:30Z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acompañamiento y asesoría del sistema de control interno</vt:lpwstr>
  </property>
  <property fmtid="{D5CDD505-2E9C-101B-9397-08002B2CF9AE}" pid="4" name="Sector">
    <vt:lpwstr>Otro</vt:lpwstr>
  </property>
  <property fmtid="{D5CDD505-2E9C-101B-9397-08002B2CF9AE}" pid="5" name="Carpeta">
    <vt:lpwstr>Otro</vt:lpwstr>
  </property>
  <property fmtid="{D5CDD505-2E9C-101B-9397-08002B2CF9AE}" pid="6" name="Subcarpeta">
    <vt:lpwstr>Plan Anual de Auditorías</vt:lpwstr>
  </property>
  <property fmtid="{D5CDD505-2E9C-101B-9397-08002B2CF9AE}" pid="7" name="Fecha del documento">
    <vt:lpwstr>2018-12-05T00:00:00Z</vt:lpwstr>
  </property>
  <property fmtid="{D5CDD505-2E9C-101B-9397-08002B2CF9AE}" pid="8" name="Año">
    <vt:lpwstr>2018</vt:lpwstr>
  </property>
  <property fmtid="{D5CDD505-2E9C-101B-9397-08002B2CF9AE}" pid="9" name="Tipo de documento">
    <vt:lpwstr>Plan Anual de Auditorías</vt:lpwstr>
  </property>
  <property fmtid="{D5CDD505-2E9C-101B-9397-08002B2CF9AE}" pid="10" name="Proyecto">
    <vt:lpwstr>Ninguno</vt:lpwstr>
  </property>
</Properties>
</file>