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viviendagovco-my.sharepoint.com/personal/jamoreno_minvivienda_gov_co/Documents/Escritorio/PENDIENTE/Cuentas/cuenta ok/Pendiente de Juridicas/EJECUCIÓN DE MVCT Y FONVIVIENDA 2024/EJECUCIÓN DE JUNIO 2024/"/>
    </mc:Choice>
  </mc:AlternateContent>
  <xr:revisionPtr revIDLastSave="1" documentId="8_{2C583BA7-03BF-49B0-A117-73E2D10D09FD}" xr6:coauthVersionLast="47" xr6:coauthVersionMax="47" xr10:uidLastSave="{FC194088-4DBA-40FE-A4A9-A2D805ECD59B}"/>
  <bookViews>
    <workbookView xWindow="-120" yWindow="-120" windowWidth="20730" windowHeight="11160" xr2:uid="{00000000-000D-0000-FFFF-FFFF00000000}"/>
  </bookViews>
  <sheets>
    <sheet name="REP_EPG034_EjecucionPresupuesta" sheetId="1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2" i="1" l="1"/>
  <c r="AC13" i="1"/>
  <c r="AC10" i="1"/>
  <c r="R16" i="1"/>
  <c r="S16" i="1"/>
  <c r="T16" i="1"/>
  <c r="U16" i="1"/>
  <c r="V16" i="1"/>
  <c r="W16" i="1"/>
  <c r="W17" i="1" s="1"/>
  <c r="X16" i="1"/>
  <c r="Y16" i="1"/>
  <c r="Z16" i="1"/>
  <c r="AA16" i="1"/>
  <c r="Q16" i="1"/>
  <c r="R11" i="1"/>
  <c r="S11" i="1"/>
  <c r="T11" i="1"/>
  <c r="U11" i="1"/>
  <c r="U17" i="1" s="1"/>
  <c r="V11" i="1"/>
  <c r="W11" i="1"/>
  <c r="X11" i="1"/>
  <c r="Y11" i="1"/>
  <c r="Z11" i="1"/>
  <c r="Z17" i="1" s="1"/>
  <c r="AA11" i="1"/>
  <c r="Q11" i="1"/>
  <c r="T17" i="1" l="1"/>
  <c r="S17" i="1"/>
  <c r="AA17" i="1"/>
  <c r="AC17" i="1" s="1"/>
  <c r="V17" i="1"/>
  <c r="AC16" i="1"/>
  <c r="R17" i="1"/>
  <c r="Q17" i="1"/>
  <c r="AC11" i="1"/>
  <c r="X17" i="1"/>
  <c r="Y17" i="1"/>
</calcChain>
</file>

<file path=xl/sharedStrings.xml><?xml version="1.0" encoding="utf-8"?>
<sst xmlns="http://schemas.openxmlformats.org/spreadsheetml/2006/main" count="182" uniqueCount="68">
  <si>
    <t>Año Fiscal:</t>
  </si>
  <si>
    <t/>
  </si>
  <si>
    <t>Vigencia:</t>
  </si>
  <si>
    <t>Actual</t>
  </si>
  <si>
    <t>Periodo:</t>
  </si>
  <si>
    <t>Enero-Junio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</si>
  <si>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</si>
  <si>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</si>
  <si>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</si>
  <si>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</si>
  <si>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</si>
  <si>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</si>
  <si>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</si>
  <si>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</si>
  <si>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</si>
  <si>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</si>
  <si>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</si>
  <si>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</si>
  <si>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</si>
  <si>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</si>
  <si>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</si>
  <si>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</si>
  <si>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</si>
  <si>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</si>
  <si>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</si>
  <si>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</si>
  <si>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</si>
  <si>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</si>
  <si>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</si>
  <si>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</si>
  <si>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</si>
  <si>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</si>
  <si>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</si>
  <si>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40-02-00</t>
  </si>
  <si>
    <t>FONDO NACIONAL DE VIVIENDA - FONVIVIENDA</t>
  </si>
  <si>
    <t>A-08-04-01</t>
  </si>
  <si>
    <t>A</t>
  </si>
  <si>
    <t>08</t>
  </si>
  <si>
    <t>04</t>
  </si>
  <si>
    <t>01</t>
  </si>
  <si>
    <t>Nación</t>
  </si>
  <si>
    <t>11</t>
  </si>
  <si>
    <t>SSF</t>
  </si>
  <si>
    <t>CUOTA DE FISCALIZACIÓN Y AUDITAJE</t>
  </si>
  <si>
    <t>C-4001-1400-4-51103E</t>
  </si>
  <si>
    <t>C</t>
  </si>
  <si>
    <t>4001</t>
  </si>
  <si>
    <t>1400</t>
  </si>
  <si>
    <t>4</t>
  </si>
  <si>
    <t>51103E</t>
  </si>
  <si>
    <t>CSF</t>
  </si>
  <si>
    <t>5. CONVERGENCIA REGIONAL / E. DEMOCRATIZACIÓN DEL CRÉDITO PARA ACCEDER A SOLUCIONES HABITACIONALES</t>
  </si>
  <si>
    <t>C-4001-1400-5-51103D</t>
  </si>
  <si>
    <t>5</t>
  </si>
  <si>
    <t>51103D</t>
  </si>
  <si>
    <t>5. CONVERGENCIA REGIONAL / D. MECANISMOS DIVERSOS DE ACCESO A LA VIVIENDA (VIVIENDA NUEVA Y USADA, ARRENDAMIENTO SOCIAL Y AUTOGESTIÓN)</t>
  </si>
  <si>
    <t>14</t>
  </si>
  <si>
    <t>C-4001-1400-6-51303C</t>
  </si>
  <si>
    <t>6</t>
  </si>
  <si>
    <t>51303C</t>
  </si>
  <si>
    <t>5. CONVERGENCIA REGIONAL / C. PROGRAMA BARRIOS DE PAZ</t>
  </si>
  <si>
    <t xml:space="preserve">TOTAL FUNCIONAMIENTO </t>
  </si>
  <si>
    <t xml:space="preserve">TOTAL DE INVERSION </t>
  </si>
  <si>
    <t>TOTAL</t>
  </si>
  <si>
    <t>%</t>
  </si>
  <si>
    <t>FONDO NACIONAL DE VIVIENDA</t>
  </si>
  <si>
    <t>República de Colombia</t>
  </si>
  <si>
    <t>Ejecución Presupuestal a 30 de junio 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</si>
</sst>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\ #,##0.00;\-&quot;$&quot;\ #,##0.00"/>
    <numFmt numFmtId="164" formatCode="[$-1240A]&quot;$&quot;\ #,##0.00;\-&quot;$&quot;\ 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10"/>
      <name val="Verdana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2">
    <xf numFmtId="0" fontId="1" fillId="0" borderId="0" xfId="0" applyFont="1"/>
    <xf numFmtId="0" fontId="2" fillId="0" borderId="1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2" fillId="0" borderId="1" xfId="0" applyFont="1" applyBorder="1" applyAlignment="1">
      <alignment horizontal="left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3" fillId="0" borderId="3" xfId="0" applyFont="1" applyBorder="1" applyAlignment="1">
      <alignment vertical="center" wrapText="1" readingOrder="1"/>
    </xf>
    <xf numFmtId="0" fontId="3" fillId="0" borderId="2" xfId="0" applyFont="1" applyBorder="1" applyAlignment="1">
      <alignment horizontal="left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left" vertical="center" wrapText="1" readingOrder="1"/>
    </xf>
    <xf numFmtId="164" fontId="6" fillId="0" borderId="2" xfId="0" applyNumberFormat="1" applyFont="1" applyBorder="1" applyAlignment="1">
      <alignment horizontal="right" vertical="center" wrapText="1" readingOrder="1"/>
    </xf>
    <xf numFmtId="0" fontId="7" fillId="0" borderId="2" xfId="0" applyFont="1" applyBorder="1" applyAlignment="1">
      <alignment horizontal="left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164" fontId="7" fillId="0" borderId="2" xfId="0" applyNumberFormat="1" applyFont="1" applyBorder="1" applyAlignment="1">
      <alignment horizontal="right" vertical="center" wrapText="1" readingOrder="1"/>
    </xf>
    <xf numFmtId="0" fontId="6" fillId="0" borderId="4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7" fillId="0" borderId="6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/>
    </xf>
    <xf numFmtId="9" fontId="9" fillId="0" borderId="2" xfId="1" applyFont="1" applyBorder="1"/>
    <xf numFmtId="164" fontId="5" fillId="0" borderId="2" xfId="0" applyNumberFormat="1" applyFont="1" applyBorder="1" applyAlignment="1">
      <alignment horizontal="right" vertical="center" wrapText="1" readingOrder="1"/>
    </xf>
    <xf numFmtId="7" fontId="5" fillId="0" borderId="2" xfId="0" applyNumberFormat="1" applyFont="1" applyBorder="1" applyAlignment="1">
      <alignment horizontal="right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1</xdr:row>
      <xdr:rowOff>171450</xdr:rowOff>
    </xdr:from>
    <xdr:to>
      <xdr:col>12</xdr:col>
      <xdr:colOff>57150</xdr:colOff>
      <xdr:row>5</xdr:row>
      <xdr:rowOff>98991</xdr:rowOff>
    </xdr:to>
    <xdr:pic>
      <xdr:nvPicPr>
        <xdr:cNvPr id="2" name="Picture 0" descr="e0f4233f-7a71-47f5-824f-b8099c95c5d2">
          <a:extLst>
            <a:ext uri="{FF2B5EF4-FFF2-40B4-BE49-F238E27FC236}">
              <a16:creationId xmlns:a16="http://schemas.microsoft.com/office/drawing/2014/main" id="{62D499DB-B718-4E70-86C4-7F098D3D5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61950"/>
          <a:ext cx="2676525" cy="689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1028700</xdr:colOff>
      <xdr:row>0</xdr:row>
      <xdr:rowOff>123825</xdr:rowOff>
    </xdr:from>
    <xdr:to>
      <xdr:col>16</xdr:col>
      <xdr:colOff>1200150</xdr:colOff>
      <xdr:row>6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BB4C5A2-DDE6-4E39-9D68-B05D19A53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123825"/>
          <a:ext cx="20193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152401</xdr:colOff>
      <xdr:row>1</xdr:row>
      <xdr:rowOff>123825</xdr:rowOff>
    </xdr:from>
    <xdr:to>
      <xdr:col>25</xdr:col>
      <xdr:colOff>257176</xdr:colOff>
      <xdr:row>6</xdr:row>
      <xdr:rowOff>89065</xdr:rowOff>
    </xdr:to>
    <xdr:pic>
      <xdr:nvPicPr>
        <xdr:cNvPr id="4" name="imageSelected1">
          <a:extLst>
            <a:ext uri="{FF2B5EF4-FFF2-40B4-BE49-F238E27FC236}">
              <a16:creationId xmlns:a16="http://schemas.microsoft.com/office/drawing/2014/main" id="{8B1DFC5F-BE68-420F-BC5C-CCC9A1E85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6" y="314325"/>
          <a:ext cx="4914900" cy="917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9"/>
  <sheetViews>
    <sheetView showGridLines="0" tabSelected="1" topLeftCell="D1" workbookViewId="0">
      <selection activeCell="T11" sqref="T11"/>
    </sheetView>
  </sheetViews>
  <sheetFormatPr baseColWidth="10" defaultRowHeight="15" x14ac:dyDescent="0.25"/>
  <cols>
    <col min="1" max="1" width="13.42578125" hidden="1" customWidth="1"/>
    <col min="2" max="2" width="26.85546875" hidden="1" customWidth="1"/>
    <col min="3" max="3" width="21.5703125" hidden="1" customWidth="1"/>
    <col min="4" max="4" width="5.42578125" customWidth="1"/>
    <col min="5" max="5" width="10.42578125" customWidth="1"/>
    <col min="6" max="6" width="9.85546875" customWidth="1"/>
    <col min="7" max="7" width="11" customWidth="1"/>
    <col min="8" max="8" width="9.5703125" customWidth="1"/>
    <col min="9" max="11" width="5.42578125" customWidth="1"/>
    <col min="12" max="12" width="7" customWidth="1"/>
    <col min="13" max="13" width="9.7109375" customWidth="1"/>
    <col min="14" max="14" width="8.140625" customWidth="1"/>
    <col min="15" max="15" width="9.7109375" customWidth="1"/>
    <col min="16" max="16" width="27.7109375" customWidth="1"/>
    <col min="17" max="17" width="26" customWidth="1"/>
    <col min="18" max="19" width="18.85546875" customWidth="1"/>
    <col min="20" max="20" width="25.42578125" customWidth="1"/>
    <col min="21" max="21" width="23.7109375" bestFit="1" customWidth="1"/>
    <col min="22" max="22" width="25.85546875" customWidth="1"/>
    <col min="23" max="23" width="22.42578125" bestFit="1" customWidth="1"/>
    <col min="24" max="24" width="26" customWidth="1"/>
    <col min="25" max="27" width="23.7109375" bestFit="1" customWidth="1"/>
    <col min="28" max="28" width="0" hidden="1" customWidth="1"/>
    <col min="29" max="29" width="12.5703125" customWidth="1"/>
  </cols>
  <sheetData>
    <row r="1" spans="1:29" x14ac:dyDescent="0.25">
      <c r="A1" s="1" t="s">
        <v>0</v>
      </c>
      <c r="B1" s="1">
        <v>2024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</row>
    <row r="2" spans="1:29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8"/>
      <c r="R2" s="18"/>
      <c r="S2" s="18"/>
      <c r="T2" s="18"/>
      <c r="U2" s="18"/>
      <c r="V2" s="18"/>
      <c r="W2" s="2"/>
      <c r="X2" s="2"/>
      <c r="Y2" s="2"/>
      <c r="Z2" s="2"/>
      <c r="AA2" s="2"/>
    </row>
    <row r="3" spans="1:29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9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8" t="s">
        <v>65</v>
      </c>
      <c r="R4" s="18"/>
      <c r="S4" s="18"/>
      <c r="T4" s="18"/>
      <c r="U4" s="18"/>
      <c r="V4" s="18"/>
      <c r="W4" s="2"/>
      <c r="X4" s="2"/>
      <c r="Y4" s="2"/>
      <c r="Z4" s="2"/>
      <c r="AA4" s="2"/>
    </row>
    <row r="5" spans="1:29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8" t="s">
        <v>66</v>
      </c>
      <c r="R5" s="18"/>
      <c r="S5" s="18"/>
      <c r="T5" s="18"/>
      <c r="U5" s="18"/>
      <c r="V5" s="18"/>
      <c r="W5" s="2"/>
      <c r="X5" s="2"/>
      <c r="Y5" s="2"/>
      <c r="Z5" s="2"/>
      <c r="AA5" s="2"/>
    </row>
    <row r="6" spans="1:29" x14ac:dyDescent="0.2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8" t="s">
        <v>67</v>
      </c>
      <c r="R6" s="18"/>
      <c r="S6" s="18"/>
      <c r="T6" s="18"/>
      <c r="U6" s="18"/>
      <c r="V6" s="18"/>
      <c r="W6" s="2"/>
      <c r="X6" s="2"/>
      <c r="Y6" s="2"/>
      <c r="Z6" s="2"/>
      <c r="AA6" s="2"/>
    </row>
    <row r="7" spans="1:29" x14ac:dyDescent="0.25">
      <c r="A7" s="1" t="s">
        <v>2</v>
      </c>
      <c r="B7" s="1" t="s">
        <v>3</v>
      </c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  <c r="J7" s="2" t="s">
        <v>1</v>
      </c>
      <c r="K7" s="2" t="s">
        <v>1</v>
      </c>
      <c r="L7" s="2" t="s">
        <v>1</v>
      </c>
      <c r="M7" s="2" t="s">
        <v>1</v>
      </c>
      <c r="N7" s="2" t="s">
        <v>1</v>
      </c>
      <c r="O7" s="2" t="s">
        <v>1</v>
      </c>
      <c r="P7" s="2" t="s">
        <v>1</v>
      </c>
      <c r="Q7" s="2" t="s">
        <v>1</v>
      </c>
      <c r="R7" s="2" t="s">
        <v>1</v>
      </c>
      <c r="S7" s="2" t="s">
        <v>1</v>
      </c>
      <c r="T7" s="2" t="s">
        <v>1</v>
      </c>
      <c r="U7" s="2" t="s">
        <v>1</v>
      </c>
      <c r="V7" s="2" t="s">
        <v>1</v>
      </c>
      <c r="W7" s="2" t="s">
        <v>1</v>
      </c>
      <c r="X7" s="2" t="s">
        <v>1</v>
      </c>
      <c r="Y7" s="2" t="s">
        <v>1</v>
      </c>
      <c r="Z7" s="2" t="s">
        <v>1</v>
      </c>
      <c r="AA7" s="2" t="s">
        <v>1</v>
      </c>
    </row>
    <row r="8" spans="1:29" x14ac:dyDescent="0.25">
      <c r="A8" s="1" t="s">
        <v>4</v>
      </c>
      <c r="B8" s="1" t="s">
        <v>5</v>
      </c>
      <c r="C8" s="2" t="s">
        <v>1</v>
      </c>
      <c r="D8" s="2" t="s">
        <v>1</v>
      </c>
      <c r="E8" s="2" t="s">
        <v>1</v>
      </c>
      <c r="F8" s="2" t="s">
        <v>1</v>
      </c>
      <c r="G8" s="2" t="s">
        <v>1</v>
      </c>
      <c r="H8" s="2" t="s">
        <v>1</v>
      </c>
      <c r="I8" s="2" t="s">
        <v>1</v>
      </c>
      <c r="J8" s="2" t="s">
        <v>1</v>
      </c>
      <c r="K8" s="2" t="s">
        <v>1</v>
      </c>
      <c r="L8" s="2" t="s">
        <v>1</v>
      </c>
      <c r="M8" s="2" t="s">
        <v>1</v>
      </c>
      <c r="N8" s="2" t="s">
        <v>1</v>
      </c>
      <c r="O8" s="2" t="s">
        <v>1</v>
      </c>
      <c r="P8" s="2" t="s">
        <v>1</v>
      </c>
      <c r="Q8" s="2" t="s">
        <v>1</v>
      </c>
      <c r="R8" s="2" t="s">
        <v>1</v>
      </c>
      <c r="S8" s="2" t="s">
        <v>1</v>
      </c>
      <c r="T8" s="2" t="s">
        <v>1</v>
      </c>
      <c r="U8" s="2" t="s">
        <v>1</v>
      </c>
      <c r="V8" s="2" t="s">
        <v>1</v>
      </c>
      <c r="W8" s="2" t="s">
        <v>1</v>
      </c>
      <c r="X8" s="2" t="s">
        <v>1</v>
      </c>
      <c r="Y8" s="2" t="s">
        <v>1</v>
      </c>
      <c r="Z8" s="2" t="s">
        <v>1</v>
      </c>
      <c r="AA8" s="2" t="s">
        <v>1</v>
      </c>
    </row>
    <row r="9" spans="1:29" ht="33.75" x14ac:dyDescent="0.25">
      <c r="A9" s="1" t="s">
        <v>6</v>
      </c>
      <c r="B9" s="1" t="s">
        <v>7</v>
      </c>
      <c r="C9" s="1" t="s">
        <v>8</v>
      </c>
      <c r="D9" s="6" t="s">
        <v>9</v>
      </c>
      <c r="E9" s="6" t="s">
        <v>10</v>
      </c>
      <c r="F9" s="6" t="s">
        <v>11</v>
      </c>
      <c r="G9" s="6" t="s">
        <v>12</v>
      </c>
      <c r="H9" s="6" t="s">
        <v>13</v>
      </c>
      <c r="I9" s="6" t="s">
        <v>14</v>
      </c>
      <c r="J9" s="6" t="s">
        <v>15</v>
      </c>
      <c r="K9" s="6" t="s">
        <v>16</v>
      </c>
      <c r="L9" s="6" t="s">
        <v>17</v>
      </c>
      <c r="M9" s="6" t="s">
        <v>18</v>
      </c>
      <c r="N9" s="6" t="s">
        <v>19</v>
      </c>
      <c r="O9" s="6" t="s">
        <v>20</v>
      </c>
      <c r="P9" s="6" t="s">
        <v>21</v>
      </c>
      <c r="Q9" s="6" t="s">
        <v>22</v>
      </c>
      <c r="R9" s="6" t="s">
        <v>23</v>
      </c>
      <c r="S9" s="6" t="s">
        <v>24</v>
      </c>
      <c r="T9" s="6" t="s">
        <v>25</v>
      </c>
      <c r="U9" s="6" t="s">
        <v>26</v>
      </c>
      <c r="V9" s="6" t="s">
        <v>27</v>
      </c>
      <c r="W9" s="6" t="s">
        <v>28</v>
      </c>
      <c r="X9" s="6" t="s">
        <v>29</v>
      </c>
      <c r="Y9" s="6" t="s">
        <v>30</v>
      </c>
      <c r="Z9" s="6" t="s">
        <v>31</v>
      </c>
      <c r="AA9" s="6" t="s">
        <v>32</v>
      </c>
      <c r="AB9" s="6"/>
      <c r="AC9" s="6" t="s">
        <v>64</v>
      </c>
    </row>
    <row r="10" spans="1:29" ht="22.5" x14ac:dyDescent="0.25">
      <c r="A10" s="3" t="s">
        <v>33</v>
      </c>
      <c r="B10" s="4" t="s">
        <v>34</v>
      </c>
      <c r="C10" s="7" t="s">
        <v>35</v>
      </c>
      <c r="D10" s="9" t="s">
        <v>36</v>
      </c>
      <c r="E10" s="9" t="s">
        <v>37</v>
      </c>
      <c r="F10" s="9" t="s">
        <v>38</v>
      </c>
      <c r="G10" s="9" t="s">
        <v>39</v>
      </c>
      <c r="H10" s="9"/>
      <c r="I10" s="9"/>
      <c r="J10" s="9"/>
      <c r="K10" s="9"/>
      <c r="L10" s="9"/>
      <c r="M10" s="9" t="s">
        <v>40</v>
      </c>
      <c r="N10" s="9" t="s">
        <v>41</v>
      </c>
      <c r="O10" s="9" t="s">
        <v>42</v>
      </c>
      <c r="P10" s="10" t="s">
        <v>43</v>
      </c>
      <c r="Q10" s="11">
        <v>9000000000</v>
      </c>
      <c r="R10" s="11">
        <v>0</v>
      </c>
      <c r="S10" s="11">
        <v>0</v>
      </c>
      <c r="T10" s="11">
        <v>9000000000</v>
      </c>
      <c r="U10" s="11">
        <v>0</v>
      </c>
      <c r="V10" s="11">
        <v>0</v>
      </c>
      <c r="W10" s="11">
        <v>9000000000</v>
      </c>
      <c r="X10" s="11">
        <v>0</v>
      </c>
      <c r="Y10" s="11">
        <v>0</v>
      </c>
      <c r="Z10" s="11">
        <v>0</v>
      </c>
      <c r="AA10" s="11">
        <v>0</v>
      </c>
      <c r="AC10" s="19">
        <f>AA10/W10</f>
        <v>0</v>
      </c>
    </row>
    <row r="11" spans="1:29" ht="32.25" customHeight="1" x14ac:dyDescent="0.25">
      <c r="A11" s="3"/>
      <c r="B11" s="4"/>
      <c r="C11" s="7"/>
      <c r="D11" s="13" t="s">
        <v>36</v>
      </c>
      <c r="E11" s="13">
        <v>8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12" t="s">
        <v>61</v>
      </c>
      <c r="Q11" s="14">
        <f>Q10</f>
        <v>9000000000</v>
      </c>
      <c r="R11" s="14">
        <f t="shared" ref="R11:AA11" si="0">R10</f>
        <v>0</v>
      </c>
      <c r="S11" s="14">
        <f t="shared" si="0"/>
        <v>0</v>
      </c>
      <c r="T11" s="14">
        <f t="shared" si="0"/>
        <v>9000000000</v>
      </c>
      <c r="U11" s="14">
        <f t="shared" si="0"/>
        <v>0</v>
      </c>
      <c r="V11" s="14">
        <f t="shared" si="0"/>
        <v>0</v>
      </c>
      <c r="W11" s="14">
        <f t="shared" si="0"/>
        <v>9000000000</v>
      </c>
      <c r="X11" s="14">
        <f t="shared" si="0"/>
        <v>0</v>
      </c>
      <c r="Y11" s="14">
        <f t="shared" si="0"/>
        <v>0</v>
      </c>
      <c r="Z11" s="14">
        <f t="shared" si="0"/>
        <v>0</v>
      </c>
      <c r="AA11" s="14">
        <f t="shared" si="0"/>
        <v>0</v>
      </c>
      <c r="AC11" s="19">
        <f t="shared" ref="AC11:AC17" si="1">AA11/W11</f>
        <v>0</v>
      </c>
    </row>
    <row r="12" spans="1:29" ht="52.5" x14ac:dyDescent="0.25">
      <c r="A12" s="3" t="s">
        <v>33</v>
      </c>
      <c r="B12" s="4" t="s">
        <v>34</v>
      </c>
      <c r="C12" s="7" t="s">
        <v>44</v>
      </c>
      <c r="D12" s="9" t="s">
        <v>45</v>
      </c>
      <c r="E12" s="9" t="s">
        <v>46</v>
      </c>
      <c r="F12" s="9" t="s">
        <v>47</v>
      </c>
      <c r="G12" s="9" t="s">
        <v>48</v>
      </c>
      <c r="H12" s="9" t="s">
        <v>49</v>
      </c>
      <c r="I12" s="9"/>
      <c r="J12" s="9"/>
      <c r="K12" s="9"/>
      <c r="L12" s="9"/>
      <c r="M12" s="9" t="s">
        <v>40</v>
      </c>
      <c r="N12" s="9" t="s">
        <v>41</v>
      </c>
      <c r="O12" s="9" t="s">
        <v>50</v>
      </c>
      <c r="P12" s="10" t="s">
        <v>51</v>
      </c>
      <c r="Q12" s="11">
        <v>912864183186</v>
      </c>
      <c r="R12" s="11">
        <v>0</v>
      </c>
      <c r="S12" s="11">
        <v>0</v>
      </c>
      <c r="T12" s="11">
        <v>912864183186</v>
      </c>
      <c r="U12" s="11">
        <v>0</v>
      </c>
      <c r="V12" s="11">
        <v>883539526247</v>
      </c>
      <c r="W12" s="11">
        <v>29324656939</v>
      </c>
      <c r="X12" s="11">
        <v>883539526247</v>
      </c>
      <c r="Y12" s="11">
        <v>292202482728.31</v>
      </c>
      <c r="Z12" s="11">
        <v>292202482728.31</v>
      </c>
      <c r="AA12" s="11">
        <v>292202482728.31</v>
      </c>
      <c r="AC12" s="19">
        <f t="shared" si="1"/>
        <v>9.9643956052457199</v>
      </c>
    </row>
    <row r="13" spans="1:29" ht="63" x14ac:dyDescent="0.25">
      <c r="A13" s="3" t="s">
        <v>33</v>
      </c>
      <c r="B13" s="4" t="s">
        <v>34</v>
      </c>
      <c r="C13" s="7" t="s">
        <v>52</v>
      </c>
      <c r="D13" s="9" t="s">
        <v>45</v>
      </c>
      <c r="E13" s="9" t="s">
        <v>46</v>
      </c>
      <c r="F13" s="9" t="s">
        <v>47</v>
      </c>
      <c r="G13" s="9" t="s">
        <v>53</v>
      </c>
      <c r="H13" s="9" t="s">
        <v>54</v>
      </c>
      <c r="I13" s="9"/>
      <c r="J13" s="9"/>
      <c r="K13" s="9"/>
      <c r="L13" s="9"/>
      <c r="M13" s="9" t="s">
        <v>40</v>
      </c>
      <c r="N13" s="9" t="s">
        <v>41</v>
      </c>
      <c r="O13" s="9" t="s">
        <v>50</v>
      </c>
      <c r="P13" s="10" t="s">
        <v>55</v>
      </c>
      <c r="Q13" s="11">
        <v>3401000451855</v>
      </c>
      <c r="R13" s="11">
        <v>0</v>
      </c>
      <c r="S13" s="11">
        <v>0</v>
      </c>
      <c r="T13" s="11">
        <v>3401000451855</v>
      </c>
      <c r="U13" s="11">
        <v>214272462500</v>
      </c>
      <c r="V13" s="11">
        <v>3179304043503</v>
      </c>
      <c r="W13" s="11">
        <v>7423945852</v>
      </c>
      <c r="X13" s="11">
        <v>3179130703512</v>
      </c>
      <c r="Y13" s="11">
        <v>76405250003</v>
      </c>
      <c r="Z13" s="11">
        <v>75374518000</v>
      </c>
      <c r="AA13" s="11">
        <v>75371306410</v>
      </c>
      <c r="AC13" s="19">
        <f t="shared" si="1"/>
        <v>10.152459071303044</v>
      </c>
    </row>
    <row r="14" spans="1:29" ht="63" x14ac:dyDescent="0.25">
      <c r="A14" s="3" t="s">
        <v>33</v>
      </c>
      <c r="B14" s="4" t="s">
        <v>34</v>
      </c>
      <c r="C14" s="7" t="s">
        <v>52</v>
      </c>
      <c r="D14" s="9" t="s">
        <v>45</v>
      </c>
      <c r="E14" s="9" t="s">
        <v>46</v>
      </c>
      <c r="F14" s="9" t="s">
        <v>47</v>
      </c>
      <c r="G14" s="9" t="s">
        <v>53</v>
      </c>
      <c r="H14" s="9" t="s">
        <v>54</v>
      </c>
      <c r="I14" s="9"/>
      <c r="J14" s="9"/>
      <c r="K14" s="9"/>
      <c r="L14" s="9"/>
      <c r="M14" s="9" t="s">
        <v>40</v>
      </c>
      <c r="N14" s="9" t="s">
        <v>56</v>
      </c>
      <c r="O14" s="9" t="s">
        <v>50</v>
      </c>
      <c r="P14" s="10" t="s">
        <v>55</v>
      </c>
      <c r="Q14" s="11">
        <v>40268777328</v>
      </c>
      <c r="R14" s="11">
        <v>0</v>
      </c>
      <c r="S14" s="11">
        <v>0</v>
      </c>
      <c r="T14" s="11">
        <v>40268777328</v>
      </c>
      <c r="U14" s="11">
        <v>0</v>
      </c>
      <c r="V14" s="11">
        <v>40268777328</v>
      </c>
      <c r="W14" s="11">
        <v>0</v>
      </c>
      <c r="X14" s="11">
        <v>30724297328</v>
      </c>
      <c r="Y14" s="11">
        <v>0</v>
      </c>
      <c r="Z14" s="11">
        <v>0</v>
      </c>
      <c r="AA14" s="11">
        <v>0</v>
      </c>
      <c r="AC14" s="19">
        <v>0</v>
      </c>
    </row>
    <row r="15" spans="1:29" ht="32.25" thickBot="1" x14ac:dyDescent="0.3">
      <c r="A15" s="3" t="s">
        <v>33</v>
      </c>
      <c r="B15" s="4" t="s">
        <v>34</v>
      </c>
      <c r="C15" s="7" t="s">
        <v>57</v>
      </c>
      <c r="D15" s="15" t="s">
        <v>45</v>
      </c>
      <c r="E15" s="15" t="s">
        <v>46</v>
      </c>
      <c r="F15" s="15" t="s">
        <v>47</v>
      </c>
      <c r="G15" s="15" t="s">
        <v>58</v>
      </c>
      <c r="H15" s="15" t="s">
        <v>59</v>
      </c>
      <c r="I15" s="15"/>
      <c r="J15" s="15"/>
      <c r="K15" s="15"/>
      <c r="L15" s="15"/>
      <c r="M15" s="15" t="s">
        <v>40</v>
      </c>
      <c r="N15" s="15" t="s">
        <v>56</v>
      </c>
      <c r="O15" s="15" t="s">
        <v>50</v>
      </c>
      <c r="P15" s="10" t="s">
        <v>60</v>
      </c>
      <c r="Q15" s="11">
        <v>4744537500</v>
      </c>
      <c r="R15" s="11">
        <v>0</v>
      </c>
      <c r="S15" s="11">
        <v>0</v>
      </c>
      <c r="T15" s="11">
        <v>4744537500</v>
      </c>
      <c r="U15" s="11">
        <v>4744537500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C15" s="19">
        <v>0</v>
      </c>
    </row>
    <row r="16" spans="1:29" ht="38.25" customHeight="1" thickBot="1" x14ac:dyDescent="0.3">
      <c r="A16" s="3" t="s">
        <v>1</v>
      </c>
      <c r="B16" s="4" t="s">
        <v>1</v>
      </c>
      <c r="C16" s="7" t="s">
        <v>1</v>
      </c>
      <c r="D16" s="16" t="s">
        <v>62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8" t="s">
        <v>1</v>
      </c>
      <c r="Q16" s="20">
        <f>Q12+Q13+Q14+Q15</f>
        <v>4358877949869</v>
      </c>
      <c r="R16" s="20">
        <f t="shared" ref="R16:AA16" si="2">R12+R13+R14+R15</f>
        <v>0</v>
      </c>
      <c r="S16" s="20">
        <f t="shared" si="2"/>
        <v>0</v>
      </c>
      <c r="T16" s="20">
        <f t="shared" si="2"/>
        <v>4358877949869</v>
      </c>
      <c r="U16" s="20">
        <f t="shared" si="2"/>
        <v>219017000000</v>
      </c>
      <c r="V16" s="20">
        <f t="shared" si="2"/>
        <v>4103112347078</v>
      </c>
      <c r="W16" s="20">
        <f t="shared" si="2"/>
        <v>36748602791</v>
      </c>
      <c r="X16" s="20">
        <f t="shared" si="2"/>
        <v>4093394527087</v>
      </c>
      <c r="Y16" s="20">
        <f t="shared" si="2"/>
        <v>368607732731.31</v>
      </c>
      <c r="Z16" s="20">
        <f t="shared" si="2"/>
        <v>367577000728.31</v>
      </c>
      <c r="AA16" s="20">
        <f t="shared" si="2"/>
        <v>367573789138.31</v>
      </c>
      <c r="AC16" s="19">
        <f t="shared" si="1"/>
        <v>10.002388151430113</v>
      </c>
    </row>
    <row r="17" spans="1:29" ht="41.25" customHeight="1" thickBot="1" x14ac:dyDescent="0.3">
      <c r="A17" s="3" t="s">
        <v>1</v>
      </c>
      <c r="B17" s="5" t="s">
        <v>1</v>
      </c>
      <c r="C17" s="7" t="s">
        <v>1</v>
      </c>
      <c r="D17" s="16" t="s">
        <v>63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8" t="s">
        <v>1</v>
      </c>
      <c r="Q17" s="21">
        <f>Q16+Q11</f>
        <v>4367877949869</v>
      </c>
      <c r="R17" s="21">
        <f t="shared" ref="R17:AA17" si="3">R16+R11</f>
        <v>0</v>
      </c>
      <c r="S17" s="21">
        <f t="shared" si="3"/>
        <v>0</v>
      </c>
      <c r="T17" s="21">
        <f t="shared" si="3"/>
        <v>4367877949869</v>
      </c>
      <c r="U17" s="21">
        <f t="shared" si="3"/>
        <v>219017000000</v>
      </c>
      <c r="V17" s="21">
        <f t="shared" si="3"/>
        <v>4103112347078</v>
      </c>
      <c r="W17" s="21">
        <f t="shared" si="3"/>
        <v>45748602791</v>
      </c>
      <c r="X17" s="21">
        <f t="shared" si="3"/>
        <v>4093394527087</v>
      </c>
      <c r="Y17" s="21">
        <f t="shared" si="3"/>
        <v>368607732731.31</v>
      </c>
      <c r="Z17" s="21">
        <f t="shared" si="3"/>
        <v>367577000728.31</v>
      </c>
      <c r="AA17" s="21">
        <f t="shared" si="3"/>
        <v>367573789138.31</v>
      </c>
      <c r="AC17" s="19">
        <f t="shared" si="1"/>
        <v>8.0346451413511097</v>
      </c>
    </row>
    <row r="18" spans="1:29" ht="0" hidden="1" customHeight="1" x14ac:dyDescent="0.25"/>
    <row r="19" spans="1:29" ht="34.15" customHeight="1" x14ac:dyDescent="0.25"/>
  </sheetData>
  <sheetProtection algorithmName="SHA-512" hashValue="hrSPoluIjbZ2VuujyaY1qhkj2ZjXWyQ76DWCsrnmY1PbLFMqN3i4vaYQTx+xX09JmUCEYACdSyTpkpHAviSp7Q==" saltValue="QU5pnAoYybPfc/ms8wPv0A==" spinCount="100000" sheet="1" objects="1" scenarios="1"/>
  <mergeCells count="6">
    <mergeCell ref="D16:O16"/>
    <mergeCell ref="D17:O17"/>
    <mergeCell ref="Q2:V2"/>
    <mergeCell ref="Q4:V4"/>
    <mergeCell ref="Q5:V5"/>
    <mergeCell ref="Q6:V6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Yanneth Moreno Rincon</dc:creator>
  <cp:lastModifiedBy>Jorge Andres Moreno Arteta</cp:lastModifiedBy>
  <dcterms:created xsi:type="dcterms:W3CDTF">2024-07-02T19:06:17Z</dcterms:created>
  <dcterms:modified xsi:type="dcterms:W3CDTF">2024-07-02T20:36:46Z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