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minviviendagovco-my.sharepoint.com/personal/caguilera_minvivienda_gov_co/Documents/OCI_2025/PM/Informes/"/>
    </mc:Choice>
  </mc:AlternateContent>
  <xr:revisionPtr revIDLastSave="3" documentId="8_{7DA9B54D-6775-4ABC-AFC4-DA038997E1C8}" xr6:coauthVersionLast="47" xr6:coauthVersionMax="47" xr10:uidLastSave="{0E733D2D-D930-40F4-8877-2A637FFF7286}"/>
  <workbookProtection workbookAlgorithmName="SHA-512" workbookHashValue="M8N5WIOQKa237af9ptsmTbebE5l0ENeccv3yRlDv8/8JEYdp+Em32+Re65ZLCNCs68tYTQtK8OaFORTTTSQFQA==" workbookSaltValue="F9Xagi9MdKRzRK56jiYLug==" workbookSpinCount="100000" lockStructure="1"/>
  <bookViews>
    <workbookView xWindow="14303" yWindow="-1950" windowWidth="28995" windowHeight="15675" tabRatio="926" xr2:uid="{00000000-000D-0000-FFFF-FFFF00000000}"/>
  </bookViews>
  <sheets>
    <sheet name="MATRIZ PM " sheetId="1" r:id="rId1"/>
    <sheet name="Hoja1" sheetId="2" state="hidden" r:id="rId2"/>
    <sheet name="Hoja2" sheetId="6" state="hidden" r:id="rId3"/>
  </sheets>
  <definedNames>
    <definedName name="_xlnm._FilterDatabase" localSheetId="0" hidden="1">'MATRIZ PM '!$A$3:$CH$477</definedName>
    <definedName name="_xlnm.Print_Titles" localSheetId="0">'MATRIZ PM '!$3:$3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77" i="1" l="1"/>
  <c r="J477" i="1"/>
  <c r="L476" i="1"/>
  <c r="J476" i="1"/>
  <c r="L475" i="1"/>
  <c r="J475" i="1"/>
  <c r="L474" i="1"/>
  <c r="J474" i="1"/>
  <c r="L473" i="1"/>
  <c r="J473" i="1"/>
  <c r="L472" i="1"/>
  <c r="J472" i="1"/>
  <c r="L471" i="1"/>
  <c r="J471" i="1"/>
  <c r="L470" i="1"/>
  <c r="J470" i="1"/>
  <c r="L469" i="1"/>
  <c r="J469" i="1"/>
  <c r="L468" i="1"/>
  <c r="J468" i="1"/>
  <c r="L467" i="1"/>
  <c r="J467" i="1"/>
  <c r="L466" i="1"/>
  <c r="J466" i="1"/>
  <c r="L465" i="1"/>
  <c r="J465" i="1"/>
  <c r="L464" i="1"/>
  <c r="J464" i="1"/>
  <c r="L463" i="1"/>
  <c r="J463" i="1"/>
  <c r="L462" i="1"/>
  <c r="J462" i="1"/>
  <c r="L461" i="1"/>
  <c r="J461" i="1"/>
  <c r="L460" i="1"/>
  <c r="J460" i="1"/>
  <c r="L459" i="1"/>
  <c r="J459" i="1"/>
  <c r="L458" i="1"/>
  <c r="J458" i="1"/>
  <c r="L457" i="1"/>
  <c r="J457" i="1"/>
  <c r="L456" i="1"/>
  <c r="J456" i="1"/>
  <c r="L455" i="1"/>
  <c r="J455" i="1"/>
  <c r="L454" i="1"/>
  <c r="J454" i="1"/>
  <c r="L453" i="1"/>
  <c r="J453" i="1"/>
  <c r="L452" i="1"/>
  <c r="J452" i="1"/>
  <c r="L451" i="1"/>
  <c r="J451" i="1"/>
  <c r="L450" i="1"/>
  <c r="J450" i="1"/>
  <c r="L449" i="1"/>
  <c r="J449" i="1"/>
  <c r="L448" i="1"/>
  <c r="J448" i="1"/>
  <c r="L447" i="1"/>
  <c r="J447" i="1"/>
  <c r="L446" i="1"/>
  <c r="J446" i="1"/>
  <c r="L445" i="1"/>
  <c r="J445" i="1"/>
  <c r="L444" i="1"/>
  <c r="J444" i="1"/>
  <c r="L443" i="1"/>
  <c r="J443" i="1"/>
  <c r="L442" i="1"/>
  <c r="J442" i="1"/>
  <c r="L441" i="1"/>
  <c r="J441" i="1"/>
  <c r="L440" i="1"/>
  <c r="J440" i="1"/>
  <c r="L439" i="1"/>
  <c r="J439" i="1"/>
  <c r="L438" i="1"/>
  <c r="J438" i="1"/>
  <c r="L437" i="1"/>
  <c r="J437" i="1"/>
  <c r="L436" i="1"/>
  <c r="J436" i="1"/>
  <c r="L435" i="1"/>
  <c r="J435" i="1"/>
  <c r="L434" i="1"/>
  <c r="L433" i="1"/>
  <c r="L432" i="1"/>
  <c r="L431" i="1"/>
  <c r="J434" i="1"/>
  <c r="J433" i="1"/>
  <c r="J432" i="1"/>
  <c r="J431" i="1"/>
  <c r="L430" i="1" l="1"/>
  <c r="J430" i="1"/>
  <c r="L429" i="1"/>
  <c r="J429" i="1"/>
  <c r="L428" i="1"/>
  <c r="J428" i="1"/>
  <c r="L427" i="1"/>
  <c r="J427" i="1"/>
  <c r="L426" i="1"/>
  <c r="J426" i="1"/>
  <c r="L425" i="1"/>
  <c r="J425" i="1"/>
  <c r="L424" i="1"/>
  <c r="J424" i="1"/>
  <c r="L423" i="1" l="1"/>
  <c r="J423" i="1"/>
  <c r="L422" i="1"/>
  <c r="J422" i="1"/>
  <c r="L421" i="1"/>
  <c r="J421" i="1"/>
  <c r="L420" i="1"/>
  <c r="J420" i="1"/>
  <c r="L419" i="1"/>
  <c r="J419" i="1"/>
  <c r="L418" i="1"/>
  <c r="J418" i="1"/>
  <c r="L417" i="1"/>
  <c r="J417" i="1"/>
  <c r="L416" i="1"/>
  <c r="J416" i="1"/>
  <c r="L415" i="1"/>
  <c r="J415" i="1"/>
  <c r="L204" i="1" l="1"/>
  <c r="L201" i="1"/>
  <c r="L370" i="1"/>
  <c r="J370" i="1"/>
  <c r="L390" i="1"/>
  <c r="J390" i="1"/>
  <c r="L382" i="1"/>
  <c r="J382" i="1"/>
  <c r="L378" i="1"/>
  <c r="J378" i="1"/>
  <c r="L375" i="1"/>
  <c r="J375" i="1"/>
  <c r="L372" i="1"/>
  <c r="J372" i="1"/>
  <c r="L228" i="1"/>
  <c r="J228" i="1"/>
  <c r="L217" i="1"/>
  <c r="J217" i="1"/>
  <c r="L349" i="1"/>
  <c r="J349" i="1"/>
  <c r="L347" i="1"/>
  <c r="J347" i="1"/>
  <c r="L344" i="1"/>
  <c r="J344" i="1"/>
  <c r="L342" i="1"/>
  <c r="J342" i="1"/>
  <c r="L283" i="1"/>
  <c r="L277" i="1"/>
  <c r="L299" i="1"/>
  <c r="L295" i="1"/>
  <c r="L292" i="1"/>
  <c r="L272" i="1"/>
  <c r="J204" i="1"/>
  <c r="J201" i="1"/>
  <c r="L186" i="1"/>
  <c r="J186" i="1"/>
  <c r="L340" i="1"/>
  <c r="J340" i="1"/>
  <c r="L333" i="1"/>
  <c r="L269" i="1"/>
  <c r="J269" i="1"/>
  <c r="L162" i="1"/>
  <c r="J162" i="1"/>
  <c r="L304" i="1"/>
  <c r="J304" i="1"/>
  <c r="L399" i="1"/>
  <c r="J399" i="1"/>
  <c r="L396" i="1"/>
  <c r="J396" i="1"/>
  <c r="L394" i="1"/>
  <c r="L408" i="1"/>
  <c r="J408" i="1"/>
  <c r="L155" i="1"/>
  <c r="J155" i="1"/>
  <c r="L336" i="1"/>
  <c r="J336" i="1"/>
  <c r="L316" i="1"/>
  <c r="J316" i="1"/>
  <c r="L210" i="1" l="1"/>
  <c r="L196" i="1"/>
  <c r="L193" i="1"/>
  <c r="L189" i="1"/>
  <c r="L182" i="1"/>
  <c r="L244" i="1"/>
  <c r="L242" i="1"/>
  <c r="L238" i="1"/>
  <c r="L235" i="1"/>
  <c r="L388" i="1"/>
  <c r="L386" i="1"/>
  <c r="L384" i="1"/>
  <c r="L377" i="1"/>
  <c r="L374" i="1"/>
  <c r="J388" i="1"/>
  <c r="J386" i="1"/>
  <c r="J384" i="1"/>
  <c r="J381" i="1"/>
  <c r="J377" i="1"/>
  <c r="J374" i="1"/>
  <c r="L381" i="1" l="1"/>
  <c r="L219" i="1"/>
  <c r="L212" i="1"/>
  <c r="L232" i="1"/>
  <c r="L214" i="1"/>
  <c r="L199" i="1"/>
  <c r="L373" i="1"/>
  <c r="L376" i="1"/>
  <c r="L379" i="1"/>
  <c r="L380" i="1"/>
  <c r="L383" i="1"/>
  <c r="L385" i="1"/>
  <c r="L387" i="1"/>
  <c r="L389" i="1"/>
  <c r="L391" i="1"/>
  <c r="L371" i="1"/>
  <c r="J373" i="1"/>
  <c r="J376" i="1"/>
  <c r="J379" i="1"/>
  <c r="J380" i="1"/>
  <c r="J383" i="1"/>
  <c r="J385" i="1"/>
  <c r="J387" i="1"/>
  <c r="J389" i="1"/>
  <c r="J391" i="1"/>
  <c r="J371" i="1"/>
  <c r="J247" i="1"/>
  <c r="L392" i="1"/>
  <c r="L406" i="1"/>
  <c r="L407" i="1"/>
  <c r="L409" i="1"/>
  <c r="L410" i="1"/>
  <c r="L411" i="1"/>
  <c r="L412" i="1"/>
  <c r="L413" i="1"/>
  <c r="L414" i="1"/>
  <c r="L395" i="1"/>
  <c r="L397" i="1"/>
  <c r="L398" i="1"/>
  <c r="L400" i="1"/>
  <c r="L401" i="1"/>
  <c r="L402" i="1"/>
  <c r="L403" i="1"/>
  <c r="L404" i="1"/>
  <c r="L405" i="1"/>
  <c r="L321" i="1"/>
  <c r="L325" i="1"/>
  <c r="L326" i="1"/>
  <c r="L327" i="1"/>
  <c r="L303" i="1"/>
  <c r="L161" i="1"/>
  <c r="L266" i="1"/>
  <c r="L363" i="1"/>
  <c r="L305" i="1"/>
  <c r="L308" i="1"/>
  <c r="L157" i="1"/>
  <c r="L163" i="1"/>
  <c r="L165" i="1"/>
  <c r="L270" i="1"/>
  <c r="L334" i="1"/>
  <c r="L339" i="1"/>
  <c r="L341" i="1"/>
  <c r="L250" i="1"/>
  <c r="L314" i="1"/>
  <c r="J392" i="1"/>
  <c r="J393" i="1"/>
  <c r="J406" i="1"/>
  <c r="J407" i="1"/>
  <c r="J409" i="1"/>
  <c r="J410" i="1"/>
  <c r="J411" i="1"/>
  <c r="J412" i="1"/>
  <c r="J413" i="1"/>
  <c r="J414" i="1"/>
  <c r="J395" i="1"/>
  <c r="J397" i="1"/>
  <c r="J398" i="1"/>
  <c r="J400" i="1"/>
  <c r="J401" i="1"/>
  <c r="J402" i="1"/>
  <c r="J403" i="1"/>
  <c r="J404" i="1"/>
  <c r="J405" i="1"/>
  <c r="J321" i="1"/>
  <c r="J325" i="1"/>
  <c r="J326" i="1"/>
  <c r="J327" i="1"/>
  <c r="J303" i="1"/>
  <c r="J161" i="1"/>
  <c r="J266" i="1"/>
  <c r="J363" i="1"/>
  <c r="J305" i="1"/>
  <c r="J308" i="1"/>
  <c r="J157" i="1"/>
  <c r="J163" i="1"/>
  <c r="J165" i="1"/>
  <c r="J270" i="1"/>
  <c r="J334" i="1"/>
  <c r="J339" i="1"/>
  <c r="J341" i="1"/>
  <c r="J250" i="1"/>
  <c r="J314" i="1"/>
  <c r="L251" i="1"/>
  <c r="L187" i="1"/>
  <c r="L317" i="1"/>
  <c r="L367" i="1"/>
  <c r="J210" i="1"/>
  <c r="J209" i="1" l="1"/>
  <c r="J221" i="1" l="1"/>
  <c r="J202" i="1"/>
  <c r="L249" i="1" l="1"/>
  <c r="L225" i="1" l="1"/>
  <c r="L180" i="1"/>
  <c r="L208" i="1"/>
  <c r="L227" i="1"/>
  <c r="L231" i="1"/>
  <c r="L234" i="1"/>
  <c r="L237" i="1"/>
  <c r="L241" i="1"/>
  <c r="L195" i="1"/>
  <c r="L198" i="1"/>
  <c r="L302" i="1"/>
  <c r="L319" i="1"/>
  <c r="L322" i="1"/>
  <c r="L324" i="1"/>
  <c r="L328" i="1"/>
  <c r="L306" i="1"/>
  <c r="L313" i="1"/>
  <c r="L115" i="1"/>
  <c r="L164" i="1"/>
  <c r="L260" i="1"/>
  <c r="L271" i="1"/>
  <c r="L315" i="1"/>
  <c r="L318" i="1"/>
  <c r="L320" i="1"/>
  <c r="L323" i="1"/>
  <c r="L307" i="1"/>
  <c r="L310" i="1"/>
  <c r="L312" i="1"/>
  <c r="L274" i="1"/>
  <c r="L289" i="1"/>
  <c r="L275" i="1"/>
  <c r="L273" i="1"/>
  <c r="L288" i="1"/>
  <c r="L293" i="1"/>
  <c r="L294" i="1"/>
  <c r="L296" i="1"/>
  <c r="L297" i="1"/>
  <c r="L298" i="1"/>
  <c r="L300" i="1"/>
  <c r="L301" i="1"/>
  <c r="L276" i="1"/>
  <c r="L278" i="1"/>
  <c r="L279" i="1"/>
  <c r="L280" i="1"/>
  <c r="L281" i="1"/>
  <c r="L282" i="1"/>
  <c r="L284" i="1"/>
  <c r="L285" i="1"/>
  <c r="L286" i="1"/>
  <c r="L287" i="1"/>
  <c r="L290" i="1"/>
  <c r="L291" i="1"/>
  <c r="L369" i="1"/>
  <c r="L331" i="1"/>
  <c r="L332" i="1"/>
  <c r="L335" i="1"/>
  <c r="L337" i="1"/>
  <c r="L338" i="1"/>
  <c r="L343" i="1"/>
  <c r="L345" i="1"/>
  <c r="L348" i="1"/>
  <c r="L350" i="1"/>
  <c r="L351" i="1"/>
  <c r="L352" i="1"/>
  <c r="L353" i="1"/>
  <c r="L354" i="1"/>
  <c r="L355" i="1"/>
  <c r="L356" i="1"/>
  <c r="L357" i="1"/>
  <c r="L358" i="1"/>
  <c r="L360" i="1"/>
  <c r="L267" i="1"/>
  <c r="L268" i="1"/>
  <c r="L255" i="1"/>
  <c r="L256" i="1"/>
  <c r="L257" i="1"/>
  <c r="L259" i="1"/>
  <c r="L207" i="1"/>
  <c r="L226" i="1"/>
  <c r="L230" i="1"/>
  <c r="L233" i="1"/>
  <c r="L236" i="1"/>
  <c r="L243" i="1"/>
  <c r="L245" i="1"/>
  <c r="L183" i="1"/>
  <c r="L185" i="1"/>
  <c r="L188" i="1"/>
  <c r="L190" i="1"/>
  <c r="L192" i="1"/>
  <c r="L194" i="1"/>
  <c r="L200" i="1"/>
  <c r="L203" i="1"/>
  <c r="L215" i="1"/>
  <c r="L218" i="1"/>
  <c r="L209" i="1"/>
  <c r="L229" i="1"/>
  <c r="L224" i="1"/>
  <c r="L309" i="1"/>
  <c r="L311" i="1"/>
  <c r="L141" i="1"/>
  <c r="L156" i="1"/>
  <c r="L330" i="1"/>
  <c r="L346" i="1"/>
  <c r="L359" i="1"/>
  <c r="L361" i="1"/>
  <c r="L362" i="1"/>
  <c r="L364" i="1"/>
  <c r="L365" i="1"/>
  <c r="L366" i="1"/>
  <c r="L368" i="1"/>
  <c r="L329" i="1"/>
  <c r="J156" i="1" l="1"/>
  <c r="J141" i="1"/>
  <c r="J311" i="1"/>
  <c r="J309" i="1"/>
  <c r="J224" i="1"/>
  <c r="J229" i="1"/>
  <c r="J218" i="1"/>
  <c r="J215" i="1"/>
  <c r="J203" i="1"/>
  <c r="J200" i="1"/>
  <c r="J194" i="1"/>
  <c r="J192" i="1"/>
  <c r="J190" i="1"/>
  <c r="J188" i="1"/>
  <c r="J185" i="1"/>
  <c r="J183" i="1"/>
  <c r="J245" i="1"/>
  <c r="J243" i="1"/>
  <c r="J236" i="1"/>
  <c r="J233" i="1"/>
  <c r="J230" i="1"/>
  <c r="J226" i="1"/>
  <c r="J207" i="1"/>
  <c r="J259" i="1"/>
  <c r="J257" i="1"/>
  <c r="J256" i="1"/>
  <c r="J255" i="1"/>
  <c r="J249" i="1"/>
  <c r="J268" i="1"/>
  <c r="J267" i="1"/>
  <c r="J360" i="1"/>
  <c r="J358" i="1"/>
  <c r="J357" i="1"/>
  <c r="J356" i="1"/>
  <c r="J355" i="1"/>
  <c r="J354" i="1"/>
  <c r="J353" i="1"/>
  <c r="J352" i="1"/>
  <c r="J351" i="1"/>
  <c r="J350" i="1"/>
  <c r="J348" i="1"/>
  <c r="J345" i="1"/>
  <c r="J343" i="1"/>
  <c r="J338" i="1"/>
  <c r="J337" i="1"/>
  <c r="J335" i="1"/>
  <c r="J332" i="1"/>
  <c r="J331" i="1"/>
  <c r="J369" i="1"/>
  <c r="J368" i="1"/>
  <c r="J367" i="1"/>
  <c r="J366" i="1"/>
  <c r="J365" i="1"/>
  <c r="J364" i="1"/>
  <c r="J362" i="1"/>
  <c r="J361" i="1"/>
  <c r="J359" i="1"/>
  <c r="J346" i="1"/>
  <c r="J330" i="1"/>
  <c r="J329" i="1"/>
  <c r="J275" i="1" l="1"/>
  <c r="J289" i="1"/>
  <c r="J274" i="1"/>
  <c r="J312" i="1"/>
  <c r="J310" i="1"/>
  <c r="J307" i="1"/>
  <c r="J323" i="1"/>
  <c r="J320" i="1"/>
  <c r="J318" i="1"/>
  <c r="J315" i="1"/>
  <c r="J302" i="1"/>
  <c r="J317" i="1"/>
  <c r="J319" i="1"/>
  <c r="J322" i="1"/>
  <c r="J324" i="1"/>
  <c r="J328" i="1"/>
  <c r="J306" i="1"/>
  <c r="J313" i="1"/>
  <c r="J115" i="1"/>
  <c r="J164" i="1"/>
  <c r="J260" i="1"/>
  <c r="J271" i="1"/>
  <c r="J158" i="1" l="1"/>
  <c r="J198" i="1"/>
  <c r="J195" i="1"/>
  <c r="J241" i="1"/>
  <c r="J237" i="1"/>
  <c r="J234" i="1"/>
  <c r="J231" i="1"/>
  <c r="J227" i="1"/>
  <c r="J208" i="1"/>
  <c r="J180" i="1"/>
  <c r="J225" i="1" l="1"/>
  <c r="J223" i="1"/>
  <c r="J219" i="1"/>
  <c r="J216" i="1"/>
  <c r="J214" i="1"/>
  <c r="J212" i="1"/>
  <c r="J205" i="1"/>
  <c r="J199" i="1"/>
  <c r="J196" i="1"/>
  <c r="J193" i="1"/>
  <c r="J191" i="1"/>
  <c r="J189" i="1"/>
  <c r="J187" i="1"/>
  <c r="J184" i="1"/>
  <c r="J182" i="1"/>
  <c r="J246" i="1"/>
  <c r="J244" i="1"/>
  <c r="J242" i="1"/>
  <c r="J238" i="1"/>
  <c r="J235" i="1"/>
  <c r="J232" i="1"/>
  <c r="J181" i="1"/>
  <c r="J167" i="1" l="1"/>
  <c r="J168" i="1"/>
  <c r="J222" i="1" l="1"/>
  <c r="J220" i="1"/>
  <c r="J213" i="1"/>
  <c r="J211" i="1"/>
  <c r="J206" i="1"/>
  <c r="J197" i="1"/>
  <c r="J240" i="1"/>
  <c r="J239" i="1"/>
  <c r="J177" i="1"/>
  <c r="J176" i="1"/>
  <c r="J178" i="1"/>
  <c r="J175" i="1"/>
  <c r="J172" i="1"/>
  <c r="J152" i="1"/>
  <c r="J265" i="1"/>
  <c r="J264" i="1"/>
  <c r="J263" i="1"/>
  <c r="J262" i="1"/>
  <c r="J261" i="1"/>
  <c r="J258" i="1"/>
  <c r="J254" i="1"/>
  <c r="J253" i="1"/>
  <c r="J252" i="1"/>
  <c r="J251" i="1"/>
  <c r="J248" i="1"/>
  <c r="J151" i="1" l="1"/>
  <c r="U151" i="1" s="1"/>
  <c r="V151" i="1"/>
  <c r="W151" i="1"/>
  <c r="J159" i="1" l="1"/>
  <c r="J160" i="1"/>
  <c r="J169" i="1" l="1"/>
  <c r="J179" i="1"/>
  <c r="J166" i="1"/>
  <c r="J170" i="1"/>
  <c r="J171" i="1"/>
  <c r="J173" i="1"/>
  <c r="J174" i="1"/>
  <c r="J52" i="1"/>
  <c r="J53" i="1"/>
  <c r="J49" i="1"/>
  <c r="J45" i="1"/>
  <c r="J54" i="1"/>
  <c r="J55" i="1"/>
  <c r="W61" i="1" l="1"/>
  <c r="W80" i="1"/>
  <c r="W81" i="1"/>
  <c r="W82" i="1"/>
  <c r="W85" i="1"/>
  <c r="W86" i="1"/>
  <c r="W87" i="1"/>
  <c r="W57" i="1"/>
  <c r="W67" i="1"/>
  <c r="W68" i="1"/>
  <c r="W77" i="1"/>
  <c r="W78" i="1"/>
  <c r="W84" i="1"/>
  <c r="W89" i="1"/>
  <c r="W91" i="1"/>
  <c r="W94" i="1"/>
  <c r="W4" i="1"/>
  <c r="W5" i="1"/>
  <c r="W6" i="1"/>
  <c r="W7" i="1"/>
  <c r="W48" i="1"/>
  <c r="W132" i="1"/>
  <c r="W146" i="1"/>
  <c r="W154" i="1"/>
  <c r="W153" i="1"/>
  <c r="W148" i="1"/>
  <c r="W149" i="1"/>
  <c r="V61" i="1"/>
  <c r="V80" i="1"/>
  <c r="V81" i="1"/>
  <c r="V82" i="1"/>
  <c r="V85" i="1"/>
  <c r="V86" i="1"/>
  <c r="V87" i="1"/>
  <c r="V57" i="1"/>
  <c r="V67" i="1"/>
  <c r="V68" i="1"/>
  <c r="V77" i="1"/>
  <c r="V78" i="1"/>
  <c r="V84" i="1"/>
  <c r="V89" i="1"/>
  <c r="V91" i="1"/>
  <c r="V94" i="1"/>
  <c r="V4" i="1"/>
  <c r="V5" i="1"/>
  <c r="V6" i="1"/>
  <c r="V7" i="1"/>
  <c r="V48" i="1"/>
  <c r="V132" i="1"/>
  <c r="V146" i="1"/>
  <c r="V154" i="1"/>
  <c r="V153" i="1"/>
  <c r="V148" i="1"/>
  <c r="V149" i="1"/>
  <c r="U6" i="1"/>
  <c r="J69" i="1" l="1"/>
  <c r="J92" i="1"/>
  <c r="J95" i="1"/>
  <c r="J99" i="1"/>
  <c r="J59" i="1"/>
  <c r="J60" i="1"/>
  <c r="J61" i="1"/>
  <c r="U61" i="1" s="1"/>
  <c r="J62" i="1"/>
  <c r="J63" i="1"/>
  <c r="J64" i="1"/>
  <c r="J65" i="1"/>
  <c r="J66" i="1"/>
  <c r="J70" i="1"/>
  <c r="J71" i="1"/>
  <c r="J72" i="1"/>
  <c r="J73" i="1"/>
  <c r="J74" i="1"/>
  <c r="J75" i="1"/>
  <c r="J79" i="1"/>
  <c r="J80" i="1"/>
  <c r="U80" i="1" s="1"/>
  <c r="J81" i="1"/>
  <c r="U81" i="1" s="1"/>
  <c r="J82" i="1"/>
  <c r="U82" i="1" s="1"/>
  <c r="J85" i="1"/>
  <c r="U85" i="1" s="1"/>
  <c r="J86" i="1"/>
  <c r="U86" i="1" s="1"/>
  <c r="J87" i="1"/>
  <c r="U87" i="1" s="1"/>
  <c r="J57" i="1"/>
  <c r="U57" i="1" s="1"/>
  <c r="J67" i="1"/>
  <c r="U67" i="1" s="1"/>
  <c r="J68" i="1"/>
  <c r="U68" i="1" s="1"/>
  <c r="J77" i="1"/>
  <c r="U77" i="1" s="1"/>
  <c r="J78" i="1"/>
  <c r="U78" i="1" s="1"/>
  <c r="J84" i="1"/>
  <c r="U84" i="1" s="1"/>
  <c r="J89" i="1"/>
  <c r="U89" i="1" s="1"/>
  <c r="J91" i="1"/>
  <c r="U91" i="1" s="1"/>
  <c r="J94" i="1"/>
  <c r="U94" i="1" s="1"/>
  <c r="J97" i="1"/>
  <c r="J19" i="1"/>
  <c r="J4" i="1"/>
  <c r="U4" i="1" s="1"/>
  <c r="J5" i="1"/>
  <c r="U5" i="1" s="1"/>
  <c r="J7" i="1"/>
  <c r="U7" i="1" s="1"/>
  <c r="J16" i="1"/>
  <c r="J17" i="1"/>
  <c r="J8" i="1"/>
  <c r="J20" i="1"/>
  <c r="J21" i="1"/>
  <c r="J30" i="1"/>
  <c r="J33" i="1"/>
  <c r="J9" i="1"/>
  <c r="J10" i="1"/>
  <c r="J15" i="1"/>
  <c r="J22" i="1"/>
  <c r="J13" i="1"/>
  <c r="J24" i="1"/>
  <c r="J25" i="1"/>
  <c r="J26" i="1"/>
  <c r="J27" i="1"/>
  <c r="J28" i="1"/>
  <c r="J29" i="1"/>
  <c r="J31" i="1"/>
  <c r="J32" i="1"/>
  <c r="J11" i="1"/>
  <c r="J12" i="1"/>
  <c r="J34" i="1"/>
  <c r="J35" i="1"/>
  <c r="J14" i="1"/>
  <c r="J36" i="1"/>
  <c r="J37" i="1"/>
  <c r="J38" i="1"/>
  <c r="J39" i="1"/>
  <c r="J40" i="1"/>
  <c r="J18" i="1"/>
  <c r="J23" i="1"/>
  <c r="J41" i="1"/>
  <c r="J50" i="1"/>
  <c r="J51" i="1"/>
  <c r="J42" i="1"/>
  <c r="J43" i="1"/>
  <c r="J44" i="1"/>
  <c r="J46" i="1"/>
  <c r="J47" i="1"/>
  <c r="J48" i="1"/>
  <c r="U48" i="1" s="1"/>
  <c r="J56" i="1"/>
  <c r="J76" i="1"/>
  <c r="J83" i="1"/>
  <c r="J88" i="1"/>
  <c r="J90" i="1"/>
  <c r="J93" i="1"/>
  <c r="J96" i="1"/>
  <c r="J98" i="1"/>
  <c r="J100" i="1"/>
  <c r="J120" i="1"/>
  <c r="J129" i="1"/>
  <c r="J131" i="1"/>
  <c r="J135" i="1"/>
  <c r="J136" i="1"/>
  <c r="J138" i="1"/>
  <c r="J139" i="1"/>
  <c r="J140" i="1"/>
  <c r="J121" i="1"/>
  <c r="J122" i="1"/>
  <c r="J123" i="1"/>
  <c r="J124" i="1"/>
  <c r="J125" i="1"/>
  <c r="J126" i="1"/>
  <c r="J127" i="1"/>
  <c r="J128" i="1"/>
  <c r="J130" i="1"/>
  <c r="J132" i="1"/>
  <c r="U132" i="1" s="1"/>
  <c r="J133" i="1"/>
  <c r="J134" i="1"/>
  <c r="J137" i="1"/>
  <c r="J101" i="1"/>
  <c r="J114" i="1"/>
  <c r="J116" i="1"/>
  <c r="J117" i="1"/>
  <c r="J118" i="1"/>
  <c r="J119" i="1"/>
  <c r="J102" i="1"/>
  <c r="J103" i="1"/>
  <c r="J104" i="1"/>
  <c r="J105" i="1"/>
  <c r="J106" i="1"/>
  <c r="J107" i="1"/>
  <c r="J108" i="1"/>
  <c r="J109" i="1"/>
  <c r="J110" i="1"/>
  <c r="J111" i="1"/>
  <c r="J112" i="1"/>
  <c r="J113" i="1"/>
  <c r="J142" i="1"/>
  <c r="J143" i="1"/>
  <c r="J145" i="1"/>
  <c r="J146" i="1"/>
  <c r="U146" i="1" s="1"/>
  <c r="J147" i="1"/>
  <c r="J150" i="1"/>
  <c r="J144" i="1"/>
  <c r="J154" i="1"/>
  <c r="U154" i="1" s="1"/>
  <c r="J153" i="1"/>
  <c r="U153" i="1" s="1"/>
  <c r="J148" i="1"/>
  <c r="U148" i="1" s="1"/>
  <c r="J149" i="1"/>
  <c r="U149" i="1" s="1"/>
  <c r="J58" i="1"/>
  <c r="W133" i="1" l="1"/>
  <c r="U133" i="1"/>
  <c r="V133" i="1" s="1"/>
  <c r="W59" i="1"/>
  <c r="U59" i="1"/>
  <c r="V59" i="1" s="1"/>
  <c r="W145" i="1"/>
  <c r="U145" i="1"/>
  <c r="V145" i="1" s="1"/>
  <c r="W113" i="1"/>
  <c r="U113" i="1"/>
  <c r="V113" i="1" s="1"/>
  <c r="W107" i="1"/>
  <c r="U107" i="1"/>
  <c r="V107" i="1" s="1"/>
  <c r="W118" i="1"/>
  <c r="U118" i="1"/>
  <c r="V118" i="1" s="1"/>
  <c r="W122" i="1"/>
  <c r="U122" i="1"/>
  <c r="V122" i="1" s="1"/>
  <c r="W129" i="1"/>
  <c r="U129" i="1"/>
  <c r="V129" i="1" s="1"/>
  <c r="W83" i="1"/>
  <c r="U83" i="1"/>
  <c r="V83" i="1" s="1"/>
  <c r="W42" i="1"/>
  <c r="U42" i="1"/>
  <c r="V42" i="1" s="1"/>
  <c r="W38" i="1"/>
  <c r="U38" i="1"/>
  <c r="V38" i="1" s="1"/>
  <c r="W32" i="1"/>
  <c r="U32" i="1"/>
  <c r="V32" i="1" s="1"/>
  <c r="W13" i="1"/>
  <c r="U13" i="1"/>
  <c r="V13" i="1" s="1"/>
  <c r="W20" i="1"/>
  <c r="U20" i="1"/>
  <c r="V20" i="1" s="1"/>
  <c r="W97" i="1"/>
  <c r="U97" i="1"/>
  <c r="V97" i="1" s="1"/>
  <c r="W79" i="1"/>
  <c r="U79" i="1"/>
  <c r="V79" i="1" s="1"/>
  <c r="W66" i="1"/>
  <c r="U66" i="1"/>
  <c r="V66" i="1" s="1"/>
  <c r="W99" i="1"/>
  <c r="U99" i="1"/>
  <c r="V99" i="1" s="1"/>
  <c r="W88" i="1"/>
  <c r="U88" i="1"/>
  <c r="V88" i="1" s="1"/>
  <c r="W11" i="1"/>
  <c r="U11" i="1"/>
  <c r="V11" i="1" s="1"/>
  <c r="W24" i="1"/>
  <c r="U24" i="1"/>
  <c r="V24" i="1" s="1"/>
  <c r="W112" i="1"/>
  <c r="U112" i="1"/>
  <c r="V112" i="1" s="1"/>
  <c r="W106" i="1"/>
  <c r="U106" i="1"/>
  <c r="V106" i="1" s="1"/>
  <c r="W117" i="1"/>
  <c r="U117" i="1"/>
  <c r="V117" i="1" s="1"/>
  <c r="W130" i="1"/>
  <c r="U130" i="1"/>
  <c r="V130" i="1" s="1"/>
  <c r="W121" i="1"/>
  <c r="U121" i="1"/>
  <c r="V121" i="1" s="1"/>
  <c r="W120" i="1"/>
  <c r="U120" i="1"/>
  <c r="V120" i="1" s="1"/>
  <c r="W76" i="1"/>
  <c r="U76" i="1"/>
  <c r="V76" i="1" s="1"/>
  <c r="W51" i="1"/>
  <c r="U51" i="1"/>
  <c r="V51" i="1" s="1"/>
  <c r="W37" i="1"/>
  <c r="U37" i="1"/>
  <c r="V37" i="1" s="1"/>
  <c r="W31" i="1"/>
  <c r="U31" i="1"/>
  <c r="V31" i="1" s="1"/>
  <c r="W22" i="1"/>
  <c r="U22" i="1"/>
  <c r="V22" i="1" s="1"/>
  <c r="W8" i="1"/>
  <c r="U8" i="1"/>
  <c r="V8" i="1" s="1"/>
  <c r="U65" i="1"/>
  <c r="V65" i="1" s="1"/>
  <c r="W65" i="1"/>
  <c r="W123" i="1"/>
  <c r="U123" i="1"/>
  <c r="V123" i="1" s="1"/>
  <c r="W39" i="1"/>
  <c r="U39" i="1"/>
  <c r="V39" i="1" s="1"/>
  <c r="W21" i="1"/>
  <c r="U21" i="1"/>
  <c r="V21" i="1" s="1"/>
  <c r="U143" i="1"/>
  <c r="V143" i="1" s="1"/>
  <c r="W143" i="1"/>
  <c r="U105" i="1"/>
  <c r="V105" i="1" s="1"/>
  <c r="W105" i="1"/>
  <c r="U116" i="1"/>
  <c r="V116" i="1" s="1"/>
  <c r="W116" i="1"/>
  <c r="U128" i="1"/>
  <c r="V128" i="1" s="1"/>
  <c r="W128" i="1"/>
  <c r="U140" i="1"/>
  <c r="V140" i="1" s="1"/>
  <c r="W140" i="1"/>
  <c r="U100" i="1"/>
  <c r="V100" i="1" s="1"/>
  <c r="W100" i="1"/>
  <c r="U56" i="1"/>
  <c r="V56" i="1" s="1"/>
  <c r="W56" i="1"/>
  <c r="U50" i="1"/>
  <c r="V50" i="1" s="1"/>
  <c r="W50" i="1"/>
  <c r="U36" i="1"/>
  <c r="V36" i="1" s="1"/>
  <c r="W36" i="1"/>
  <c r="U29" i="1"/>
  <c r="V29" i="1" s="1"/>
  <c r="W29" i="1"/>
  <c r="U15" i="1"/>
  <c r="V15" i="1" s="1"/>
  <c r="W15" i="1"/>
  <c r="U17" i="1"/>
  <c r="V17" i="1" s="1"/>
  <c r="W17" i="1"/>
  <c r="W75" i="1"/>
  <c r="U75" i="1"/>
  <c r="V75" i="1" s="1"/>
  <c r="W64" i="1"/>
  <c r="U64" i="1"/>
  <c r="V64" i="1" s="1"/>
  <c r="W95" i="1"/>
  <c r="U95" i="1"/>
  <c r="V95" i="1" s="1"/>
  <c r="W43" i="1"/>
  <c r="U43" i="1"/>
  <c r="V43" i="1" s="1"/>
  <c r="W19" i="1"/>
  <c r="U19" i="1"/>
  <c r="V19" i="1" s="1"/>
  <c r="W111" i="1"/>
  <c r="U111" i="1"/>
  <c r="V111" i="1" s="1"/>
  <c r="W104" i="1"/>
  <c r="U104" i="1"/>
  <c r="V104" i="1" s="1"/>
  <c r="W114" i="1"/>
  <c r="U114" i="1"/>
  <c r="V114" i="1" s="1"/>
  <c r="W127" i="1"/>
  <c r="U127" i="1"/>
  <c r="V127" i="1" s="1"/>
  <c r="W139" i="1"/>
  <c r="U139" i="1"/>
  <c r="V139" i="1" s="1"/>
  <c r="W98" i="1"/>
  <c r="U98" i="1"/>
  <c r="V98" i="1" s="1"/>
  <c r="W41" i="1"/>
  <c r="U41" i="1"/>
  <c r="V41" i="1" s="1"/>
  <c r="W14" i="1"/>
  <c r="U14" i="1"/>
  <c r="V14" i="1" s="1"/>
  <c r="W28" i="1"/>
  <c r="U28" i="1"/>
  <c r="V28" i="1" s="1"/>
  <c r="W10" i="1"/>
  <c r="U10" i="1"/>
  <c r="V10" i="1" s="1"/>
  <c r="W16" i="1"/>
  <c r="U16" i="1"/>
  <c r="V16" i="1" s="1"/>
  <c r="W74" i="1"/>
  <c r="U74" i="1"/>
  <c r="V74" i="1" s="1"/>
  <c r="W63" i="1"/>
  <c r="U63" i="1"/>
  <c r="V63" i="1" s="1"/>
  <c r="W92" i="1"/>
  <c r="U92" i="1"/>
  <c r="V92" i="1" s="1"/>
  <c r="W108" i="1"/>
  <c r="U108" i="1"/>
  <c r="V108" i="1" s="1"/>
  <c r="W58" i="1"/>
  <c r="U58" i="1"/>
  <c r="W144" i="1"/>
  <c r="U144" i="1"/>
  <c r="V144" i="1" s="1"/>
  <c r="W103" i="1"/>
  <c r="U103" i="1"/>
  <c r="V103" i="1" s="1"/>
  <c r="W101" i="1"/>
  <c r="U101" i="1"/>
  <c r="V101" i="1" s="1"/>
  <c r="W126" i="1"/>
  <c r="U126" i="1"/>
  <c r="V126" i="1" s="1"/>
  <c r="W138" i="1"/>
  <c r="U138" i="1"/>
  <c r="V138" i="1" s="1"/>
  <c r="W96" i="1"/>
  <c r="U96" i="1"/>
  <c r="V96" i="1" s="1"/>
  <c r="W47" i="1"/>
  <c r="U47" i="1"/>
  <c r="V47" i="1" s="1"/>
  <c r="W23" i="1"/>
  <c r="U23" i="1"/>
  <c r="V23" i="1" s="1"/>
  <c r="W35" i="1"/>
  <c r="U35" i="1"/>
  <c r="V35" i="1" s="1"/>
  <c r="W27" i="1"/>
  <c r="U27" i="1"/>
  <c r="V27" i="1" s="1"/>
  <c r="W9" i="1"/>
  <c r="U9" i="1"/>
  <c r="V9" i="1" s="1"/>
  <c r="W73" i="1"/>
  <c r="U73" i="1"/>
  <c r="V73" i="1" s="1"/>
  <c r="W62" i="1"/>
  <c r="U62" i="1"/>
  <c r="V62" i="1" s="1"/>
  <c r="W69" i="1"/>
  <c r="U69" i="1"/>
  <c r="V69" i="1" s="1"/>
  <c r="W119" i="1"/>
  <c r="U119" i="1"/>
  <c r="V119" i="1" s="1"/>
  <c r="W150" i="1"/>
  <c r="U150" i="1"/>
  <c r="V150" i="1" s="1"/>
  <c r="W142" i="1"/>
  <c r="U142" i="1"/>
  <c r="V142" i="1" s="1"/>
  <c r="W110" i="1"/>
  <c r="U110" i="1"/>
  <c r="V110" i="1" s="1"/>
  <c r="W102" i="1"/>
  <c r="U102" i="1"/>
  <c r="V102" i="1" s="1"/>
  <c r="W137" i="1"/>
  <c r="U137" i="1"/>
  <c r="V137" i="1" s="1"/>
  <c r="W125" i="1"/>
  <c r="U125" i="1"/>
  <c r="V125" i="1" s="1"/>
  <c r="W136" i="1"/>
  <c r="U136" i="1"/>
  <c r="V136" i="1" s="1"/>
  <c r="W93" i="1"/>
  <c r="U93" i="1"/>
  <c r="V93" i="1" s="1"/>
  <c r="W46" i="1"/>
  <c r="U46" i="1"/>
  <c r="V46" i="1" s="1"/>
  <c r="W18" i="1"/>
  <c r="U18" i="1"/>
  <c r="V18" i="1" s="1"/>
  <c r="W34" i="1"/>
  <c r="U34" i="1"/>
  <c r="V34" i="1" s="1"/>
  <c r="W26" i="1"/>
  <c r="U26" i="1"/>
  <c r="V26" i="1" s="1"/>
  <c r="W33" i="1"/>
  <c r="U33" i="1"/>
  <c r="V33" i="1" s="1"/>
  <c r="W72" i="1"/>
  <c r="U72" i="1"/>
  <c r="V72" i="1" s="1"/>
  <c r="W131" i="1"/>
  <c r="U131" i="1"/>
  <c r="V131" i="1" s="1"/>
  <c r="W70" i="1"/>
  <c r="U70" i="1"/>
  <c r="V70" i="1" s="1"/>
  <c r="W147" i="1"/>
  <c r="U147" i="1"/>
  <c r="V147" i="1" s="1"/>
  <c r="W109" i="1"/>
  <c r="U109" i="1"/>
  <c r="V109" i="1" s="1"/>
  <c r="W134" i="1"/>
  <c r="U134" i="1"/>
  <c r="V134" i="1" s="1"/>
  <c r="W124" i="1"/>
  <c r="U124" i="1"/>
  <c r="V124" i="1" s="1"/>
  <c r="W135" i="1"/>
  <c r="U135" i="1"/>
  <c r="V135" i="1" s="1"/>
  <c r="W90" i="1"/>
  <c r="U90" i="1"/>
  <c r="V90" i="1" s="1"/>
  <c r="W44" i="1"/>
  <c r="U44" i="1"/>
  <c r="V44" i="1" s="1"/>
  <c r="W40" i="1"/>
  <c r="U40" i="1"/>
  <c r="V40" i="1" s="1"/>
  <c r="W12" i="1"/>
  <c r="U12" i="1"/>
  <c r="V12" i="1" s="1"/>
  <c r="W25" i="1"/>
  <c r="U25" i="1"/>
  <c r="V25" i="1" s="1"/>
  <c r="W30" i="1"/>
  <c r="U30" i="1"/>
  <c r="V30" i="1" s="1"/>
  <c r="W71" i="1"/>
  <c r="U71" i="1"/>
  <c r="V71" i="1" s="1"/>
  <c r="W60" i="1"/>
  <c r="U60" i="1"/>
  <c r="V60" i="1" s="1"/>
  <c r="V58" i="1" l="1"/>
</calcChain>
</file>

<file path=xl/sharedStrings.xml><?xml version="1.0" encoding="utf-8"?>
<sst xmlns="http://schemas.openxmlformats.org/spreadsheetml/2006/main" count="6332" uniqueCount="2815">
  <si>
    <t xml:space="preserve">FONDO NACIONAL DE VIVIENDA
PLAN DE MEJORAMIENTO CONSOLIDADO 
</t>
  </si>
  <si>
    <t>CÓDIGO HALLAZGO</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</si>
  <si>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</si>
  <si>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</si>
  <si>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</si>
  <si>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</si>
  <si>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</si>
  <si>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</si>
  <si>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</si>
  <si>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</si>
  <si>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PLAZO EN SEMANAS</t>
  </si>
  <si>
    <t>ACTIVIDADES / AVANCE FÍSICO DE EJECUCIÓN</t>
  </si>
  <si>
    <t>Puntaje  Logrado  por las Actividades  (PLAI)</t>
  </si>
  <si>
    <t>Fecha de Evaluación o Corte</t>
  </si>
  <si>
    <t>Informe del cual proviene el Hallazgo</t>
  </si>
  <si>
    <t>Justificación del área</t>
  </si>
  <si>
    <t>INCIDENCIA</t>
  </si>
  <si>
    <t xml:space="preserve">Puntaje Logrado por las Actividades  Vencidas (PLAVI)  </t>
  </si>
  <si>
    <t>Puntaje atribuido a las actividades vencidas (PAAVI)</t>
  </si>
  <si>
    <t>ADMINISTRATIVO</t>
  </si>
  <si>
    <t>IP</t>
  </si>
  <si>
    <t>DISCIPLINARIO</t>
  </si>
  <si>
    <t>FISCAL</t>
  </si>
  <si>
    <t>PENAL</t>
  </si>
  <si>
    <t>1(2015)</t>
  </si>
  <si>
    <t>H1.  Documentación Manuales de Procedimiento (A.D)</t>
  </si>
  <si>
    <t>Carencia de algunos procedimientos inherentes a actvidades propias de Fonvivienda representa cumplimiento parcial.</t>
  </si>
  <si>
    <t>Verificar y actualizar   los procedimientos  observados por el Ente de Control, junto con el  Protocolo de Incumplimientos y en el Manual Operativo respectivo.</t>
  </si>
  <si>
    <t>Revisar y ajustar los procedimientos, el Protocolo de Incumplimientos y el Manual Operativo, según el caso.</t>
  </si>
  <si>
    <t xml:space="preserve">Documento de revisión. </t>
  </si>
  <si>
    <t>FVVDA / 
DIRECCIÓN INVERSIONES VIVIENDA INTERES SOCIAL</t>
  </si>
  <si>
    <t>Auditoría Vigencia 2015 CGR-CDSIFTCEDR 015 Julio 2016</t>
  </si>
  <si>
    <t xml:space="preserve">
Con 2019IE0015150 del 26/12/2019 se informa el cumplimiento y efectividad de la acción de mejora, justificado porque la SPAT efectuó el seguimiento y reporto la documentación de la actualización del Protocolo de incumplimiento el cual quedo registrado en el Sistema de Gestión de Calidad.</t>
  </si>
  <si>
    <t>2(2015)</t>
  </si>
  <si>
    <t>H.2. Información reportada por Fonvivienda para evaluación del Programa VIPA. (A)</t>
  </si>
  <si>
    <t>Debilidades en los mecanismos de control para el registro y generación de información, lo cual crea incertidumbre respecto de la calidad de la información reportada por Fonvivienda.</t>
  </si>
  <si>
    <t>Gestionar la incorporación  dentro de las clausulas del contrato fiduciario, la obligación de reportar  la información  sobre los avances y desarrollo de los programas de vivienda unificando criterios y fechas de reporte.</t>
  </si>
  <si>
    <t xml:space="preserve">“Solicitar mediante oficio a la Fiduciaria la modificación de las clausulas relacionadas con la obligación de reportar los informes” 
Actividades/Unidad de medida: Por “Oficio a la Fiduciaria”
</t>
  </si>
  <si>
    <t>Oficio a la Fiduciaria”</t>
  </si>
  <si>
    <t xml:space="preserve">
Con 2019IE0015150 del 26/12/2019 se informa el cumplimiento y efectividad de la acción de mejora, por cuanto Fonvivienda oficializó a la Fiduciaria para que reporte los informes relacionados con los avances y desarrollo de los programas de vivienda, actividad que se viene ejecutando como mecanismo de seguimiento y control.</t>
  </si>
  <si>
    <t>6(2015)</t>
  </si>
  <si>
    <t>H.6. Gestión de reclamación Proyectos de vivienda en Incumplimiento entre las vigencias 2012 y 2014 (A)(D)(F)</t>
  </si>
  <si>
    <t>Procedimientos inadecuados e insuficientes en la labor de elegibilidad de los proyectos y de debilidades en el control y supervisión en la ejecución de los mismos.</t>
  </si>
  <si>
    <r>
      <t xml:space="preserve">1. Revisar y actualizar Protocolo de Incumplimientos
</t>
    </r>
    <r>
      <rPr>
        <strike/>
        <sz val="8"/>
        <color theme="1"/>
        <rFont val="Verdana"/>
        <family val="2"/>
      </rPr>
      <t/>
    </r>
  </si>
  <si>
    <t>Efectuar la revisión y actualización del Protocolo de Incumplimientos</t>
  </si>
  <si>
    <t xml:space="preserve"> Documento Protocolo de Incumplimiento Actualizado</t>
  </si>
  <si>
    <t>FVVDA / 
DIRECCIÓN INVERSIONES VIVIENDA INTERES SOCIAL - 
SUBDIRECCIÓN PROMOCIÓN APOYO TÉCNICO</t>
  </si>
  <si>
    <t xml:space="preserve">Con 2019IE0015150 del 26/12/2019 se informa el cumplimiento y efectividad de la acción de mejora, por cuanto se realizo la  actualización del Protocolo de Incumplimiento el cual fue aprobado por el Consejo Directivo de Fonvienda </t>
  </si>
  <si>
    <t>7(2015)</t>
  </si>
  <si>
    <t>H.7 Gestión de Reclamación Proyectos de Vivienda en Incumplimiento anteriores al 2012. (A) (D) (IP)</t>
  </si>
  <si>
    <r>
      <t xml:space="preserve">Revisar y actualizar Protocolo de Incumplimientos
</t>
    </r>
    <r>
      <rPr>
        <strike/>
        <sz val="8"/>
        <color theme="1"/>
        <rFont val="Verdana"/>
        <family val="2"/>
      </rPr>
      <t/>
    </r>
  </si>
  <si>
    <t>Documento Protocolo de Incumplimiento Actualizado</t>
  </si>
  <si>
    <t xml:space="preserve">
Con 2019IE0015150 del 26/12/2019 se informa el cumplimiento y efectividad de la acción de mejora, por cuanto se realizó la  actualización del Protocolo de Incumplimiento el cual fue aprobado por el Consejo Directivo de Fonvienda </t>
  </si>
  <si>
    <t>9(2015)</t>
  </si>
  <si>
    <t>H.9. Programa Vivienda Gratuita I – Esquema Privado. (A)</t>
  </si>
  <si>
    <t>Falta de oportunidad e ineficacia  por incumplimiento de los objetivos del PVG1, por encontrarse viviendas terminadas que contaban con certificado de existencia y habitabilidad, pero que no habían sido asignados. Hechos que representan un riesgo para la entidad ante una posible acción por enriquecimiento sin justa causa por parte de los contratistas.</t>
  </si>
  <si>
    <t xml:space="preserve">Verificar las asignaciones de los SFVE en el marco de la fase II en relación con las acciones a ejecutar en los eventos que no sean radicados oportunamente los censos por parte del ente territorial, asi como la efectividad en la divulgación de los procesos de convocatoria y postulación a través de las Cajas de Compensación Familiar y entidades territoriales.  </t>
  </si>
  <si>
    <t>Efectuar la revisión de las asignaciones.</t>
  </si>
  <si>
    <t>Informe de revisión.</t>
  </si>
  <si>
    <t>FVVDA / 
SUBDIRECCIÓN SUBSIDIO FAMILIAR DE VIVIENDA</t>
  </si>
  <si>
    <t>Con 2019IE0015150 del 26/12/2019 se informa el cumplimiento y efectividad de la acción de mejora, por cuanto las asignaciones del SFV a los beneficiarios, se realizaron de manera efectiva conforme a los cronogramas establecidos para cada proyecto, con Con 2017IE0007094, 2018IE0000127 se presentaron informe Revisión Asignación de Subsidios PVG II Esquema Público.</t>
  </si>
  <si>
    <t>10(2015)</t>
  </si>
  <si>
    <t>H.10. Matriz de proyectos en declaratoria de incumplimiento. (A)</t>
  </si>
  <si>
    <t>Deficiencias en el control e inefectividad de la herramienta “Matriz de Proyectos en Declaratoria de Incumplimiento”</t>
  </si>
  <si>
    <t>Documento Protocolo de Incumplimiento Actualizado incluida la herramienta (matriz de incumplimientos)</t>
  </si>
  <si>
    <t>11(2015)</t>
  </si>
  <si>
    <t>H.11. Protocolo de incumplimiento proyectos posteriores a la Ley 1537 de 2012. (A) (D)</t>
  </si>
  <si>
    <t xml:space="preserve">Falta de procedimiento para investigar y sancionar a constructores y demas intervinientes que incurran en incumplimiento de la ejecucion de proyectos de vivienda posteriores a la Ley 1537 de 2012. </t>
  </si>
  <si>
    <t>Gestionar ante el Consejo Directivo de Fonvivienda documento sobre el trámite del Protocolo de incumplimiento y del proceso sancionatorio Decreto 1516 de 2016</t>
  </si>
  <si>
    <t>Someter a Sesión del Consejo Directivo de Fonvivienda la presentación y aprobación del Protocolo de incumplimiento y la presentación del proceso sancionatorio Decreto 1516 de 2016</t>
  </si>
  <si>
    <t>Acta Consejo Directivo</t>
  </si>
  <si>
    <t xml:space="preserve">
Con 2019IE0015150 del 26/12/2019 se informa el cumplimiento y efectividad de la acción de mejora, por cuanto se cumplió con la revisión y ajuste del procedimiento para el seguimiento a los proyectos de vivienda en el que se incoporo el Procotolo de Incumplimiento queando instucionalizado en el SGC,previa aprobación acta Consejo Directivo de FONVIVIENDA.</t>
  </si>
  <si>
    <t>12(2015)</t>
  </si>
  <si>
    <t>H.12. Informes de supervisión. (A).</t>
  </si>
  <si>
    <t>1. Inconsistencias en el cruce de información entre  los sistemas de información(FONADE-FONVIVIENDA, CAVIS UT). SPAT.
2. No existe un Sistema de Información unico que permita la consolidación de la información relacionada con la oferta y la demanada de los programas de vivienda de interes social urbano.SSFV</t>
  </si>
  <si>
    <t>Diseñar, desarrollar, implementar y poner en producción el Sistema de Información del Subsidio Familiar de Vivienda</t>
  </si>
  <si>
    <t>1.Diseño de La Arquitectura del Sistema de Información del Subsidio Familiar de Vivienda-SISFV. - 45%
2. Desarrollo del Sistema de informacíon del SFV. - 40%
3. Implementación y estabilización del sistema de información del SFV. - 15%</t>
  </si>
  <si>
    <t>1. Documento y herramienta con el diseño de la arquitectura del SISFV.
2. Codigo fuente y documentos que soporten el desarrollo del SISFV.
3. Documento con la instalación del SISFV</t>
  </si>
  <si>
    <t>X</t>
  </si>
  <si>
    <t>13(2015)</t>
  </si>
  <si>
    <t>H.13. Seguimiento calidad de obra de los proyectos (A)</t>
  </si>
  <si>
    <t>Falta de mecanismos de seguimiento y control para garantizar la calidad de los proyectos habitacionales.</t>
  </si>
  <si>
    <t xml:space="preserve">Revisión de los Manuales Operativos de los  contratos de supervisión y/o interventoria  correspondientes a los Programas de Vivienda  </t>
  </si>
  <si>
    <t>Actualización Manuales</t>
  </si>
  <si>
    <t>2. Codigo fuente y documentos que soporten el desarrollo del SISFV.</t>
  </si>
  <si>
    <t xml:space="preserve">
Con 2019IE0015150 del 26/12/2019 se informa el cumplimiento y efectividad de la acción de mejora, por cuanto se efectuo el seguimiento correspondiente y se requieron los Manuales Operativos que fueron ajustados para facilitar la operación en la ejecución y seguimiento a los programas de vivienda.</t>
  </si>
  <si>
    <t>14(2015)</t>
  </si>
  <si>
    <t>H.14. Revocarorias de subsidios (A)</t>
  </si>
  <si>
    <t>Alto porcentaje de viviendas arrendadas y en mora de pago de cuotas de administracion.</t>
  </si>
  <si>
    <t>Realizar  seguimiento  a los reportes que presentan los entes tirritoriales, administraciones de conjuntos residenciales y operadores de SPD para determinar si fectivamente,  los hogares beneficiarios se encuentran incumpliendo sus obligaciones en calidad de Beneficiarios propietarios dentro del Programa de Vivienda Gratuita, en todo caso garantizando el debido proceso a los hogares.</t>
  </si>
  <si>
    <t>Efectuar el seguimiento y Presentar el Informe trimestral</t>
  </si>
  <si>
    <t>3. Documento con la instalación del SISFV</t>
  </si>
  <si>
    <t xml:space="preserve">
Con 2019IE0015150 del 26/12/2019 se informa el cumplimiento y efectividad de la acción de mejora, por cuanto los procesos administrativos sancionatorios se vienen adelantando para todos los casos en la medida que son reportados por los ET y verificados por la entidad.</t>
  </si>
  <si>
    <t>15(2015)</t>
  </si>
  <si>
    <t xml:space="preserve">H.15 Seguimiento Postventa (A) </t>
  </si>
  <si>
    <t>Debilidades que afectan la habitabilidad respecto al derecho de la vivienda digna.</t>
  </si>
  <si>
    <t>Gestionar visitas  y reuniones con los diferentes  actores invulacrados, para evaluar la problemática de los proyectos y plantear soluciones teniendo en cuenta los roles y responsabilides establecidas.</t>
  </si>
  <si>
    <t>Hacer visitas  y  mesas de trabajo para atender la problemática a evaluar en cada proyecto según el  caso y presentar informe de seguimiento trimestral.</t>
  </si>
  <si>
    <t>Informe trimestral de seguimiento.</t>
  </si>
  <si>
    <t>FVVDA / 
DIRECCIÓN INVERSIONES VIVIENDA INTERES SOCIAL - 
POSVENTA</t>
  </si>
  <si>
    <t xml:space="preserve">Con 2108IE0000127 del 04/01/2018 Se anexa el tercer y cuarto informe trimestral correspondiente al seguimiento efectuado durante el periodo a las actividades de posventas, que fue suministrado por la DIVIS. Cumplimiento del 100%.
</t>
  </si>
  <si>
    <t>16(2015)</t>
  </si>
  <si>
    <t>H.16. Seguimiento y control a los Proyectos de Vivienda (A)(D)</t>
  </si>
  <si>
    <t>Incumplimiento en las actividades de seguimiento y control que le asisten a Fonvivienda, de acuerdo con lo establecido en el artículo 6 de la Ley 1537 de 2012,</t>
  </si>
  <si>
    <t>Manual Actualizado</t>
  </si>
  <si>
    <t xml:space="preserve">Con 2019IE0015150 del 26/12/2019 se informa el cumplimiento y efectividad de la acción de mejora, por cuanto se efectuo el seguimiento correspondiente y se requieron los Manuales Operativos que fueron ajustados para facilitar la operación en la ejecución y seguimiento a los programas de vivienda.
</t>
  </si>
  <si>
    <t>19(2015)</t>
  </si>
  <si>
    <t>H.19. Evaluación proyectos de vivienda visitas de inspección Física en los Departamentos de Risaralda, Quindio, Bolivar   (A)(D).</t>
  </si>
  <si>
    <t>Incumplimiento de lo establecido en las guias que ha desarrollado el MCVT.</t>
  </si>
  <si>
    <t>Gestionar reuniones con los diferentes  actores invulacrados en  los proyectos teniendo en cuenta los roles y responsabilides establecidas, socializando las Guias de Asistencia Técnica  desarrolladas por el MVCT para la formulación, ejecución y puesta en marcha de los proyecto VIS.</t>
  </si>
  <si>
    <t>Hacer  talleres para la divulgación de las normas de asistencia técnica a los municipios, de acuerdo con el cronograma.</t>
  </si>
  <si>
    <t xml:space="preserve">Informe </t>
  </si>
  <si>
    <t>FVVDA / 
DIRECCIÓN ESPACIO URBANO Y TERRITORIAL</t>
  </si>
  <si>
    <t xml:space="preserve">
Con 2019IE0014713 DEL 18/12/2019 se informa el cumplimiento y efectividad de la acción de mejoramiento, por cuanto la DEUTdemuestra la relación a las capacitaciones a los entes territoriales en las normas que se encuentran en las guías emitidas por este ministerio.
</t>
  </si>
  <si>
    <t>20(2015)</t>
  </si>
  <si>
    <t xml:space="preserve"> H.20. Supervisión a los proyectos de vivienda en los Departamentos de Risaralda, Quindio, Bolívar y Sucre, y Cobro costos de escrituración por parte de la Constructora. (A)(D)(P)</t>
  </si>
  <si>
    <t>Deficiencias en el proceso de supervisión y genera incumplimiento de las condiciones establecidas en los artículos 83 y 84 de la Ley 1774 de 2011, articulo 3 Decreto 555 de 2003 y de las Guías de Asistencia Técnica para Vivienda de Interés Social.</t>
  </si>
  <si>
    <t>22(2015)</t>
  </si>
  <si>
    <t>H.22 Cumplimiento Cronograma proyectos VIPA (A).</t>
  </si>
  <si>
    <t>Debilidades de control y de monitoreo de cumplimiento de cronogramas y metas propuestas para las vigencias 2014 y 2015.</t>
  </si>
  <si>
    <t>23(2015)</t>
  </si>
  <si>
    <t>H.23 Proyecto de Vivienda Gratuita I Plaza de la Hoja.(A) (D) (IP)</t>
  </si>
  <si>
    <t xml:space="preserve">Deficiencias en el seguimiento y control a las obras ejecutadas.
</t>
  </si>
  <si>
    <t>Con 2019IE0015150 del 26/12/2019 se informa el cumplimiento y efectividad de la acción de mejora, por cuanto se efectuo el seguimiento correspondiente y se requieron los Manuales Operativos que fueron ajustados para facilitar la operación en la ejecución y seguimiento a los programas de vivienda.</t>
  </si>
  <si>
    <t>24(2015)</t>
  </si>
  <si>
    <t>H.24. Servicio Postventa Proyecto Vivienda Gratuita I Plaza de la Hoja Bogotá D.C.(A)</t>
  </si>
  <si>
    <t>Deficiencias en el servicio de  postventa y en las labores de asistencia y acompañamiento social.</t>
  </si>
  <si>
    <t>Gestionar visitas  y reuniones con los diferentes  actores invulacrados, para evaluar la problemática del proyecto y plantear soluciones teniendo en cuenta los roles y responsabilides establecidas.</t>
  </si>
  <si>
    <t>Hacer visitas  y  mesas de trabajo para atender  la problemática a evaluar del proyecto  y presentar informe de seguimiento trimestral.</t>
  </si>
  <si>
    <t>Con 2019IE0015150 del 26/12/2019 se informa el cumplimiento y efectividad de la acción de mejora, por cuanto se realizó el seguimiento trimestral,observandose que no se han presentado mas reclamaciones de posventa y adicionalmente la CGR realizo visita de inspección sobre la efectividad del hallazgo, para lo cual se genero el acta correspondiente.</t>
  </si>
  <si>
    <t>25(2015)</t>
  </si>
  <si>
    <t>H. 25. Proyecto de Vivienda Gratuita I Rincón de Bolonia - Usme.(A)</t>
  </si>
  <si>
    <t>Deficiencias en el servicio de  postventa y  fallas en la gestión de entrega de algunos recbios de cobro de energia qu se hizo para estrato 2.</t>
  </si>
  <si>
    <t>Hacer visitas  y  mesas de trabajo para atender la problemática a evaluar del proyecto y presentar informe de seguimiento trimestral.</t>
  </si>
  <si>
    <t>Informe trimestral</t>
  </si>
  <si>
    <t xml:space="preserve">
Con 2019IE0015150 del 26/12/2019 se informa el cumplimiento y efectividad de la acción de mejora, por cuanto se realizó el seguimiento trimestral,observandose que no se han presentado mas reclamaciones de posventa. Proyecto cerrado.
</t>
  </si>
  <si>
    <t>27(2015)</t>
  </si>
  <si>
    <t>H.27 Cumplimiento metas Plan de Acción Programa VIPA vigencia 2015 (A).</t>
  </si>
  <si>
    <t xml:space="preserve">Debilidades de control y de adecuados mecanismos de seguimiento que garanticen el suministro de información coherente y confiable e incidió en la realización de las validaciones necesarias para la evaluación respecto del cumplimiento de las metas reportadas, en el programa VIPA. </t>
  </si>
  <si>
    <t>Realizar seguimiento a las actividades de las metas del Plan de Acción de  Fonvivienda relacionadas con los programas del SFV e interes prioritario siguiendo criterios unificadosy de  ser  necesario hacer  los ajustes del caso.</t>
  </si>
  <si>
    <t>Generar los informes de seguimiento a las actividades de los respectivos programas y presentar el informe trimestral.</t>
  </si>
  <si>
    <t xml:space="preserve">
Con 2019IE0015150 del 26/12/2019 se informa el cumplimiento y efectividad de la acción de mejora, por cuanto se efectuó el seguimiento a las metas del plande acción relacionadas con el Programa VIPA, cuyos informes estan publicados en la página web del MCVT.</t>
  </si>
  <si>
    <t>36(2015)</t>
  </si>
  <si>
    <t>H.36. Políticas de Prevención del Daño Antijurídico.(A)(D).</t>
  </si>
  <si>
    <t xml:space="preserve">Debilidades del control que generan el incumplimineto de las disposiciones normativas, así como riesgos en la administración de recursos </t>
  </si>
  <si>
    <t xml:space="preserve">Presentar el proyecto de Politica de prevención del daño antijuridico que se esta tramitando para aprobación y aplicación. </t>
  </si>
  <si>
    <t xml:space="preserve">Tramitar el acto administrativo,   aprobar y aplicar la politica de prevención del daño antijurídico. </t>
  </si>
  <si>
    <t>Resolución de adopción de la política de prevención del daño antijuridico.</t>
  </si>
  <si>
    <t>FVVDA / 
OFICINA ASESORA JURÍDICA</t>
  </si>
  <si>
    <t>Con 2019IE0015150 del 26/12/2019 y con 2019IE0015256 del 30-12-2019 de la OAJ, se informa el cumplimiento y efectividad de la acción de mejora, por cuanto la entidad expidió Acto Administrativo en donde adopta la Política de Prevención de Daño Antijuridico de acuerdo a los lineamientos y metodología expedido por la ANDJE.</t>
  </si>
  <si>
    <t>37(2015)</t>
  </si>
  <si>
    <t>H.37 Gestión de información de Fonvivienda (A) (D) TICS</t>
  </si>
  <si>
    <t>Fonvivienda no cuenta con un sistema de información que permita consolidar y gestionar la información relacionada con los proyectos de vivienda y el subsidio familiar de vivienda de interes social.</t>
  </si>
  <si>
    <t>38(2015)</t>
  </si>
  <si>
    <t>H.38 Información para el seguimiento a proyectos de vivienda (A) TICS</t>
  </si>
  <si>
    <t>39(2015)</t>
  </si>
  <si>
    <t>H.39 Aplicativo para la administración del Subsidio Familiar de Vivienda - SFV.(A) TICS</t>
  </si>
  <si>
    <t>40(2015)</t>
  </si>
  <si>
    <t>H.40. Seguridad de la información – Fonvivienda.(A) TICS</t>
  </si>
  <si>
    <t>Debilidades en los mecanismos utilizados para mitigar los riesgos asociados a la seguridad de la información de Fonvivienda.</t>
  </si>
  <si>
    <t>41(2015)</t>
  </si>
  <si>
    <t>H 41 Procedimientos componente de Tecnologías de la Información  -FONVIVIENDA (A) TICS</t>
  </si>
  <si>
    <t>Se evidencian debilidades en el cumplimiento de algunos lineamientos de TIC</t>
  </si>
  <si>
    <t>Auditoria Vigencia 2015 CGR -DSIFTCEDR 015- julio 2016</t>
  </si>
  <si>
    <t>42(2015)</t>
  </si>
  <si>
    <t>H.42. Herramienta para análisis de datos. (A) TICS</t>
  </si>
  <si>
    <t>Debilidades en el aprovechamiento de las herramientas informáticas para fortalecer la gestión de Fonvivienda</t>
  </si>
  <si>
    <t>1(2015 AE)</t>
  </si>
  <si>
    <t>H.1. Procedimientos para el mantenimiento / Soporte del Aplicativo del SFV (A)</t>
  </si>
  <si>
    <t>Deficiencias y debilidades en relación con la definición y aplicación de los procedimientos para el soporte / mantenimiento del aplicativo de administración del SFV.</t>
  </si>
  <si>
    <t>Auditoría  Sistema Nacional de Información de Vivienda -SNIV Vigencia 2015 CGR-CDSIFTCEDR 023 Noviembre 2016</t>
  </si>
  <si>
    <t>2(2015 AE)</t>
  </si>
  <si>
    <t>H.2. Aspectos  relacionados  con seguridad de la información (A)</t>
  </si>
  <si>
    <t>Debilidaddes en relación con los mecanismos de seguridad para garantizar la disponibilidad en integración de la información.</t>
  </si>
  <si>
    <t>3(2015 AE)</t>
  </si>
  <si>
    <t>H.3. Articulación de Información del Sistema Nacional de Información de Vivienda (A)</t>
  </si>
  <si>
    <t>Las herramientas informáticas con las que cuenta Fonvivienda, no permiten cumplir con el objetivo misional y las funciones que les han sido asignadas a este Fondo, en relacioón con la consolidación del SNIV.</t>
  </si>
  <si>
    <t>4(2015 AE)</t>
  </si>
  <si>
    <t>H.4.Funcionalidades del aplicativo para la Administración del Subsidio Familiar de Vivienda. (A)</t>
  </si>
  <si>
    <t>5(2015 AE)</t>
  </si>
  <si>
    <t>H.5. Información Subsidios pendientes por legalizar para bolsas anteriores (A)</t>
  </si>
  <si>
    <t>6(2015 AE)</t>
  </si>
  <si>
    <t>H.6. Trazabilidad de la Información Proyectos de vivienda y Subsidio familiar de vivienda.(A).</t>
  </si>
  <si>
    <t>7(2015 AE)</t>
  </si>
  <si>
    <t>H.7 Gestión de Usuarios en el Aplicativo de Administración del SFV. (A)</t>
  </si>
  <si>
    <t xml:space="preserve">Debilidades en la Gestión de roles y/o usuarios del aplicativo y BD del SFV que permita controlar la identificación autorización y acceso de los usuarios </t>
  </si>
  <si>
    <t>8(2015 AE)</t>
  </si>
  <si>
    <t>H.8. Seguimiento a los recursos del Subsidio Familiar de Vivienda (A)</t>
  </si>
  <si>
    <t>Debilidad en cuanto a los mecanismos de seguimiento y/o los controles establecidos.</t>
  </si>
  <si>
    <t>Unificar la información relacionada con los saldos de las cuentas creadas para el manejo de SFV.</t>
  </si>
  <si>
    <t>Realizar conciliaciones  periodicas de información de saldos de las cuentas creadas para el manejo de los SFV entre Fonvivienda y el Banco Agrario de Colombia y repotar informe trimestral.</t>
  </si>
  <si>
    <t>Con 2019IE0015150 del 26/12/2019 se informa el cumplimiento y efectividad de la acción de mejora, por cuanto el seguimiento y control de los recursos del SFV se han vendido realizando peridicamente a través de las conciliaciones realizadas con el Banco Agrario, lo cual es reportado al área contable.</t>
  </si>
  <si>
    <t>26 (2013)</t>
  </si>
  <si>
    <t>Hallazgo 26. Administrativo - Debilidades en la información. La información suministrada respecto de los subsidios asignados y aplicados a Macroproyectos presenta inconsistencias en el número y valor de los mismos. Lo anterior pone de manifiesto que la información entregada no se origina de una misma fuente y no hay una debida conciliación y validación para el registro de los datos</t>
  </si>
  <si>
    <t>Hecho que incide en el análisis de los entes de control para la verificaicón de la ejecución real sobre el particular y genera incertidumbre sobre la confiabilidad de las bases de datos como herramienta gerencial en cuanto al número y estado real de los proyectos.</t>
  </si>
  <si>
    <t>Se establecerá una reunión  con los funcionarios y contratistas que administran la información para determinar la fuente y así mismo el suministro de la misma.</t>
  </si>
  <si>
    <t xml:space="preserve">Realización de reunión </t>
  </si>
  <si>
    <t xml:space="preserve">Acta  </t>
  </si>
  <si>
    <t>Auditoría FNV Vigencia 2013 - CGR-CDSIFTCEDR 019- junio 2014.</t>
  </si>
  <si>
    <t>Con 2019IE0015150 se informa  cumplimiento y efectividad de la acción de mejora, por cuanto la información generada respecto de las asignaciones de SFV son veraces, dado que la fuente de información es el Sistema de Información del Subsidio Familiar de Vivienda y se ha tomado como fuente oficial de información para generar respuestas a los entes exrternos e internos en el Ministerio</t>
  </si>
  <si>
    <t>35(2009-2010)</t>
  </si>
  <si>
    <t>H 35 Plan Estratégico de Sistemas. El MAVDT Fonvivienda no cuenta con un Plan Estratégico de Sistemas  PEI  que integre los desarrollos informáticos de las diferentes áreas del MAVDT Fonvivienda</t>
  </si>
  <si>
    <t>El MAVDT-Fonvivienda no ha cumplido con la acción de mejora suscrita en el Plan de Mejoramiento 2009, como resultado de un hallazgo generado por  la CGR para la vigencia 2008, que hace mención a la misma falencia.</t>
  </si>
  <si>
    <t>Auditoría Gubernamental con enfoque integral  -Modalidad Regular Vivgencia 2009-2010 CGR-CDMA -047 julio 2011</t>
  </si>
  <si>
    <t>45 (2009-2010)</t>
  </si>
  <si>
    <t>H 45 Fila 45: Procesos de Continuidad y Recuperación En el MAVDT-Fonvivienda no existen procesos ni planes de continuidad y recuperación de desastres  debidamente documentados divulgados y operacionalizados.</t>
  </si>
  <si>
    <t>Esto se  debe  a que no existe una política para la generación de planes de recuperación de desastres y plan de continuidad de negocio.</t>
  </si>
  <si>
    <t>5 (2007-2011)</t>
  </si>
  <si>
    <t>Fila 167: H5. El Ministerio de Vivienda, Ciudad y Territorio, FONVIVIENDA, El Ministerio de Agricultura y Desarrollo Rural y la Gerencia de Vivienda del Banco Agrario  no cuentan con un sistema de información integrado e interconectado con todas las entidades que conforman el SNARIV (antes SNAIPD) para la Política de Vivienda de la población desplazada.</t>
  </si>
  <si>
    <t>El sistema de información para la administración del subsidio familiar de vivienda intercambia en forma manual, información relacionada con Población Desplazada con el Departamento para la Prosperidad Social - DPS.</t>
  </si>
  <si>
    <t>Auditoría a la Política Pública para el desplazamiento forzado por la violencia, componente de estabilización socioeconómica, subcomponentes de vivienda, tierras, y generación de ingresos” 2007-2011 CGR-CDSA Noviembre 2012</t>
  </si>
  <si>
    <t>19 (2012)</t>
  </si>
  <si>
    <t>Fila 214: H 19. Manejo de contingencias
En el procedimiento “Administración de servicios” del subproceso “Gestión de Soporte Técnico y Apoyo Informático” que hace parte del Sistema de Gestión de Calidad del Ministerio de Vivienda, se establece como medida de control la definición y aplicación de protocolos de contingencia. El centro de cómputo del Ministerio de Vivienda</t>
  </si>
  <si>
    <t>Auditoria Vigencia 2012 CGR -DSIFTCEDR 008-2013</t>
  </si>
  <si>
    <t xml:space="preserve">2 Vig 2008-2014 PP superación Pobre Extrema </t>
  </si>
  <si>
    <t xml:space="preserve">Hallazgo No. 2. Ineficaz articulación institucional en gestión, entre entidades del Estado del nivel central como con los Departamentos y MinicipIos, impidiendo el cumplimiento de la meta de sacar de la pobreza extrema a los 350.000 nÚcleos familiares, dado que la oferta pública y privada no se está entregando con preferencia, suficiencia y pertinencia a la población más vulnerable.
</t>
  </si>
  <si>
    <t>Asimetrías de Información sobre familias UNIDOS beneficiarias de Programas Sociales</t>
  </si>
  <si>
    <t xml:space="preserve"> Ampliar  y remitir el reporte de los resultados de los procesos de asignación del Programa de Vivienda gratuita a la ANSPE</t>
  </si>
  <si>
    <t>Remitir trimestralmente el reporte ampliado de los  resultados de los procesos de asignación del Programa de Vivienda Gratuita</t>
  </si>
  <si>
    <t>Reporte ampliado remitido</t>
  </si>
  <si>
    <t>Auditoria Política Pública  "Red para la Superación de la Pobreza Extrema 2008-2014 PND  2010-2014 CGR-CDSS N° 025 junio 2014</t>
  </si>
  <si>
    <t xml:space="preserve">Con 2019IE0015150 se informa cumplimiento y efectividad de la acción de mejora, por cuanto.  debido a la Coordinación entre Fonvivienda y Ente Territorial, y atendiendo los componentes poblacionales concertados con el municipio, se logra la aplicación de criterios de priorización del Decreto 1077 de 2015 para efectos de atender a la población más vulnerable. </t>
  </si>
  <si>
    <t>Falta de inventario de oferta nacional y territorial</t>
  </si>
  <si>
    <t xml:space="preserve"> Enviar y mantener actualizado el reporte de Oferta Institucional para que sea comunicado a los hogares de Red UNIDOS</t>
  </si>
  <si>
    <t xml:space="preserve">Actualizar y enviar la Oferta Institucional </t>
  </si>
  <si>
    <t>Oferta Institucional enviada</t>
  </si>
  <si>
    <t xml:space="preserve">
Con 2019IE0015150 del 26/12/2019 se informa el cumplimiento y efectividad de la acción de mejora, por cuanto La entidad continua promocinando los diferentes programas de vivienda mediante las capacitaciones de oferta institucional (ferias de vivienda- Talleres con los Alcades- Gobernadores- Fondos de Vivienda, Cajas de vivienda, ect.)</t>
  </si>
  <si>
    <t>1 2012-2013 ACES PPPVíctima</t>
  </si>
  <si>
    <t>Hallazgo Politica Pública No. 1 Cumplimiento de metas y estado de los SFVU . ( Pagina 65)</t>
  </si>
  <si>
    <t>Se establecerán mecanismos de control que permitan el cumplimiento de las metas  en referencia a los resultados de asignación y legalización del subsidio familiar de vivienda para población víctima.</t>
  </si>
  <si>
    <t>Se realizará un informe trimestral comparativo entre los resultados de la asignación del subsidio familiar de vivienda para población víctima que se encuentra en el plan de acción frente a la ejecución presupuestal asignada y se establecerán los correctivos en caso de que se presente incoherencia entre las mismas.</t>
  </si>
  <si>
    <t xml:space="preserve">Informe trimestral comparativo </t>
  </si>
  <si>
    <t>Audiotría Políticas Públicas ACES  de Vivienda para Población Víctima -PND 2010-2014 Periodo 2012-2013 CGR CDSA  N°698 junio 2014</t>
  </si>
  <si>
    <t xml:space="preserve">Con 2019IE0015150 del 26/12/2019 se informa el cumplimiento y efectividad de la acción de mejora, por cuanto el cumplimiento de las metas a la población victima se ha ejercido en la medida que los hogares se han beneficiado con los SFV con el lleno de los requisitos que exige el programa de vivienda.
</t>
  </si>
  <si>
    <t>3 2012-2013 ACES PPPVíctima</t>
  </si>
  <si>
    <t>Hallazgo Politica Pública No. 3 Tiempos y Calidad de las Obras ( Derecho a la Vivienda Digna). ( Pagina 81)</t>
  </si>
  <si>
    <t>Se realizarán mesas de vivienda departamentales, que permitan impulsar el desarrollo y terminación de los proyectos de vivienda de interés social, con asignacion de subsidios anteriores al año 2012.</t>
  </si>
  <si>
    <t>Establecer actas de compromiso para el cumplimiento de la ejecución de los proyectos de vivienda de interés social con asignacion de subsidios anteriores al año 2012 en las mesas de vivienda departamentales</t>
  </si>
  <si>
    <t>Acta de Compromiso y/o seguimiento por región.</t>
  </si>
  <si>
    <t>Con 2019IE0015150 del 26/12/2019 se informa el cumplimiento y efectividad de la acción de mejora, por cuanto se realizaron  mesas departamentales de vivienda de seguimiento a proyectos en cada departamento a objeto de establecer los compromisos y acciones para superar las deficiencias y lograr la culminación del proyecto en cada caso.</t>
  </si>
  <si>
    <t>Hallazgo Politica Pública No. 3 Tiempos y Calidad de las Obras ( Derecho a la Vivienda Digna). (Pagina 81)</t>
  </si>
  <si>
    <t>De acuerdo al Protocolo de Incumplimientos acogido mediante Resolución 019 de 2011 del MVCT, se procederá a actuar sobre los proyectos inviables, asi notificados por la Entidad Supervisora y posteriormente se procederá a solicitar la indemnización a la (s) aseguradora(s) en virtud de la poliza que tiene el oferentes como aval por la asignación de los recursos al proyecto.</t>
  </si>
  <si>
    <t>Aplicar del Protocolo de incumplimiento</t>
  </si>
  <si>
    <t xml:space="preserve">Protocolos de incumplimientos aplicados </t>
  </si>
  <si>
    <t>5 2012-2013 ACES PPPVíctima</t>
  </si>
  <si>
    <t>Hallazgo Politica Pública No.5  Solución de proyectos fallidos y situación de los beneficiarios .(Pagina 83)</t>
  </si>
  <si>
    <t>Revisar mecanismos de priorización que permitan a la Poblacion Victima que se encuentra  vinculada a proyectos de vivienda en incumplimiento y/o siniestrados, acceder a los programas del subsidio familiar de vivienda del Ministerio de Vivienda Ciudad y Territorio</t>
  </si>
  <si>
    <t>Generar espacios de discusion, con las Entidades encargadas de la atencion de victimas en materia de politica de vivienda, en donde se exploren criterios de priorización para el acceso  de la población víctima vinculada a proyectos de vivienda en incumplimiento y/o siniestrados, a los programas del subsidio familiar de vivienda.</t>
  </si>
  <si>
    <t>Mesas de discusion y/o documentos de conclusiones</t>
  </si>
  <si>
    <t>Con 2019IE0015150 del 26/12/2019 se informa el cumplimiento y efectividad de la acción de mejora, por cuanto se realizaron las mesas departamentales de vivienda para el seguimiento de los proyectos en cada departamento a objeto de establecer los compromisos y acciones para superar las deficiencias y lograr la culminación del proyecto en cada caso.</t>
  </si>
  <si>
    <t>7 2012-2013 ACES PPPVíctima</t>
  </si>
  <si>
    <t>Hallazgo Politica Pública No.7  Coordinación Nación- Territorio .(Pagina 86)</t>
  </si>
  <si>
    <t>Coordinar con los entes territoriales espacios que orienten frente a las competencias que tienen las entidades involucradas en la ejecución de los proyectos en materia de vivienda.</t>
  </si>
  <si>
    <t>Se realizarán jornadas de capacitación a los entes territoriales con respecto a la presentación, ejecución y seguimiento a los proyectos de vivienda de interes social, en los diferentes programas que tiene el Ministerio.</t>
  </si>
  <si>
    <t>Jornadas de capacitacion realizadas</t>
  </si>
  <si>
    <t>Con 2019IE0015150 del 26/12/2019 se informa el cumplimiento y efectividad de la acción de mejora, por cuanto La entidad continua promocinando los diferentes programas de vivienda mediante las capacitaciones de oferta institucional (ferias de vivienda- Talleres con los Alcades- Gobeernadores- Fondos de Vivienda, Cajas de vivienda, ect.)</t>
  </si>
  <si>
    <t>10 2012-2013 ACES PPPVíctima</t>
  </si>
  <si>
    <t>Hallazgo Politica Pública No.10  Postulaciones.(Pagina 89)</t>
  </si>
  <si>
    <t>Coordinar  con la DPS ( Departamento de la Prosperidad Social),espacios entre FONVIVIENDA , DPS y ANSPE que contribuya a la entrega de informe de resultados de potenciales beneficiarios , análisis de las postulaciones e inconsitencias en el cruce de base de datos de las familias.</t>
  </si>
  <si>
    <t>Realizar mesas técnicas mensuales entre FONVIVIENDA,DPS y ANSP en donde se  entrege informe de resultados de potenciales beneficiarios , análisis de las postulaciones e inconsitencias en el cruce de base de datos de los hogares, estableciendo acciones a desarrollar que subsanen dichas inconsistencias.</t>
  </si>
  <si>
    <t xml:space="preserve">Documentos que identifican los potenciales beneficiarios del SFVE en la conformación de los nuevos hogares. </t>
  </si>
  <si>
    <t>Con 2019IE0015150  se informa  cumplimiento y efectividad de  acción de mejora, por cuanto, se d cumpliendo en la mediada que los hogares se han postulado previa conformación del nuevo hogar según el caso, y se han atendido casos en la medida que estos son reportados por el ET y/o denuncia, para lo cual da inició al proceso para realizar la verificación de acuerdo al caso presentado.</t>
  </si>
  <si>
    <t>11 2012-2013 ACES PPPVíctima</t>
  </si>
  <si>
    <t>Hallazgo Politica Pública No.11 Control sobre el uso de las soluciones de vivienda.(Pagina 91)</t>
  </si>
  <si>
    <t>Se coordinará con las entes territoriales, las Personerias Municipales y el ANSPE como lider del programa Red Unidos, el acompañamiento para verificar la correcta aplicación y uso de la vivienda asignada por el Fondo Nacional de Vivienda.</t>
  </si>
  <si>
    <t>Remitir comunicaciones a los Entes Territoriales, Personerías Municipales y al ANSPE donde se solicitará acompañar el proceso de verificacion del correcto uso del subsidio familiar de vivienda por parte de las víctimas, e infomará sobre el procedimiento que deben seguir para dar aviso a Fonvivienda sobre las situaciones encontradas.</t>
  </si>
  <si>
    <t>Comunicaciones</t>
  </si>
  <si>
    <t xml:space="preserve">Con 2019IE0015150  se informa cumplimiento y efectividad acción de mejora, se expidió la Resol 1974 de 2015, "aprueba inscripción de hogares desplazados subsidiados por FONVIVIENDA, y la coordinación entre Fonvivienda y ET atendiendo componentes poblacionales concertados con el ET, y se da aplicación de priorización del  Dec. 1077/ 2015 atendiendo la población más vulnerable. 
</t>
  </si>
  <si>
    <t>2 2012-2013 ACES PPPVíctima</t>
  </si>
  <si>
    <t>Hallazgo 2 Entrega de Vivienda ( A) (Pagina 99)</t>
  </si>
  <si>
    <t>Revisar y gestionar proceso de sustitución de los hogares del proyecto Urbanización Potrero Grande Barrio Taller.</t>
  </si>
  <si>
    <t>Proceso de sustitución de hogares del Proyecto Urbanización Potrero Grande Barrio Taller gestionados.</t>
  </si>
  <si>
    <t>Resolución (es) de sustitución emitidas</t>
  </si>
  <si>
    <t xml:space="preserve">Con 2019IE0015150 del 26/12/2019 se informa el cumplimiento y efectividad de la acción de mejora, por cuanto se efectuó  el proceso de sustitución de los hogares relacionados al proyecto correspondiente
</t>
  </si>
  <si>
    <t>Hallazgo 3 Entrega de Vivienda - legalización ( A) (Pagina104) - Proyecto Molinos de Comfandi</t>
  </si>
  <si>
    <t>Realizar sorteo de las viviendas en el proyecto de vivienda Molinos de Comfandi</t>
  </si>
  <si>
    <t>Realizar sorteo</t>
  </si>
  <si>
    <t>Acta de Sorteo</t>
  </si>
  <si>
    <t xml:space="preserve">Con 2019IE0015150 del 26/12/2019 se informa el cumplimiento y efectividad de la acción de mejora, por cuanto se dio cumplimiento al sorteo de la nomenclatura de las viviendas de proyeto Molinos de Comfandi, garantizando transparencia y la respectiva entrega material de la vivienda. 
</t>
  </si>
  <si>
    <t>16 2012-2013 ACES PPPVíctima</t>
  </si>
  <si>
    <t>Hallazgo 16 Incumplimiento del Objeto del Contrato - Urbanización 4 de Junio - Proyecto Desplazados( Pagina 143)</t>
  </si>
  <si>
    <t xml:space="preserve">Verificar el estado de cumplimiento del Proyecto y realizar las actuaciones pertinenes si es el caso. </t>
  </si>
  <si>
    <t xml:space="preserve">Informe de ejecución del proyecto, incluyendo la información de desembolso del SFV. </t>
  </si>
  <si>
    <t>Informe</t>
  </si>
  <si>
    <t xml:space="preserve">Con 2019IE0015150 del 26/12/2019 se informa el cumplimiento y efectividad de la acción de mejora, por cuanto se solicitó a la entidad Supervisora la actualización del estado actual del proyecto donde se registro que el proyecto esta terminado técnica y contablemente.
</t>
  </si>
  <si>
    <t>35 2012-2013 ACES PPPVíctima</t>
  </si>
  <si>
    <t>HALLAZGO No 35: Informes de Supervisión (A) (Disciplinario 9)   Municipio de Chibolo - Magdalena. Proyecto Urbanización Joaquín Anaya .VIVIENDA URBANA (Pagina 199)</t>
  </si>
  <si>
    <t>Informe de ejecución del proyecto y realizar las actuaciones pertinentes</t>
  </si>
  <si>
    <t xml:space="preserve">
Con 2019IE0015150 del 26/12/2019 se informa el cumplimiento y efectividad de la acción de mejora, por cuanto una vez agotado los plazos otorgados al Municipio para la terminación y cierre del proyecto, se procedio a activar el protocolo de incumplimiento para la recuperación de los recursos, actuaciones que se vienen efectuando con la aseguradora.</t>
  </si>
  <si>
    <t>37 2012-2013 ACES PPPVíctima</t>
  </si>
  <si>
    <t>HALLAZGO No 37: Ejecución del Proyecto (A)  Municipio de Chibolo - Magdalena. Proyecto Urbanización Joaquín Anaya .VIVIENDA URBANA (Pagina 203)</t>
  </si>
  <si>
    <t>Informe de ejecución del proyecto y/o cumplimiento del mismo</t>
  </si>
  <si>
    <t xml:space="preserve">Con 2019IE0015150 del 26/12/2019 se informa el cumplimiento y efectividad de la acción de mejora, por cuanto  una vez agotado los plazos otorgados al Municipio para la terminación y cierre del proyecto, se procedio a activar el protocolo de incumplimiento para la recuperación de los recursos, actuaciones que se vienen efectuando con la aseguradora.
</t>
  </si>
  <si>
    <t>38 2012-2013 ACES PPPVíctima</t>
  </si>
  <si>
    <t>HALLAZGO No 38: Funciones de interventoría (A) (Disciplinario 11).Municipio de Chibolo - Magdalena. Proyecto Urbanización Joaquín Anaya .VIVIENDA URBANA (Pagina 204)</t>
  </si>
  <si>
    <t>44 2012-2013 ACES PPPVíctima</t>
  </si>
  <si>
    <t>HALLAZGO No 44: Término de ejecución obras de urbanismo (A) .Proyecto: Programa de Vivienda de Interés Social Ubicado en el Predio Contiguo a la Institución Educativa Manuel Rodríguez Torices. (Vivienda Urbana) Municipio de San Diego - Cesar -(Pagina 217)</t>
  </si>
  <si>
    <t>Con 2019IE0015150 del 26/12/2019 se informa el cumplimiento y efectividad de la acción de mejora, por cuanto La entidad supervisora aclaro mediante el informe de supervisión que las obras de urbanismo del proyecto se encuentran terminadas al 100, correspondiente a lo observado por la CGR.</t>
  </si>
  <si>
    <t>47 2012-2013 ACES PPPVíctima</t>
  </si>
  <si>
    <t xml:space="preserve">HALLAZGO No 47: Incumplimiento de las condiciones para el desarrollo del proyecto de vivienda.  (A.Urbanización Villa María  (Pagina 230) </t>
  </si>
  <si>
    <t xml:space="preserve">Con 2019IE0015150 del 26/12/2019 se informa el cumplimiento y efectividad de la acción de mejora, por cuanto  el Proyecto con supervisión terminada, declarado inviable tecnica, juridica y financieramente, el cual fue revocado mediante Resolución 2990 de 2015.
</t>
  </si>
  <si>
    <t>49 2012-2013 ACES PPPVíctima</t>
  </si>
  <si>
    <t xml:space="preserve">HALLAZGO No 49: Tiempo de ejecución del proyecto (A) , Proyecto  Chiriquí Norte   (Pagina 232) </t>
  </si>
  <si>
    <t xml:space="preserve">Se realizará, en conjunto con FONADE, reunión de seguimiento a la ejecución del proyecto y se solicitará la terminación del mismo, en los plazos establecidos en la normatividad vigente ( en el caso en que no se cumplan los plazos de ejecución del proyecto establecidos, se procederá a aplicar el protocolo de incumplimiento de ser necesario) y se exigirá legalizacion de los subsidios. </t>
  </si>
  <si>
    <t>Realizar reunión de seguimiento y requerir la terminación del proyecto  y legalizacion de los subsidios. (En caso en que no se cumplan los plazos de ejecución del proyecto establecidos, se procederá a aplicar el protocolo de incumplimiento de ser necesario)</t>
  </si>
  <si>
    <t>Acta de visita ,informe de certificación de habitabilidad de las viviendas o informe de aplicabilidad de protocolo de incumplimiento del proyecto</t>
  </si>
  <si>
    <t>50 2012-2013 ACES PPPVíctima</t>
  </si>
  <si>
    <t xml:space="preserve">HALLAZGO No 50: Control y seguimiento (A) Proyecto Chiriquí Norte   (Pagina 233) </t>
  </si>
  <si>
    <t>Verificar el cumplimiento de las obligaciones por parte de oferente e interventor del proyecto Chiriquí Norte.</t>
  </si>
  <si>
    <t>Se solicitará al oferente la Licencia de contrucción actualizada y los informe por parte del interventor en cumplimiento de la normatividad vigente frente al proyecto Chiriquí Norte.</t>
  </si>
  <si>
    <t>Oficio enviado al oferente</t>
  </si>
  <si>
    <t>Con 2019IE0015150 del 26/12/2019 se informa el cumplimiento y efectividad de la acción de mejora, por cuanto el  Proyecto está terminado físicamente el cual tiene pendiente por legalizar 3 subsidios los cuales se encuentran en tramite ante la Caja de Compensación para la respectiva legalización.</t>
  </si>
  <si>
    <t>64 2012-2013 ACES PPPVíctima</t>
  </si>
  <si>
    <t>HALLAZGO No 64: Calidad de las Obras (A)  . Proyecto: Los Brasiles y otras veredas (San Diego Zona Rural) Municipio de Arauca - Esquema anterior de la política de vivienda urbana - Proyecto: Urbanización Villa Esperanza (Vivienda Urbana) (Pagina 265)</t>
  </si>
  <si>
    <t xml:space="preserve">Con 2019IE0015150 del 26/12/2019 se informa el cumplimiento y efectividad de la acción de mejora, por cuanto el proyecto terminado físicamente el cual tiene pendiente por legalizar 4 subsidios los cuales se encuentran en tramite ante la Caja de Compesación para la respectiva legalización.
</t>
  </si>
  <si>
    <t>14 2012-2013 ACES PPPVíctima</t>
  </si>
  <si>
    <t>Hallazgo Politica Pública No.14. Programa de Vivienda Gratuita . Proyectos: Urbanización las Playitas (Arauca), Urbanización Las Guacamayas (Tame), y Urbanización Juan José Rondón (Puerto Rondón). (Pagina 268)</t>
  </si>
  <si>
    <t>Verificar el estado de cumplimiento de los proyectos de vivienda gratuita de: Urbanización las Playitas (Arauca), Urbanización Las Guacamayas (Tame), y Urbanización Juan José Rondón (Puerto Rondón)- Arauca.</t>
  </si>
  <si>
    <t>Realizar mesas de trabajo y visitas de seguimiento en la ejecución de los proyectos</t>
  </si>
  <si>
    <t>Visitas realizadas y compromisos establecidos</t>
  </si>
  <si>
    <t>Auditoría a la Política Pública ACES de Vivienda para la Población Víctima  (Plan Nacional de Desarrollo 2010-2014) Periodo 2012-2013 CGR CDSA 698 junio 2014</t>
  </si>
  <si>
    <t xml:space="preserve">
Con 2019IE0015150 del 26/12/2019 se informa el cumplimiento y efectividad de la acción de mejora, por cuanto Las actividades desarrolladas para superar las deficiencias, permitieron la certficación de existencia y habitabilidad de todas las viviendas estos proyectos de PVG I.</t>
  </si>
  <si>
    <t>152012-2013 ACES PPPVíctima</t>
  </si>
  <si>
    <t>HALLAZGO POLÍTICA PÚBLICA No 15: Coordinación Nación - Territorio (A)  (Pagina 280)</t>
  </si>
  <si>
    <t>Coordinar con los entes territoriales espacios que orienten frente a las competencias que tiene las entidades involucradas en la ejecución de los proyectos en materia de vivienda.</t>
  </si>
  <si>
    <t>Se realizaran jornadas de capacitación a los entes territoriales con respecto a la presentación, ejecución y seguimiento a los proyectos de vivienda de interes social, en los diferentes programas que tiene el Ministerio.</t>
  </si>
  <si>
    <t xml:space="preserve">Con 2019IE0015150 se informa cumplimiento y efectividad de acción de mejora, por cuanto se reporta la capacitación a los ET (actas y/o listados de asistencia y presentación) Bogotá, Barranquilla, Cúcuta, Cali  Armenia,  Medellín y se continua con la capacitación a los entes territoriales para que accedan a los programas de vivienda. 
</t>
  </si>
  <si>
    <t>742012-2013 ACES PPPVíctima</t>
  </si>
  <si>
    <t>HALLAZGO No 74: Deficiencia en la documentación del proyecto por parte de VILLAVIVIENDA, FONADE Y FONVIVIENDA – (A).  ESQUEMA DE VIVIENDA URBANA OFERTA Y DEMANDA CASO ESPECIAL CIUDADELA SAN ANTONIO-U.T. LOS COLORES – VILLAVIVIENDA (Pagina 313)</t>
  </si>
  <si>
    <t xml:space="preserve">
Con 2019IE0015150 se informa el cumplimiento y efectividad de la acción de mejora, por cuanto Fonvivienda gestiono lo pertienente ante la entidad supervisora para que se lleve el control de los proyectos en las carpertas respectivas.  Al respecto la SPAT  generó el informe dando claridad de la ubicación de la carpeta, donde resposa la documentación del proyecto observado por la CGR.
</t>
  </si>
  <si>
    <t>77 2012-2013 ACES PPPVíctima</t>
  </si>
  <si>
    <t>HALLAZGO No 77: No se garantizó acceso a vivienda digna por incumplimiento del proyecto, Oferente (U.T. Nuevo Milenio) – Entidad Otorgante (Fonvivienda). (A) -ESQUEMA DE VIVIENDA URBANA OFERTA Y DEMANDA CASO ESPECIAL CIUDADELA SAN ANTONIO ( Pagina 326)</t>
  </si>
  <si>
    <t xml:space="preserve">
Con 2019IE0015150 del 26/12/2019 se informa el cumplimiento y efectividad de la acción de mejora, por cuanto Fonvivienda continua la gestión con los oferentes frente a la termianción del proyecto, sin embargo se esta a la  espera de fallos judiciales en el sentido de que se pronuncien frente al alcance del proyecto.  
</t>
  </si>
  <si>
    <t>162012-2013 ACES PPPVíctima</t>
  </si>
  <si>
    <t>HALLAZGO POLÍTICA PÚBLICA No 16 Barreras estructurales de la Política Pública en el caso San  Antonio (A) ( Pagina 326)</t>
  </si>
  <si>
    <t>Se realizarán reuniones con el Municipio de Villavicencio, Villavivienda y la Contraloría General de la Republica, en donde se realizan compromisos por parte de las entidades responsables  a fin de procurar  viabilizar el proyecto.</t>
  </si>
  <si>
    <t>Se realizarán reuniones y seguimiento a los compromisos.</t>
  </si>
  <si>
    <t>Acta de reunión y seguimiento a compromisos</t>
  </si>
  <si>
    <t xml:space="preserve">
Con 2019IE0015150 del 26/12/2019 se informa el cumplimiento y efectividad de la acción de mejora, por cuanto Se realizaron las mesas departamentales de vivienda para el seguimiento de los proyectos en cada departamento a objeto de establecer los compromisos y acciones para superar las deficiencias y lograr la culminación del proyecto en cada caso.</t>
  </si>
  <si>
    <t>792012-2013 ACES PPPVíctima</t>
  </si>
  <si>
    <t>HALLAZGO No 79: Resoluciones de declaratoria de Incumplimientos y Notificaciones. (A) (Disciplinario 24) (UT Los Chigüiros) ( Pagina  333)</t>
  </si>
  <si>
    <t>Se incluirá en el protocolo de incumplimiento los tiempos para la notificación de la resolución de declaratoria de incumplimientos.</t>
  </si>
  <si>
    <t>Incluir tiempos en el protocolo de incumplimiento para la notificación de la resolución de declaratoria de incumplimiento.</t>
  </si>
  <si>
    <t>Protocolo de incumplimiento con tiempos de notificación incluidos</t>
  </si>
  <si>
    <t xml:space="preserve">
Con 2019IE0015150 del 26/12/2019 se informa el cumplimiento y efectividad de la acción de mejora, por cuanto  Se realizo la  actualización del Protocolo de Incumplimiento el cual fue aprobado por el Consejo Directivo de Fonvienda </t>
  </si>
  <si>
    <t>832012-2013 ACES PPPVíctima</t>
  </si>
  <si>
    <t>HALLAZGO No 83: Inconsistencias en la información aportada por Fonvivienda - Villavivienda. (A) ) ( Pagina  349)</t>
  </si>
  <si>
    <t>Se realizará un informe en donde se evidencie los beneficiarios de los subsidios familiares de vivienda que fueron beneficiarios de la Resolución 181 de 2007 expedida por Villavivienda para que la Contraloría General de la República tenga claridad del mismo.</t>
  </si>
  <si>
    <t xml:space="preserve">Informe de beneficiarios de subsidio familiar de vivienda </t>
  </si>
  <si>
    <t xml:space="preserve">Con 2019IE0015150 del 26/12/2019 se informa el cumplimiento y efectividad de la acción de mejora, por cuanto Fonvivienda continua la gestión con los oferentes frente a la termianción del proyecto, sin embargo se esta a la  espera de fallos judiciales en el sentido de que se pronuncien frente al alcance del proyecto.  </t>
  </si>
  <si>
    <t>852012-2013 ACES PPPVíctima</t>
  </si>
  <si>
    <t>HALLAZGO No 85: Incumplimiento Contractual (A) (Disciplinario 26) (Fiscal 11) U.T. JADER SOLANO ( Pagina  349)</t>
  </si>
  <si>
    <t xml:space="preserve">Se realizará un informe Téncico y financiero del proyecto del Oferente Unión Temporal U.T. Jader Solano - Gustavo Díaz y  se realizaran las actuaciones pertinenes si es el caso. </t>
  </si>
  <si>
    <t>Informe Técnico y Financiero</t>
  </si>
  <si>
    <t>872012-2013 ACES PPPVíctima</t>
  </si>
  <si>
    <t>HALLAZGO No 87: Seguimiento a las viviendas entregadas (A) ( Pagina  356)</t>
  </si>
  <si>
    <t>Realizar visita al proyecto CIudadela San Antonio de Villavicencio -Meta, con el fin de verificar que los hogares beneficiarios sean los que habitan en las viviendas y en caso de encontrar hogares que no habiten sus viviendas, se procederá a aplicar el procedimiento administrativo de restitución del subsidio.</t>
  </si>
  <si>
    <t>Realizar visita al proyecto y en el caso en que los beneficiarios no habiten sus viviendas,aplicar el procedimiento administrativo de restitución del subsidio.</t>
  </si>
  <si>
    <t>Acta de visita realizada y proceso de restitución ejecutado en caso en que se requiera</t>
  </si>
  <si>
    <t xml:space="preserve">
Con 2019IE0015150 del 26/12/2019 se informa el cumplimiento y efectividad de la acción de mejora, por cuanto se socializó la circular 005 de 2014, modificada por la Circular 004 de 2017, en su momento con el ente territorial para que se reporte a FONVIVIENDA el listado de los presuntos infractores del uso de la vivienda, sin que a la fecha se haya presentado caso alguno. </t>
  </si>
  <si>
    <t>89 2012-2013 ACES PPPVíctima</t>
  </si>
  <si>
    <t>HALLAZGO No 89: Concentración de Contratistas. Proyecto Urbanización El Recreo  ( Pagina 373)</t>
  </si>
  <si>
    <t>Realizar el seguimiento al proyecto el Recreo</t>
  </si>
  <si>
    <t>Seguimiento a proyecto realizados</t>
  </si>
  <si>
    <t>Actas o mesas de trabajo</t>
  </si>
  <si>
    <t>Con 2019IE0015150 del 26/12/2019 se informa el cumplimiento y efectividad de la acción de mejora, por cuanto Se realizaron las mesas departamentales de vivienda para el seguimiento de los proyectos en cada departamento a objeto de establecer los compromisos y acciones para superar las deficiencias y lograr la culminación del proyecto en cada caso.</t>
  </si>
  <si>
    <t>2 Vig 2014 Cundinamarca</t>
  </si>
  <si>
    <t>Hallazgo No 2 Deficiencias del proceso: La CGR en cabeza de la Gerencia Departamental Colegiada Cundinamarca, pudo establecer que el programa de vivienda gratuita 100% en especie, no conto con un control eficiente, oportuno de verificación de base de datos de los posibles beneficiarios por parte de las Cajas de Compensación, DPS, FONVIVIENDA, Min vivienda.</t>
  </si>
  <si>
    <t>Realizar  seguimiento en coordinación con el ente territorial para determinar si efectivamente los hogares beneficiarios incumplieron la normatividad vigente, en todo caso garantizando el debido proceso a los hogares beneficiarios del programa de vivienda gratuita para los municipiso auditados</t>
  </si>
  <si>
    <t xml:space="preserve">Reporte Semestral </t>
  </si>
  <si>
    <t xml:space="preserve">documento </t>
  </si>
  <si>
    <t>Actuación Especial Vivienda Ciento por Ciento gratis al Departamento de Cundinamarca vigencia 2014</t>
  </si>
  <si>
    <t xml:space="preserve">
Con 2019IE0015150 del 26/12/2019 se informa el cumplimiento y efectividad de la acción de mejora, por cuanto Los procesos administrativos sancionatorios se vienen adelantando para todos los casos en la medida que son reportados por los ET y verificados por la entidad.</t>
  </si>
  <si>
    <t>3 Vig 2014 Cundinamarca</t>
  </si>
  <si>
    <t>Hallazgo No 3 Falta de procedimientos para desvinculación. Situaciones que se pudieron evidenciar en el seguimiento al programa de SFVE en el departamento de Cundinamarca, es que hay beneficiados con  escritura y que han solicitado personalmente la renuncia al beneficio de la vivienda y que a la fecha no se ha dado solución a la misma por parte de la entidad competente para atenderlas.</t>
  </si>
  <si>
    <t>Aplicar el procedimiento para aceptar las renuncias en la normatividad vigente de los beneficiarios del programa de vivienda gratuita, y realizar el seguimiento a los casos que se presenten en el marco del programa de vivienda gratuita para los municipios auditados.</t>
  </si>
  <si>
    <t xml:space="preserve">Con 2019IE0015150 del 26/12/2019 se informa el cumplimiento y efectividad de la acción de mejora, por cuantoSe implentó el procedimiento para la aceptación de las renuncias de los hogares, el cual se viene aplicando en la actualidad en la medida que sean presentada por los beneficiarios. </t>
  </si>
  <si>
    <t>1 San Antonio</t>
  </si>
  <si>
    <t>H.1. Control sobre el Proyecto evidenciada en las inconsistencias de la información suministrada.  ( Pagina 37 a la 40 de informe de Auditoria )</t>
  </si>
  <si>
    <t>Se diseñara una estrategia de control en la asignación y legalización de los subsidios familiares de vivienda, para tener indicadores reales que permitan hacer seguimiento a la correcta aplicación de los recursos asignados.</t>
  </si>
  <si>
    <t>Reportes trimestrales</t>
  </si>
  <si>
    <t>Actuación Especial  N° 2014-6245-83111 Proyecto Ciudadela San Antonio Villavicencio (Meta) UT PRO ORINOQUIA CGR CDSA N°724 2015</t>
  </si>
  <si>
    <t>Con 2019IE0015150 del 26/12/2019 se informa el cumplimiento y efectividad de la acción de mejora, por cuanto se terminaron todas las viviendas asignadas al Proyecto San Antonio, lo que garantiza la debida ejecución de recursos publicos para dicho proyecto, con ocasión las diferentes mesas de trabajo realizadas con los ET</t>
  </si>
  <si>
    <t>4 San Antonio</t>
  </si>
  <si>
    <t>H.4. Modificación de Beneficiarios del SFVU (A4)(D4)</t>
  </si>
  <si>
    <t>Verificacion de beneficarios del SFV otorgados por FONVIVIENDA delProyecto San aAntonio- Pro Orinoquia</t>
  </si>
  <si>
    <t xml:space="preserve">Reportes de Avance trimestrales </t>
  </si>
  <si>
    <t>7  San Antonio</t>
  </si>
  <si>
    <t>H.7 Seguimiento a las Viviendas Entregadas</t>
  </si>
  <si>
    <t>Controlar y monitorear con Villavivienda las viviendas que se han otorgado a los beneficarios del SFV  que fueron asignados por FOVIVIENDA.</t>
  </si>
  <si>
    <t xml:space="preserve">C
Con 2019IE0015150 del 26/12/2019 se informa el cumplimiento y efectividad de la acción de mejora, por cuanto Fonvivienda continua la gestión con los oferentes frente a la termianción del proyecto, sin embargo se esta a la  espera de fallos judiciales en el sentido de que se pronuncien frente al alcance del proyecto.  </t>
  </si>
  <si>
    <t>10 San Antonio</t>
  </si>
  <si>
    <t>H.10 Declaratoria de Incumplimientos de los Proyectos y notificaciones.</t>
  </si>
  <si>
    <t>Realizar seguimiento y control a los incumplimientos determinados por FONVIVIENDA</t>
  </si>
  <si>
    <t>Actas de Visitas y/o informes del estado del proyecto.</t>
  </si>
  <si>
    <t>11 San Antonio</t>
  </si>
  <si>
    <t xml:space="preserve">H . 11 - Corresponsabilidad del Ministerio de Vivienda Ciudad y Territorio en el cumplimiento de los objetivos de la política (A11). </t>
  </si>
  <si>
    <t xml:space="preserve">Mejorar mecanismos de asistencia tecnica - acompañamiento tecnico a los municipios </t>
  </si>
  <si>
    <t>Procedimiento ajustado e implementado.</t>
  </si>
  <si>
    <t>Con 2019IE0015150 del 26/12/2019 se informa el cumplimiento y efectividad de la acción de mejora, por cuanto Se cumplió con la revisión y ajuste del procedimiento para el seguimiento a los proyectos de vivienda en el que se incoporo el Procotolo de Incumplimiento queando instucionalizado en el SGC.</t>
  </si>
  <si>
    <t>16 (2014)</t>
  </si>
  <si>
    <t>H.16 Terrenos Urbanos (1.6.05.01).   A 31 de diciembre de 2014, se evidencia una diferencia de $24.6 millones, entre el valor de la transferencia del inmueble identificado con el folio de matrícula inmobiliaria 480-11279 al Patrimonio Autónomo denominado FIdeicomiso San Jose del Guaviare .......</t>
  </si>
  <si>
    <t>Continuar con el proceso de depuración de los lotes de terrero que están registrados en la cuenta de 1605, previo el proceso de saneamiento jurídico y técnico  de los predios que debe realizar el grupo de Titulación y Saneamiento Predial</t>
  </si>
  <si>
    <t xml:space="preserve">Reportar a la Subdirección de Finanzas y Presupuesto el resultado del proceso de saneamiento jurídico y técnico de los predios, para el registro y ajuste contable.  </t>
  </si>
  <si>
    <t>Documento Registro inmobiliario de transferencia de dominio de los lotes.</t>
  </si>
  <si>
    <t>Auditoria fonvivienda -Vigencia 2014 CGR- CDSIFTCEDR N°010 -Agosto 2015</t>
  </si>
  <si>
    <t xml:space="preserve">
Con 2019IE0015150 del 26/12/2019 se informa el cumplimiento y efectividad de la acción de mejora, por cuanto con respecto al seguimiento practicado por la DIVIS se presento el Plan de Cesión de los terrenos con los avances de la gestión a la SFyP</t>
  </si>
  <si>
    <t>28 (2014)</t>
  </si>
  <si>
    <t>H 28. Justificacion de la Calificación:   En la Estructura del formulario cada actividad y etapa del proceso, así como otros elementos o acciones de control, se evaluan a través de preguntas que deben ser debidamente calificadas con la posibilidad de sere justificadas, para lo cual se dispuso en el formulario de la columna "observacioens". en esta parte, se podrá indicar o</t>
  </si>
  <si>
    <t xml:space="preserve">Presentar las justificaciones a las calificaciones cuando estas se encuentren por encima de 4. </t>
  </si>
  <si>
    <t>Formulario de evaluación del Sistema de Control Interno Contable con Justificaciones</t>
  </si>
  <si>
    <t xml:space="preserve">Informe elaborado </t>
  </si>
  <si>
    <t>FVVDA / 
OFICINA DE CONTROL INTERNO</t>
  </si>
  <si>
    <t>Con 2016IE0003809 del 08/04/2016 se informa que la OCI presentó el informe de evaluación al SCIC de Fonvivienda a la CGN conforme al procedimiento.</t>
  </si>
  <si>
    <t>30 (2014)</t>
  </si>
  <si>
    <t>H 30 Circularización de la Información. Teniendo en cuenta la pregunta y calificación dada a la pregunta 53, donde se consulta: se evidencia por medio de flujogramas, u otras técnicas o mecanismos, la forma como circula  la información a través de la entidad? Y cuya calificación fue de 5 (se cumple plenamente)</t>
  </si>
  <si>
    <t>Establecer  el procedimiento que indique como circula la información y su respectivo efecto en el proceso contable.</t>
  </si>
  <si>
    <t>Elaborar el procedimiento  e incorporarlo en el SIG.</t>
  </si>
  <si>
    <t>Procedimiento</t>
  </si>
  <si>
    <t>FVVDA / 
SUBDIRECCIÓN FINANZAS Y PRESUPUESTO</t>
  </si>
  <si>
    <t xml:space="preserve">
Con 2019IE0015337 se informa el cumplimiento y la efectividad de la acción de mejoramiento, por cuanto el instructivo de procedimientos contables, como el Manual de Políticas contables han sido los instrumentos que soportan el flujo de información de la entidad que se encuentran publicados en el SIG.</t>
  </si>
  <si>
    <t>33 (2014)</t>
  </si>
  <si>
    <t xml:space="preserve">H 33 Sistema de Información: A 31/12/2014, la CGR reitera que aún no se evidencia la integración de los Desarrollos Informáticos de las diferentes áreas que intervienen en el proceso de asignación y seguimiento de los subsidios, por cuanto hasta 2014 se realizó el Plan Estrátegico de Sistemas PEI hecho que incide en la calidad, claridad, confiabilidad y la seguridad de la Información </t>
  </si>
  <si>
    <t xml:space="preserve">1 Vig 2015 AE CPS </t>
  </si>
  <si>
    <t xml:space="preserve">Proceso Precontractual. Se evidenciaron falencias en la fase precontractual tales como: a.) En la propuesta la contratista seleccionó los municipios que iban a ser objeto de la consultoría cuando esto era competencia del comité fiduciario. B.) La entidad no establecio el valor de la contratacion con anterioridad al proceso de invitacion para presentacion de propuesta de servicios.   </t>
  </si>
  <si>
    <t xml:space="preserve">Deficiencias en la etapa precontratcual. </t>
  </si>
  <si>
    <t>El Supervisor del Contrato Matriz, oficiará a través de la Fiduciaria al Comité Fiduciario que "previo a la solicitud de propuesta de contratación, se debe establecer  el valor de la misma a través de un estudio de mercado o cotización, salvo en aquellos casos donde se realice contratación directa":.</t>
  </si>
  <si>
    <t>Oficio enviado al Comité Fiduciario por parte del Supervisor del Contrrato Matriz.</t>
  </si>
  <si>
    <t>Oficio enviado al Comité Fiduciario.</t>
  </si>
  <si>
    <t>FONVIVIENDA</t>
  </si>
  <si>
    <t>Actuación Especial Fiscalización Contrato Prestación Servicios Fiduciaria Bogotá- PVG-FONVIVIENDA -SPRINGER -CGR CDSIFTCEDR N°03 -Mayo 2016</t>
  </si>
  <si>
    <t xml:space="preserve">
Con 2019IE0015150 del 26/12/2019 se informa cumplimiento y efectividad de acción de mejora, por cuanto desde la Supervisión del contrato de Fiducia, se adelantaron los correctivos y se implementaron los procedimientos internos para el control y seguimiento para la ejecución de los recursos.</t>
  </si>
  <si>
    <t xml:space="preserve">2Vig 2015 AE CPS </t>
  </si>
  <si>
    <t xml:space="preserve">Proceso de Supervisión. La supervision no detectó las falencias evidenciadas por el equipo de auditoria especial de la CGR, en relación con el Plan Operativo, el Diagnóstico, y la plataforma VIP, contenidas en la claúsula tercera y quinta del contrato respectivamente. </t>
  </si>
  <si>
    <t xml:space="preserve">Deficiencias en la labor ejercida por el supervisor. </t>
  </si>
  <si>
    <t>Crear un formato para el ejercicio de la supervisión de los contratos suscritos por parte del Fideicomiso, que contenga como mínimo: 1-) Cuando el supervisor apruebe los valores del contrato, estos deben estar sustentados en un informe presentado por el Contratista. 2-) Si el aval se refiere a un producto específico, se debe relacionar por parte del supervisor, como cumple.</t>
  </si>
  <si>
    <t>Elaboración del formato de supervisión que deberá aprobarse por parte del Comité Fiduciario.</t>
  </si>
  <si>
    <t>Formato de supervisión.</t>
  </si>
  <si>
    <t>Con 2018IE0008376 del 23-07-2018 la DIVIS reporto en el formato establecido. Cumplida.
Con 2019IE0015150 del 26/12/2019 se informa elc umplimiento y efectividad de la acción de mejoramiento, por cuanto se implementaron los procedimientos internos que se encuentran en el SIG.</t>
  </si>
  <si>
    <t xml:space="preserve">3Vig 2015 AE CPS </t>
  </si>
  <si>
    <t>Cumplimiento Cronograma. Se prorrogó el plazo del contrato por 3 meses sin haber suministrado la actualizacion o ajustes realizados al cronograma para su analisis y evealuacion, por lo que se incumplio con la clausula septima del contrato.</t>
  </si>
  <si>
    <t>Deficiencias en la planeacion y en la ejecucion del contrato.</t>
  </si>
  <si>
    <t xml:space="preserve">El Supervisor del Contrato Matriz, oficiará a través de la Fiduciaria al Comité Fiduciario,  donde se defina como parte de las obligaciones del ejercicio de la supervisión, que el supervisor deberá revisar y avalar el ajuste del cronograma, como requisito para la legalización de la prórroga del contrato. </t>
  </si>
  <si>
    <t xml:space="preserve">
Con 2019IE0015150 del 26/12/2019 se informa el cumplimiento y efectividad de la acción de mejoramiento, por cuanto se requirio al Comité Fiduciario, lo pertinente al cumplimieto de las obligaciones de la Fiduciaria, para que el Supervisor revise y actualice el cronograma como requisito para la solicitud de prorroga. </t>
  </si>
  <si>
    <t xml:space="preserve">4Vig 2015 AE CPS </t>
  </si>
  <si>
    <t>Plan Operativo. En el ejercicio de la auditoria se recibieron dos documentos diferentes con los que se pretendió acreditar el Producto 1 "plan operativo", sin que se constituyeran evidencias del producto solicitado, por el contarario, se evidenció que el documento que según la entidad expresa el plan operativo hace parte de la propuesta de la firma contratista.</t>
  </si>
  <si>
    <t>Con 2018IE0008376  deL 23-07-2018, la DIVIS  el formato establecido lo que representa el Cumplimiento del 100% de la acción de mejora. 
Con 2019IE0015150 del 26/12/2019 se informa elc umplimiento y efectividad de la acción de mejoramiento, por cuanto Se implementaron los procedimientos internos que se encuentran en el SIG.</t>
  </si>
  <si>
    <t>5(2015 C.F.)</t>
  </si>
  <si>
    <t xml:space="preserve">Numero de proyectos diagnosticados. De los elementos analizados se infiere que pueden existir proyectos que cumpliendo con los requisitos para desarollar respecto de ellos el componente social y especificamente el diagnostico contratado, no fueron diagnosticados.  </t>
  </si>
  <si>
    <t>Deficiencias en la la planeacion y ejecucion del contrato.</t>
  </si>
  <si>
    <t>Solicitar al equipo de Acompañamiento Social mediante oficio un informe de los proyectos intervenidos frente a los diagnosticados y se les solicitará adelantar dicho acompañamiento, si es del caso, por parte del  Director Ejecutivo de Fonvivienda.</t>
  </si>
  <si>
    <t xml:space="preserve">Oficio enviado al equipo de Acompañamiento social a cargo del Director Ejecutivo de Fonvivienda. </t>
  </si>
  <si>
    <t xml:space="preserve">Oficio </t>
  </si>
  <si>
    <t xml:space="preserve">
Con 2019IE0015150 del 26/12/2019 se informa el cumplimiento y efectividad de la acción de mejoramiento, por cuanto La entidad mantiene el acompañamiento social incluido los proyectos diagnosticados que fueron objeto del seguimiento para los proyectos del  PVGI.</t>
  </si>
  <si>
    <t xml:space="preserve">6Vig 2015 AE CPS </t>
  </si>
  <si>
    <t xml:space="preserve">Derechos de autor. Revisado el diagnostivo tecnico-estructural que hace parte del producto dos (2) entregado por la firma consultora Springer Von Schwarzenberg Consulting Services SAS, se observa que este reproduce parcialmente textos sin referencia alguna de la fuente de la que son tomados. </t>
  </si>
  <si>
    <t>Deficiencias en la ejecucion del contrato</t>
  </si>
  <si>
    <t>Realizar una revisión al  diagnostivo tecnico-estructural que hace parte del producto dos (2) que fue entregado por la firma consultora Springer Von Schwarzenberg Consulting Services SAS, para verificar si éste reproduce o  no  textos sin referencia alguna de la fuente de la que son tomados, para  lo cual El Director Ejecutivo de Fonvivienda reporta el resultado.</t>
  </si>
  <si>
    <t xml:space="preserve">Reportar el resultado de la verificacion. </t>
  </si>
  <si>
    <t xml:space="preserve">Reporte </t>
  </si>
  <si>
    <t xml:space="preserve">
Con 2019IE0015150 del 26/12/2019 se informa elc umplimiento y efectividad de la acción de mejoramiento, por cuanto desde la  Supervisión del contrato de Fiducia, se adelanto el seguimiento y  se requierio a la Fiduciaria  mediante oficio ejercer el control.</t>
  </si>
  <si>
    <t xml:space="preserve">7Vig 2015 AE CPS </t>
  </si>
  <si>
    <t xml:space="preserve">Confiabilidad y pertinencia de la informacion. Se encontró que el producto dos (2) de la clausula quinta del contrato de prestacion de servicios existen las siguientes falencias: A) El documento contine informacion desactualizada. B) Se evidencia incoherencia entre la informacion de la matriz de evaluación y la del diagnóstico cualitativo. </t>
  </si>
  <si>
    <t>Realizar una revisión al  producto 2 de la Clausula 5 del contrato, para verificar la situación presentada, para  lo cual El Director Ejecutivo de Fonvivienda reporta el resultado.</t>
  </si>
  <si>
    <t xml:space="preserve">8Vig 2015 AE CPS </t>
  </si>
  <si>
    <t>Implementacion de estrategias. Se evidencia que de las 5 estrategias diseñadas por el contratista 3 no han sido implementadas para superar los diferentes conflictos sociales presentados en la poblacion que hace parte del programa de vivienda gratuita, a saber: Plan Fenix, buen comienzo y plan lactantes.</t>
  </si>
  <si>
    <t>Socializar la implementación de las estrategias con los entes territoriales, en las mesas de acompañamiento social que se realicen con los participantes que las integran”</t>
  </si>
  <si>
    <t>Realizar mesas de acompañamiento social</t>
  </si>
  <si>
    <t>Informe de seguimiento</t>
  </si>
  <si>
    <t>Con 2018IE0000127 del 04/01/2018  se informa que el equipo de Acompañamiento Social mediante correo electrónico suministro el Informe Consolidado de las Mesas de Acompañamiento Social realizadas, con su respectivo anexo, generando un cumplimiento del 100%. CUMPLIDA.</t>
  </si>
  <si>
    <t xml:space="preserve">9Vig 2015 AE CPS </t>
  </si>
  <si>
    <t xml:space="preserve">Plataforma digital-confiabilidad de la informacion. Se determinó que la plataforma de diagnostico, evaluacion y seguimiento no cumplió con el objeto contractual establecido en la clausula quinta (literal iii) del contrato suscrito.  </t>
  </si>
  <si>
    <t>Deficiencias en la ejecucion del contrato.</t>
  </si>
  <si>
    <t xml:space="preserve">Realizar un informe que evidencie las mejoras y corecciones efectuadas a la plataforma digital, en la fase de implementación de la misma.  </t>
  </si>
  <si>
    <t>Elaborar un informe técnico de las mejoras y correcciones efectuadas a la plataforma digital entregada por la consultoria, en la fase de implementación de la misma.</t>
  </si>
  <si>
    <t>Informe.</t>
  </si>
  <si>
    <t xml:space="preserve">
Con 2019IE0015150 del 26/12/2019 se informa cumplimiento y efectividad de la acción de mejoramiento, por cuanto La implementación de la Plataforma Digital ha facilitado el control y seguimiento de todas las actividades de acompañamiento social que se realizan desde la entidad, cuya situación fue indagada y verificada por la CGR, generado el archivo  y cierre de la IP que se adalanto.</t>
  </si>
  <si>
    <t>H1 ACES Vivienda P victimas conflicto armado 2015</t>
  </si>
  <si>
    <t>Hallazgo 1. A. Metas de vivienda para la población víctima. MVCT-FONVIVIENDA El Ministerio de Vivienda Ciudad y Territorio -MVCT-, no ha planteado metas consistentes y verificables, para suministrar vivienda digna a la población víctima, en los distintos instrumentos de planeación.</t>
  </si>
  <si>
    <t>Deficiencias en la determación de las meta, en la aplicación de los indicadores y,  en general  en la coherencia que debe guardarse en la planeación de la gestión administrativa.</t>
  </si>
  <si>
    <t>Realizar informe trimestral de seguimiento a cumplimiento  de metas teniendo en cuenta lo establecido en PND e Indicadores relacionados. En caso de alerta de rezago de alguna meta, el responsable misional establecera un plan especial de gestión con actividades puntuales para el cumplimiento de la meta o reformulación justificada de la, cronograma y responsable</t>
  </si>
  <si>
    <t xml:space="preserve">Elaboración de Informe trimestral, sobre el cumplimiento de las metas proyectadas y de los Indicadores relacionados.
Plan Especial de Gestión frente a alertas de rezago, en caso de presentarse.
</t>
  </si>
  <si>
    <t>Actuación Especial Intersectorial Vivienda para Población Víctima del Conflicto Armado en Col.  2015-9493-8311 AE cgr CDSA n° 812 Mayo 2017</t>
  </si>
  <si>
    <t xml:space="preserve">
Con 2019IE0015150 del 26/12/2019 se informa el cumplimiento y efectividad de la acción de mejoramiento, por cuanto La  entidad reporta trimestralmente la  información consolida sobre la ejecución y avance del plan de acción la cual es publicada en la pagina web del Ministerio. </t>
  </si>
  <si>
    <t>H2ACES Vivienda P victimas conflicto armado 2015</t>
  </si>
  <si>
    <t>Hallazgo 2.A.  Estrategia para subsanar la situación de los beneficiarios de las Convocatorias 2004 y 2007 que no han logrado el Goce Efectivo de Derecho a Vivienda Digna. MVCT-FONVIVIENDA a que algunas familias fueron incluidas como beneficiarias en el programa de vivienda gratuita, el MVCT no ha formulado estrategias</t>
  </si>
  <si>
    <t xml:space="preserve">Hogares postulados en las convocatorias para desplazados 2004 y 2007 que a la fecha se encuentran en estado calificado y con SFV asignado y sin aplicar. </t>
  </si>
  <si>
    <t>Elaborar proyecto de Decreto modificatorio al Decreto 1077 de 2015. (Se entenderá cumplida la acción de mejora con la radicación del proyecto de decreto modificatorio en la Secretaría Jurídica de la Presidencia de la República).</t>
  </si>
  <si>
    <t>Proyectar y gestionar  una modificacion normativa al Decreto 1077 de 2015, por medio de la que se priorizaran los los hogares que se encuentren en estado calificado, que cuenten con SFV asignado y sin aplicar y aquellos cuyo subsidio no haya sido legalizado por estar vinculados a proyectos paralizados, siniestrados, indemnizados o declarados en incumplimiento.</t>
  </si>
  <si>
    <t>Proyecto de Decreto modificatorio del Decreto 1077 de 2015 radicado ante Secretaría Jurídica de Presidencia de la República</t>
  </si>
  <si>
    <t>FVVDA / 
DIRECCIÓN SISTEMA HABITACIONAL</t>
  </si>
  <si>
    <t xml:space="preserve">
Con  2019IE0015186 del 27/12/2019 se informa el cumplimiento y la efectiviadad de la acción de mejoramiento, por cuanto la DSH formulo en el 2018 y 2019 programas como casa digna, vida digna y Semillero de propietarios con enfoque diferencial a las cuales de darse prioridad a la población más vulnerable del país</t>
  </si>
  <si>
    <t>H3ACES Vivienda P victimas conflicto armado 2015</t>
  </si>
  <si>
    <t>Hallazgo 3.A. Priorización de beneficiarios. MVCT-FONVIVIENDA El Ministerio de Vivienda, Ciudad y Territorio no ha priorizado a los beneficiarios que habían sido vinculados a proyectos específicos y que luego fueron excluidos (bajo la figura de “liberados”) retornándolos a la situación de no tener un proyecto para aplicar el subsidio.</t>
  </si>
  <si>
    <t>Hogares postulados en las convocatorias para desplazados 2004 y 2007 vinculados a proyectos declarados en incumplimiento cuyos cupos fueron liberados y no fueron priorizados en un nuevo proyecto</t>
  </si>
  <si>
    <t>En el proyecto de modificación  al Decreto 1077 de 2015 se dara prioridad a aquellos hogares que se encuentren vinculados a proyectos siniestrados, declarados en incumplimiento o indemnizados que no seran finalizados.</t>
  </si>
  <si>
    <t xml:space="preserve">
Con  2019IE0015186 del 27/12/2019 se informa el cumplimiento y la efectiviadad de la acción de mejoramiento, por cuanto la DSH formuló en el 2018 y 2019 programas como Casa Digna, Vida Digna y Semillero de Propietarios con enfoque diferencial a las cuales debe darse prioridad a la población más vulnerable del país</t>
  </si>
  <si>
    <t>H4ACES Vivienda P victimas conflicto armado 2015</t>
  </si>
  <si>
    <t>Hallazgo 4.A. Calidad de la Construcción en Vivienda, Proyecto Una Nueva Caucasia – Municipio de Caucasia (Antioquia) FONVIVIENDA El proyecto “Una Nueva Caucasia”, ubicado en el municipio de Caucasia del departamento de Antioquia, fue visitado el 13 de septiembre de 2016. Allí se observan falencias, en las contra-fachada de las viviendas no se construyó sombrillas</t>
  </si>
  <si>
    <t>Deficiencia en la calidad de obras de vivienda.</t>
  </si>
  <si>
    <t xml:space="preserve">Adelantar una Acción Especial de Monitoreo a la gestión de FONADE como supervisor y responsable de emitir el certificado de habitabilidad. </t>
  </si>
  <si>
    <t>Requerir a FONADE  el cumplimiento de obligaciones como supervisor, consistente en:  Un informe trimestral de la entidad supervisora de las comunicaciones enviadas a los oferentes donde se plasma las observaciones encontradas en cada uno de los proyectos visitados</t>
  </si>
  <si>
    <t xml:space="preserve">1. Oficio a la Entidad Supervisora (FONADE) anunciando la Acción Especial de Monitoreo.
2. Informe
</t>
  </si>
  <si>
    <t xml:space="preserve">
Con 2019IE0015150 del 26/12/2019 se informa el cumplimiento y efectividad de la acción de mejoramiento, por cuanto Fonvivienda mantiene el seguimiento y control de las obligaciones que el ente supervisor debe ejecutar, garantizando que se cumplan con las especificaciones técnicas establecidas para la ejecución de cada proyecto </t>
  </si>
  <si>
    <t>H5 ACES Vivienda P victimas conflicto armado 2015</t>
  </si>
  <si>
    <t xml:space="preserve">Hallazgo 5. F. Ejecución y Calidad en Obras de Urbanismo (F1) FONVIVIENDA, Gobernación de Córdoba, Alcaldía de Hatonuevo, De acuerdo con las funciones fijadas normativamente, FONVIVIENDA debe  verificar la correcta ejecución de los subsidios familiares de vivienda, tal como lo  establece el numeral 9, del artículo 3 del Decreto 555 de 200330. </t>
  </si>
  <si>
    <t>Demora en la ejecución de las viviendas lo que genera el deterioro del urbanismo en POD.</t>
  </si>
  <si>
    <r>
      <t xml:space="preserve">Optimizar la </t>
    </r>
    <r>
      <rPr>
        <sz val="10"/>
        <rFont val="Verdana"/>
        <family val="2"/>
      </rPr>
      <t>herramienta establecida mediante la Matriz de seguimiento y control de los proyectos que integran el Programa de Promoción de Oferta y Demanda</t>
    </r>
  </si>
  <si>
    <t>Generar reportes trimestrales del seguimiento a los proyectos de Promoción de Oferta y Demanda, de tal forma que se evidencie los avances correspondientes</t>
  </si>
  <si>
    <t>Reporte trimestral</t>
  </si>
  <si>
    <t xml:space="preserve">
Con 2019IE0015150 del 26/12/2019 se informa el cumplimiento y efectividad de la acción de mejoramiento, por cuanto Se ha continuado con el acompañamiento a  los entes territoriales para la consecución de recursos que garanticen el cierre financiero para la ejecución y terminación de las obras de vivienda. </t>
  </si>
  <si>
    <t>H6ACES Vivienda P victimas conflicto armado 2015</t>
  </si>
  <si>
    <t>Hallazgo 6. F. Abandono de las Obras del Proyecto de Vivienda “El Gladiador II Etapa” - Malambo, Atlántico. Intereses y rendimientos financieros. (F2). FONVIVIENDA En el proyecto de Vivienda denominado “Los Gladiadores II Etapa”, en el municipio de Malambo, Atlántico, se evidenció el abandono de las obras ejecutadas hasta en un 34.4%, supervisadas por FONADE</t>
  </si>
  <si>
    <t xml:space="preserve">Recuperación de la recursos </t>
  </si>
  <si>
    <t xml:space="preserve">Registrar  la  trazabilidad  de cada acción realizada en el proceso de recuperación de los recursos con soportes documentales, socilizando con las partes interesadas que intervienen en el proceso. </t>
  </si>
  <si>
    <t>Mantener actualizada la matriz de incumplimientos respecto a los recursos recaudados por concepto de rendimientos generados por los proyectos y continuar con el reporte de la certificación bimestral de los recaudos clasificados a través de la DTN.</t>
  </si>
  <si>
    <t xml:space="preserve">Certifiación </t>
  </si>
  <si>
    <t xml:space="preserve">
Con 2019IE0015150 del 26/12/2019 se informa el cumplimiento y efectividad de la acción de mejoramiento, por cuanto Se efectuo el seguimiento por parte de la CGR  generando el cierre y archivo de la Indagación preliminar 093-2018 mediante oficio 2018EE0094496 RAD.2018ER0049554.
</t>
  </si>
  <si>
    <t>H7ACES Vivienda P victimas conflicto armado 2015</t>
  </si>
  <si>
    <t>Hallazgo 7. F. Proyectos declarados en Incumplimiento con recursos pendientes por recuperar (F3). FONVIVIENDA; Alcaldía de Buenaventura; Alcaldía de Guaranda – Sucre. Pese a las declaratorias de incumplimiento, FONVIVIENDA no ha recuperado el valor invertido en los proyectos. En particular, se identificaron  siguientes cinco  casos de proyectos dirigidos a población víctima</t>
  </si>
  <si>
    <t>Recuperación de la recursos.</t>
  </si>
  <si>
    <t>1. Revisar y/o modificar del Protocolo de Incumplimientos,  con el fin de ajustar los tiempos y terminos para la reclamación de la indemnzación y la recuperación del capital e intereses según el caso.</t>
  </si>
  <si>
    <t xml:space="preserve">Continuar con la gestión en la recuperación de los recursos del subsidio y de los rendimientos generados y clasificados mediante la certificación bimestral de los recaudos y reintegros a la DTN”. 
Actividad/unidad de medida: por “Certificaciones”
</t>
  </si>
  <si>
    <t>Reporte bimestral</t>
  </si>
  <si>
    <t xml:space="preserve">
Con 2019IE0015150 del 26/12/2019 se informa el cumplimiento y efectividad de la acción de mejoramiento, por cuanto la entidad continua con la gestión de recuperacion de los recursos de los proyectos anteriores que fueron declarados en incumplimiento con destino a la DTN, para lo cual genera el reporte bimestral mediante certificación expedida por el DE de FNV.</t>
  </si>
  <si>
    <t>H9ACES Vivienda P victimas conflicto armado 2015</t>
  </si>
  <si>
    <t>Hallazgo 9. D. Vencimiento de SFV y/o Revocatoria de Cupos asignados a Población Víctima. (D1) FONVIVIENDA Al realizar la revisión documental de la información entregada por FONVIVIENDA,  en las bases de datos, y cotejarla con los informes presentados en el aplicativo  GEOTEC de la entidad supervisora FONADE y con la información recolectada en  campo.</t>
  </si>
  <si>
    <t>1.Vencimiento del SFV a población desplazada.
2. Incumplimiento con lo ordenado en la T025 de 2004, no se garantiza la vivienda digna a la población desplazada.</t>
  </si>
  <si>
    <t xml:space="preserve">“Realizar cruces del listado de los hogares próximos al vencimiento del subsidio con las bases de datos de la UARIV, con el objetivo de identificar a la población víctima para mantener la vigencia de los mismos, de tal manera que serán incluidos en la Resolución de ampliación proferida por el Ministerio de Vivienda, Ciudad y Territorio”. </t>
  </si>
  <si>
    <t>Realizar cruces de los listados de hogares con la base de datos de la UARIV</t>
  </si>
  <si>
    <t xml:space="preserve">Memorandos y resoluciones </t>
  </si>
  <si>
    <t>Se reporto a la OCI  en la Matriz del corte a 30/06/2018 el cumplimiento del 100% de la acción de Mejora.
Con 2019IE0015150 del 26/12/2019 se informa el cumplimiento y efectividad de la acción de mejoramiento, por cuanto se fortaleció el cruce de información de los beneficiarios de los proyectos, para prevenir posibles vencimientos de subsidios a Población Victima.</t>
  </si>
  <si>
    <t>H10ACES Vivienda P victimas conflicto armado 2015</t>
  </si>
  <si>
    <t xml:space="preserve">Hallazgo 10. D. Asignación de Recursos a Población Víctima con hecho victimizante, desplazamiento forzoso a través de otras bolsas de asignación distintas a Desplazados. (D2) FONVIVIENDA FONVIVIENDA no tuvo en cuenta el Registro de Población Desplazada para la asignación de SFV de la bolsa de desplazados en las convocatorias 2004 -2007.  </t>
  </si>
  <si>
    <t>Inclusión de Población víctima de Desplazamiento Forzado en bolsas distintas a las de desplazados, lo que ocasiona el vencimiento de los subsidios.</t>
  </si>
  <si>
    <t>Elaborar proyecto de Decreto modificatorio al Decreto 1077 de 2015.(Se entenderá cumplida la acción de mejora con la radicación del proyecto de decreto modificatorio en la Secretaría Jurídica de la Presidencia de la República).</t>
  </si>
  <si>
    <t>Se realizará la inclusión de un artículo en el proyecto de Decreto modificatorio del Decreto 1077 de 2015, en el que se establecera el no vencimiento de aquellos SFV asignados a población víctima de desplazamiento forzado, en bolsas distintas a las de desplazados.</t>
  </si>
  <si>
    <t xml:space="preserve">Con 2019IE0015150 y2019IE0015186  se informa cumplimiento y efectividad de acción de mejora, por cuanto la DSH formuló en el 2018 y 2019 programas como Casa Digna, Vida Digna y Semillero de Propietarios con enfoque diferencial a las cuales se da prioridad a la población más vulnerable del país.
</t>
  </si>
  <si>
    <t>H11ACES Vivienda P victimas conflicto armado 2015</t>
  </si>
  <si>
    <t xml:space="preserve">Hallazgo 11.A. Servicios públicos, en los Proyectos de Vivienda Urbana (D3) FONVIVIENDA (No Disciplinario) – Alcaldía Tierralta (No disciplinario) - Córdoba,  Alcaldía de Caucasia - Antioquia; Alcaldía de Planeta Rica- Córdoba, Alcaldía de  Fonseca – La Guajira, Alcaldía de Buenaventura – Valle del Cauca. </t>
  </si>
  <si>
    <t>Irregularidades en la prestación de los servicios públicos.</t>
  </si>
  <si>
    <t>Oficiar a los entes territoriales sobre el cumplimiento de la aplicación de las normas que regulan la presetación de los servicios póblicos (Ley 142 de 1994) para el caso de los beneficiarios de los proyectos VIS.</t>
  </si>
  <si>
    <t>Verificar el estado de los proyectos afectados según las novedades requeridas.
Generar las alertas a los responsables y/o autoridad competente según el caso. 
Seguimiento a los oficios de verificacion de la prestacion de servicios publicos a los proyectos VIS.</t>
  </si>
  <si>
    <t>Comunicación escrita.</t>
  </si>
  <si>
    <t xml:space="preserve">Con 2019IE0015150 del 26/12/2019 se informa el cumplimiento y efectividad de la acción de mejoramiento, por cuanto Se socializo con los ET la importancia de sus obligaciones para atender oportunamente a los beneficiarios de los proyectos, en el suministro de  los servivios públicos. </t>
  </si>
  <si>
    <t>H14ACES Vivienda P victimas conflicto armado 2015</t>
  </si>
  <si>
    <t>Hallazgo 14.A. Calidad de la construcción en Vivienda Urbana. Supervisión FONVIVIENDA - FONADE – Gobernación de Córdoba. Alcaldía de Tierralta. Alcaldía de Montería. El interventor, supervisor, responsable de la construcción, no ejerció el debido control a los procesos constructivos, toda vez que se evidencian deficiencias técnicas y de calidad, en los elementos que componen las vivien</t>
  </si>
  <si>
    <t>No se ejerció el debido control de los procesos constructivos. Fallas por falta de control de incumplimiento de los reglamentos tecnicos de construccion</t>
  </si>
  <si>
    <t xml:space="preserve">
Con 2019IE0015150 del 26/12/2019 se informa el cumplimiento y efectividad de la acción de mejoramiento, por cuanto Se efectuo el seguimiento por parte de la CGR  generando el cierre y archivo de la Indagación preliminar 108-2018 mediante oficio 2019EE0014949 RAD.2019ER0014808.
</t>
  </si>
  <si>
    <t>H17ACES Vivienda P victimas conflicto armado 2015</t>
  </si>
  <si>
    <t xml:space="preserve">Hallazgo 17. F. Pólizas Vencidas (F4) FONVIVIENDA. FONVIVIENDA tiene proyectos en ejecución o en estado paralizado, con Pólizas Vencidas. En la revisión de la base de datos remitida por el Ministerio de Vivienda Ciudad y Territorio – MVCT – FONVIVIEDA 56, se encontraron cuatro (4) proyectos, en estado de ejecución o paralizados a los cuales ya se les han vencido las pólizas </t>
  </si>
  <si>
    <t>Ineficiente control y seguimiento al estado de las pólizas recibidas como garantía de cumplimiento al proceso constructivo de viviendas de interés social.</t>
  </si>
  <si>
    <t>Mantener control y  seguimiento  sobre la vigencia de las polizas que amparan  los diferentes proyectos que administran los recursos del SFV, aplicando los pasos del Protocolo de Incumplimientos.</t>
  </si>
  <si>
    <t>1. Realizar reunión con FONADE para considerar los puntos de control y seguimiento sobre la vigencia de las Pólizas. 2. Reportar Informes de seguimientos.</t>
  </si>
  <si>
    <t>1. Acta de Reunión. 2. Dos Informes de Seguimiento</t>
  </si>
  <si>
    <t xml:space="preserve">
Con 2019IE0015150 del 26/12/2019 se informa el cumplimiento y efectividad de la acción de mejoramiento, por cuanto Se logro que la Entidad Supervisora  ENTerritorio, reportará periodicamente el estado de la vigencia de las polizas en cumplimiento de sus obligaciones contractuales, para ejercer el contro.</t>
  </si>
  <si>
    <t>H19ACES Vivienda P victimas conflicto armado 2015</t>
  </si>
  <si>
    <t xml:space="preserve">Hallazgo 19.A. Seguimiento a Responsabilidades de los Beneficiarios FONVIVIENDA. FONVIVIENDA no realiza seguimiento al uso o destinación que dan los beneficiarios, a las viviendas entregadas, contrariando así lo establecido por el ART.2.1.1.2.6.3.1 del Decreto 1077 de 2015, según el cual Fonvivienda debe verificar “el cumplimiento de las obligaciones de los beneficiarios del subsidio </t>
  </si>
  <si>
    <t>No se realiza seguimiento al uso o destinación que dan los beneficiarios a las viviendas entregadas, contrariando las obligaciones de los beneficiarios</t>
  </si>
  <si>
    <t>Participar en las mesas del Sistema Nacional de Acompañamiento Social e Infraestructura Social del Programa de Vivienda Gratuita. SNAIS</t>
  </si>
  <si>
    <t xml:space="preserve">Solicitud a través del SNAIS a las entidades competentes para el suministro de los listados de los hogares en incumplimiento de las obligaciones del programa PVG, para la inición de los procesos sancionatorios. </t>
  </si>
  <si>
    <t>Oficio</t>
  </si>
  <si>
    <t xml:space="preserve">
Con 2019IE0015150  se informa el cumplimiento y efectividad de la acción de mejoramiento, por cuanto FONVIVIENDA ha participado en las mesas de SNAIS, lo que ha permitido obtener información de los diferentes actores respecto a los presuntos infractores en el cumplimiento de las obligaciones de PVG,  a quien se les ha iniciado el respectivo proceso administrativo sancionatorio.</t>
  </si>
  <si>
    <t>H22ACES Vivienda P victimas conflicto armado 2015</t>
  </si>
  <si>
    <t>Hallazgo 22.A. Seguimiento a los proyectos de vivienda hasta la legalización de los SFV. Vivienda Gratuita, Atención a reclamaciones post-entrega. MVCT-FONVIVIENDA. FONADE El Ministerio de Vivienda, Ciudad y Territorio, por medio de FONVIVIENDA no ha realizado el debido seguimiento a los proyectos de vivienda que ya fueron entregados para verificar el cumplimiento</t>
  </si>
  <si>
    <t>Falta de seguimiento a las condiciones de habitabilidad de los beneficiarios.</t>
  </si>
  <si>
    <t>Efectuar seguimiento a los diferentes  PQRS  que presenten los beneficarios a los constructores en virtud de la calidad de la vivienda.</t>
  </si>
  <si>
    <t>Verificar el estado de las PQRS
Generar las alertas a los responsables y/o autoridad competente. Realizar seguimiento</t>
  </si>
  <si>
    <t>Informe semestral</t>
  </si>
  <si>
    <t xml:space="preserve">
Con 2019IE0015150 del 26/12/2019 se informa el cumplimiento y efectividad de la acción de mejoramiento, por cuanto para los proyectos identificados en el hallazgo, a la fecha  no presetan novedades de recalación por el tema de posventa en los proyectos.</t>
  </si>
  <si>
    <t>H23ACES Vivienda P victimas conflicto armado 2015</t>
  </si>
  <si>
    <t xml:space="preserve">Hallazgo 23.A. Calidad de la Construcción en Vivienda Urbana. Vivienda Gratuita MVCT-FONVIVIENDA; Gobernación de Córdoba En la visita efectuada por la Contraloría General de la República, se evidenció que algunos de los proyectos ejecutados en Vivienda Gratuita, presentan deficiencias constructivas, que afectan la calidad de las obras y pueden poner en riesgo la habitabilidad </t>
  </si>
  <si>
    <r>
      <t>C</t>
    </r>
    <r>
      <rPr>
        <sz val="10"/>
        <rFont val="Arial"/>
        <family val="2"/>
      </rPr>
      <t>on 2019IE0015150 del 26/12/2019 se informa el cumplimiento y efectividad de la acción de mejoramiento, por cuanto  para los proyectos identificados en el hallazgo, a la fecha  no presetan novedades de recalación por el tema de posventa en los proyectos.</t>
    </r>
  </si>
  <si>
    <t>H24ACES Vivienda P victimas conflicto armado 2015</t>
  </si>
  <si>
    <t>Hallazgo 24.A. Supervisión en la ejecución de las obras de Vivienda Gratuita FONVIVIENDA. FONVIVIENDA como entidad otorgante de los SFV no ha ejercido control en las entidades que adelantan Supervisión y/o Interventoría, tal como lo establecen el Decreto 2190 de 2009 y la Ley 1537 de 2012.  Estas funciones se encuentran tercerizadas a través de contratos suscritos con FONADE, FINDETER,</t>
  </si>
  <si>
    <t>Falta de seguimieto y control que afecta la calidad de las obras.</t>
  </si>
  <si>
    <t>Solicitar informe a  los supervisores  de los proyectos de vivienda PGV, en los que se indique el cumplimiento de las obligaciones establecidas por las partes, según formato establecido que  incluyan los soportes mediante los cuales se  verificó el cumplimiento de las referidas obligaciones.</t>
  </si>
  <si>
    <t>Elaborar y presentar los  informes  por los supervisores  conforme  al detalle requerido, generando el reporte semestral de seguimiento.</t>
  </si>
  <si>
    <t>Reporte semestral</t>
  </si>
  <si>
    <t>H38ACES Vivienda P victimas conflicto armado 2015</t>
  </si>
  <si>
    <t>Hallazgo 38.A. Oferta complementaria FONVIVIENDA. Fonvivienda no ha adelantado acciones coordinadas con otras entidades del nivel nacional y territorial, para garantizar una oferta complementaria a la población víctima que ha accedido a la vivienda, de tal manera que se convierta en una solución integral de vivienda digna. Efectivamente, en las visitas realizadas, la CGR observó varias s</t>
  </si>
  <si>
    <t xml:space="preserve">Falta de intervención oportuna, eficiente, eficaz y coordinada de las diferentes entidades nacionales y estamentos territoriales. </t>
  </si>
  <si>
    <t>H42 ACES Vivienda P victimas conflicto armado 2015</t>
  </si>
  <si>
    <t>Hallazgo 42.A. Coordinación interinstitucional entre FONVIVIENDA y otras entidades que participan en la ejecución de la política - Deficiencia en los sistemas de información FONADE, CAVIS UT, FONVIVIENDA, Se presentan deficiencias en los Sistemas de Información, dado que se observan  inconsistencias relacionadas con la información reportada por las entidades.</t>
  </si>
  <si>
    <t>H46ACES Vivienda P victimas conflicto armado 2015</t>
  </si>
  <si>
    <t>Hallazgo 46.A.Coordinación interinstitucional. Gober.Caquetá, FONADE, CAVIS UT, FONVIVIENDA, Gobernación Córdoba En la visita realizada por la CGR se encontró que las entidades gubernamentales no coordinan sus acciones tal como lo exige artículo 2.1.1.1.2.1.2.3 del decreto 1077 de 2015 (Decreto 951/2001, art. 24) sobre responsabilidades de las entidades nacionales y el articulo 2.1</t>
  </si>
  <si>
    <t>Falta de coordinación entre Entidades Nacionales y Territoriales</t>
  </si>
  <si>
    <t>Liderar mediante comunicación efectiva la convocatoria con las entidades gubernamentales</t>
  </si>
  <si>
    <t>Emitir comunicación por parte de FONVIVIENDA.</t>
  </si>
  <si>
    <t xml:space="preserve">Publicacion  y Comunicación </t>
  </si>
  <si>
    <t xml:space="preserve">
Con 2019IE0015150 del 26/12/2019 se informa el cumplimiento y efectividad de la acción de mejoramiento, por cuanto Se convocó a las entidades que participan en el proceso de la ejecución de los proyectos para fortalecer las acciones y competencias de los diferentes actores para la culminación de los proyectos.</t>
  </si>
  <si>
    <t>H48ACES Vivienda P victimas conflicto armado 2015</t>
  </si>
  <si>
    <t xml:space="preserve">Hallazgo 48.A. Obstrucción al proceso auditor -FONVIVIENDA. Alcaldía de Montería. La resolución orgánica 5554 de 2004 Por la cual se modifica el procedimiento administrativo sancionatorio en la CGR y se fijan sus competencias, establece en el artículo 4º lo siguiente: “ARTÍCULO 4o. SANCIONES. De conformidad con los artículos 100, 101 y 102 de la Ley 42 de </t>
  </si>
  <si>
    <t xml:space="preserve">Obstruccion del proceso auditor  por cuanto no fue posible obtener la información solicitada por la CGR. </t>
  </si>
  <si>
    <r>
      <t>1.Solicitar ajuste y ampliacion a circular No. 2017IE0001789 del 10 de Febrero de 2017 y correspondiente instructivoque da "</t>
    </r>
    <r>
      <rPr>
        <i/>
        <sz val="10"/>
        <rFont val="Arial"/>
        <family val="2"/>
      </rPr>
      <t>Instrucciones para dar respuesta a requerimientos de informacion y formulacion de observaciones en desarrollo de la auditoria de la CGR al Ministerio de VIvienda, CIudad y Territorio. Vigencia FIscal 2016" a</t>
    </r>
    <r>
      <rPr>
        <sz val="10"/>
        <rFont val="Arial"/>
        <family val="2"/>
      </rPr>
      <t xml:space="preserve">si como establecer medidas para su cabal cumplimiento.
</t>
    </r>
  </si>
  <si>
    <t xml:space="preserve">Comunicar mediante correo electrónico los designados de los respectivos enlaces a la Secretaria General. </t>
  </si>
  <si>
    <t>1.Copia de  Correo electronico</t>
  </si>
  <si>
    <t>Con 2019IE0015150 se informa  cumplimiento y efectividad de acción de mejora, por cuanto se atendio lo requerido por la CGR, y  se establecieron mecanismos internos para coordinary atender los requerimientos de información de la CGR, reportados a la OCI indicando los enlaces en cada una de las áreas encargadas de suministrar la información.</t>
  </si>
  <si>
    <t>H50ACES Vivienda P victimas conflicto armado 2015</t>
  </si>
  <si>
    <t>Hallazgo 50: I.P. Entrega de Subsidios Familiares de Vivienda de Interés Social SFVIS y/o de Viviendas. - (I.P.) FONVIVIENDA. Fonvivienda no verifica el requisito fijado normativamente de no poseer vivienda para aspirar a la asignación de SFVIS o de vivienda. Esta omisión en el cumplimiento de las funciones contraría lo establecido en el Decreto 2190 de 2009, respecto de la prohibición.</t>
  </si>
  <si>
    <t xml:space="preserve">No se esta verificando  por parte de Fonvivienda el requisito de la propiedad de vivienda, y se le entrega SFV a hogares que ya han recibido propiedad. </t>
  </si>
  <si>
    <t xml:space="preserve">Adelantar las gestiones para la implementación del cruce con las Oficinas de Registro Locales y así garantizar la cobertura a nivel regional de la verificación de propiedades de los hogares postulantes al SFV. </t>
  </si>
  <si>
    <t>Reunión con la Superintendencia de Notariado y Registro para establecer el procedimiento y/o acto admimistrativo según el caso.</t>
  </si>
  <si>
    <t xml:space="preserve">Acta de Reunión </t>
  </si>
  <si>
    <t xml:space="preserve">
Con 2019IE0015150 del 26/12/2019 se informa el cumplimiento y efectividad de la acción de mejoramiento, por cuanto  se ha venido cumpliendo toda vez que gracias a los cruces de información con la Superintendencia de Notariado y Registro, con catastro y con IGAC, se garantiza que los beneficiarios cumplan con el requisitio de no tener propiedad devivienda en el territorio nacional. </t>
  </si>
  <si>
    <t>1(2016)</t>
  </si>
  <si>
    <t xml:space="preserve">H1 A - D. Proyectos de Bolsas Anteriores, paralizados a 31 de diciembre de 2016. Las bolsas de recursos o convocatorias fue una forma de distribuir el presupuesto apropiado por el gobierno nacional para asignar subsidios en las modalidades de Adquisición de vivienda nueva. </t>
  </si>
  <si>
    <t>Deficiencias   en los procesos de viabilización y ejecución de los proyectos e inadecuado seguimiento y  monitoreo por parte de FONVIVIENDA.</t>
  </si>
  <si>
    <t xml:space="preserve">Ajustar el procedimiento de seguimiento, con  fin de incluir actividades de seguimiento y reacción frente a los proyectos donde se aplican los  Subsidios Familiares de Vivienda.  </t>
  </si>
  <si>
    <t>Ajustar el procedimiento al seguimiento a los proyectos donde se aplican los subsidios familiares de vivienda .</t>
  </si>
  <si>
    <t xml:space="preserve">Un procedimiento </t>
  </si>
  <si>
    <t>Auditoria Fonvivienda -Vigencia 2016- CGR- CDSIFTCEDR N°013 -Agosto 2017</t>
  </si>
  <si>
    <t xml:space="preserve">
Con 2019IE0015150 del 26/12/2019 se informa el cumplimiento y efectividad de la acción de mejoramiento, por cuanto Se cumplió con la revisión y ajuste del procedimiento para el seguimiento a los proyectos de vivienda en el que se incoporo el Procotolo de Incumplimiento queando instucionalizado en el SGC.</t>
  </si>
  <si>
    <t>5(2016)</t>
  </si>
  <si>
    <t xml:space="preserve">H5 A - D. Gestión de Fon vivienda sobre resultados del desarrollo del convenio 452 del 13 de junio de 2016. El articulo 84 de la ley 1474 de 2011 "Estatuto Anticorrupción" señala que los interventores y supervisores serán responsables por mantener informada a la entidad contratante de los hechos o circunstancias que puedan constituir actos de corrupción tipificados penalmente.   </t>
  </si>
  <si>
    <t xml:space="preserve">
Con 2019IE0015150 del 26/12/2019 se informa el cumplimiento y efectividad de la acción de mejoramiento, por cuanto se cumplió con la revisión y ajuste del procedimiento para el seguimiento a los proyectos de vivienda en el que se incoporo el Procotolo de Incumplimiento queando instucionalizado en el SGC.</t>
  </si>
  <si>
    <t>6(2016)</t>
  </si>
  <si>
    <t>H6 A - D. Oportunidad declaratoria de incumplimiento de proyectos, objeto de supervisión del contrato interadministrativo 002 de 2015. El decreto 555 de 2003 en su articulo 3 del numeral 10 enuncia que el Fondo Nacional de Vivienda - Fon vivienda, podrá adelantar las investigaciones e imponer las sanciones por incumplimiento de las condiciones de inversión de recursos de vivienda.</t>
  </si>
  <si>
    <t>Demora en la declaratoria de incumplimiento</t>
  </si>
  <si>
    <t>Revisar y proponer ajuste del protocolo de incumplimiento frente al  plazo en el que se debe realizar la evaluación de la medida de incumplimiento.</t>
  </si>
  <si>
    <t>Propuesta de modificación del protocolo de incumplimiento</t>
  </si>
  <si>
    <t xml:space="preserve">Un protocolo  </t>
  </si>
  <si>
    <t>7(2016)</t>
  </si>
  <si>
    <t>H7 - A. Consistencia solicitud de declaratoria  de incumplimiento por parte de la supervisión y expedición de resoluciones de icumplimiento y controles en pagos del contrato interadministrativo 002-2015. El numeral 6 de la cláusula tercera del convenio 002 de 2015 señala las obligaciones de FONADE: " ... durante toda la ejecución del proyecto evaluará las circunstancias.</t>
  </si>
  <si>
    <t xml:space="preserve">Falta de control y precisión en la información suministrada por la supervisión (FONADE) sobre los proyectos con recomendación para declarar el incumplimiento, que genera fallas en la supervisión y control de los pagos. </t>
  </si>
  <si>
    <t>Verificar que las carpetas de los proyectos con recomendación para la declaratoria de incumplimiento que envia FONADE, que no hayan sido declarados en incumplimiento previamente contengan la información</t>
  </si>
  <si>
    <t>Informe de verificación de la relación de carpetas recibidas con recomendación de declaratoria de incumplimiento.</t>
  </si>
  <si>
    <t>Un informe</t>
  </si>
  <si>
    <t xml:space="preserve">
Con 2019IE0015150 del 26/12/2019 se informa el cumplimiento y efectividad de la acción de mejoramiento, por cuanto el control de la documentación de los expedientes de declaratorias de incumplimieto, se estan verificando y custodiando por parte de 472 que apoya la gestión documental, conforme a las normas de archivo.</t>
  </si>
  <si>
    <t>8(2016)</t>
  </si>
  <si>
    <t xml:space="preserve">H8 A - D - IP. Proyectos Declarados en Incumplimiento por Fonvivienda en 2015 y 2016. Se identificó que once (11) proyectos para los cuales el fondo asignó subsidios familiares de vivienda desde el 2009 y 2010, representados en 588 subsidios de vivienda familiar (SVF) se encontraban sin certificar  o legalizar y/o sin restituir en cuantía de $4.739 millones. </t>
  </si>
  <si>
    <t>Falta de Gestión ineficaz de la entidad en la recuperación de la recursos que no permitio el cabal cumplimiento del programa de VIS</t>
  </si>
  <si>
    <t>Revisar y proponer modificación al  Protocolo de Incumplimientos,  con el fin de ajustar los plazos para la reclamación de la indemnización y la recuperación de recursos.</t>
  </si>
  <si>
    <t>9(2016)</t>
  </si>
  <si>
    <t>H9 A - D - IP. Proyectos con Incumplimientos al Oferente Amparados en su momento con la Liquidada Aseguradora cóndor S.A. En relación con los 28 proyectos para subsidio familiar de vivienda, para los que Fonvivienda desde el 2005 asignó subsidios, a los cuales el fondo declaró el incumplimiento al oferente del proyecto y como consecuencia de dicha declaratoria determinó.</t>
  </si>
  <si>
    <t>Recuperación de recursos que fueron declarados en incumplimiento.</t>
  </si>
  <si>
    <t xml:space="preserve">Continuar con el seguimiento  para la recuperación de recursos por concepto de subsidos familiares de vivienda declarados inviables y en etapa indemnizatoria </t>
  </si>
  <si>
    <t>Realizar seguimiento trimestral para la recuperación de los recursos</t>
  </si>
  <si>
    <t>Informe trimestral del Estado del Acuerdo General de Pagos y sus anexos.</t>
  </si>
  <si>
    <t xml:space="preserve">
Con  2019IE0015150 del 26/12/2019 se informa el cumplimiento y la efectividad de la acción de mejoramiento, por cuanto La entidad continua con la gestión de recuperacion de los recursos de los proyectos anteriores que fueron declarados en incumplimiento con destino a la DTN, para lo cual genera el reporte bimestral mediante certificación expedida por el DE de FNV.
</t>
  </si>
  <si>
    <t>18(2016)</t>
  </si>
  <si>
    <t>H18 A - D Proyectos Urbanización Arcabuco, municipio Arcabuco, Boyacá. De acuerdo  con la Auditoria practicada por la Gerencia Departamental de Boyacá, GDB ala corporación Autónoma Regional de Boyacá Corpo Boyacá, por la vigencia 2015.</t>
  </si>
  <si>
    <t>Ni en el proceso de viabilidad del predio, ni  en el desarrolllo del proyecto se advirtió por parte de las entidades designadas por FONVIVIENDA,  la afectación sobre el predio de una zona de proteccion de 30 mts sobre la ronda de una quebrada.</t>
  </si>
  <si>
    <t xml:space="preserve">Requerir a la(s) entidade(s) evaluadora(s), de interventoría y/o de supervisión contratadas por el patrimonio autonomo  suscrito  para el desarrollo del Programa de Vivienda Gratuita  para  que realicen la evaluación tecnica de la respectiva ronda hidrica con el fin de garantizar implantación urbana ajustada a la norma según el caso, la cual deberá ser reportada </t>
  </si>
  <si>
    <t>Solicitud a entidad competente sobre el diligenciamiento del formato en el que se indique la realización de la evaluación técnica de la respectiva ronda hidrica que incluya la Certificación de la CAR o Parques Nacionales,  en la que constate la existencia o no de áreas protegidas, conforme a la normatividad vigente según el caso, como requisito para la evaluación técnica del proyecto.</t>
  </si>
  <si>
    <t xml:space="preserve">
Con  2019IE0015150 del 26/12/2019 se informa el cumplimiento y la efectividad de la acción de mejoramiento, por cuanto ante  la situación se requirió a las entidades que efectuan el seguimiento para el cumlplimiento de las normas ambientales que inciden en los proyectos, a fin de evitar nuevas situaciones. 
</t>
  </si>
  <si>
    <t>19(2016)</t>
  </si>
  <si>
    <t xml:space="preserve">H19 A - D - IP. Proyecto Urbanización Villa Claudia - Municipio Suárez, Tolima. Bolsas Anteriores. El proyecto inicio el 28 de febrero de 2013, sin embargo, la Gerencia integral del proyecto manifestó mediante oficio 2016ER0064247 del 30 de junio de 2016. </t>
  </si>
  <si>
    <t xml:space="preserve">
Con  2019IE0015150  y del 26/12/2019 se informa el cumplimiento y la efectividad de la acción de mejoramiento, por cuanto se cumplió con la revisión y ajuste del procedimiento para el seguimiento a los proyectos de vivienda en el que se incoporo el Procotolo de Incumplimiento queando instucionalizado en el SGC.
</t>
  </si>
  <si>
    <t>20(2016)</t>
  </si>
  <si>
    <t>H20 A - D. Proyecto Barrio La Cruz - Ciudad Medellín, Antioquia - Bolsas Anteriores. Las viviendas relacionadas con los 26 cupos se encuentra construidas, con avance del 99%, sin embargo, no había sido certificadas por parte de Fonade.</t>
  </si>
  <si>
    <t xml:space="preserve">
Con  2019IE0015150 del 26/12/2019 se informa el cumplimiento y la efectividad de la acción de mejoramiento, por cuanto  se cumplió con la revisión y ajuste del procedimiento para el seguimiento a los proyectos de vivienda en el que se incoporo el Procotolo de Incumplimiento queando instucionalizado en el SGC.</t>
  </si>
  <si>
    <t>21(2016)</t>
  </si>
  <si>
    <t>H21 A - D - IP. Urbanización Montecarlo - Municipio de Cocorná, Antioquia - Bolsas Anteriores. Según informe de supervisión realizado por Fonade, del 15 de marzo de 2017.</t>
  </si>
  <si>
    <t xml:space="preserve">
Con  2019IE0015150 del 26/12/2019 se informa el cumplimiento y la efectividad de la acción de mejoramiento, por cuanto se efectuó la revisión y ajuste del procedimiento para el seguimiento a los proyectos de vivienda en el que se incoporo el Procotolo de Incumplimiento queando instucionalizado en el SGC.</t>
  </si>
  <si>
    <t>22(2016)</t>
  </si>
  <si>
    <t xml:space="preserve">H22 A - D - IP. Proyecto sagrado corazón de Jesús - municipio La Unión, Antioquia - Bolsas Anteriores. De acuerdo con los registros del Geotec, se iniciaron primero las obras de vivienda en diciembre de 2011 y posteriormente las obras de urbanismo en 2013. </t>
  </si>
  <si>
    <t xml:space="preserve">
Con  2019IE0015150 del 26/12/2019 se informa el cumplimiento y la efectividad de la acción de mejoramiento, por cuanto se cumplió con la revisión y ajuste del procedimiento para el seguimiento a los proyectos de vivienda en el que se incoporo el Procotolo de Incumplimiento queando instucionalizado en el SGC.</t>
  </si>
  <si>
    <t>23(2016)</t>
  </si>
  <si>
    <t xml:space="preserve">H23 A - D - IP. Proyectos Urbanización Aires de Libertad - San Pedro de los Milagros - Antioquia - Bolsas Anteriores. El inicio del proyecto Urbanizado Aires de Libertad, ene el municipio de San Pedro, Antioquia se dio con la expedición de la licencia de construcción 91 del 10 de noviembre de 2011 vigente hasta el 10 de noviembre de 2014.  </t>
  </si>
  <si>
    <t>24(2016)</t>
  </si>
  <si>
    <t xml:space="preserve">H24 A - D. Proyecto Urbanización Villa Trujillo, San José del Fragua, Caquetá - Bolsas Anteriores. De acuerdo con lo manifestado por Fonade en su informe de supervisión de octubre de 2016. </t>
  </si>
  <si>
    <t xml:space="preserve">
Con  2019IE0015150 del 26/12/2019 se informa el cumplimiento y la efectividad de la acción de mejoramiento, por cuanto Se cumplió con la revisión y ajuste del procedimiento para el seguimiento a los proyectos de vivienda en el que se incoporo el Procotolo de Incumplimiento queando instucionalizado en el SGC.</t>
  </si>
  <si>
    <t>25(2016)</t>
  </si>
  <si>
    <t>H25 A - D - IP. Proyecto Urbanización Lotes Pavimentos de Colombia, Municipio Venadillo, Tolima - Bolsas Anteriores. El estado de este proyecto es "paralizado", de acuerdo al informe No. 11 de FONADE.</t>
  </si>
  <si>
    <t xml:space="preserve">
Con  2019IE0015150 del 26/12/2019 se informa el cumplimiento y la efectividad de la acción de mejoramiento, por cuanto se cumplió con la revisión y ajuste del procedimiento para el seguimiento a los proyectos de vivienda en el que se incoporo el Procotolo de Incumplimiento queando instucionalizado en el SGC. </t>
  </si>
  <si>
    <t>26(2016)</t>
  </si>
  <si>
    <t>H26 A - D Proyecto Urbanización Villa del Lago, municipio de Solita, Caquetá. Las obras de urbanismo del proyecto Urbanización villa del Lago ||, municipio Solita, en el departamento del Caquetá fueron iniciadas en octubre de 2012.</t>
  </si>
  <si>
    <t>32(2016)</t>
  </si>
  <si>
    <t>H32 - A Gestión Aplicación Recursos Cuentas de Ahorros Programado CAP - Banco Agrario. A 31 de diciembre de 2016, el saldo de las cuentas de ahorro programado - CAP - ascendía a $453.401.6 millones.</t>
  </si>
  <si>
    <t xml:space="preserve"> Fonvivienda no  realiza gestión para conocer la cantidad o números de  hogares que no van aplicar el Subsidio Familiar Vivienda,</t>
  </si>
  <si>
    <t>Revisar periodicamente de la supervivencia de los beneficiarios de Subsidios Familiares de Vivienda para establecer la efectividad en la aplicación de los Subsidios Familiares de Vivienda.</t>
  </si>
  <si>
    <t>Realizar semestralmente la verificación con bases de datos de la Registraduría del Estado Civil de la supervivencia de los beneficarios del Subsidio Familiar de Vivienda para recuperar los recursos que se encuentran en cuenta CAP, y que pertenescan a beneficiarios fallecidos.</t>
  </si>
  <si>
    <t>Informe Semestral</t>
  </si>
  <si>
    <t>Con  2019IE0015150 del 26/12/2019 se informa el cumplimiento y la efectividad de la acción de mejoramiento, por cuanto el seguimiento y control de los recursos se ha vendido realizando periodicamente a través de las conciliaciones realizadas con el Banco Agrario, lo cual es reportado al área contable.</t>
  </si>
  <si>
    <t>37(2016)</t>
  </si>
  <si>
    <t>H 37 A-D. Función Administrativa Sancionatoria de Fonvivienda. El decreto 555 de 2003 articulo 3 numeral 10, establece dentro de las funciones de fonvivienda la de "(…) Adelantar investigaciones e imponer sanciones por incumplimientos de las condiciones de inversión de recursos de vivienda de interés social (...)"</t>
  </si>
  <si>
    <t>Falta de procedmiento para ejercer la potestad sancionatoria establecida en el artículo 22 de la ley 1537 de 2012 y el decreto 1516 de 2016</t>
  </si>
  <si>
    <t xml:space="preserve">
Con  2019IE0015150 del 26/12/2019 se informa el cumplimiento y la efectividad de la acción de mejoramiento, por cuanto de conformidad con el Decreto 1516 de 2016,  y el procedimiento establecido en el C.P.A.C.A,  el Consejo de Directivo de FONVIVIENDA, aprobó la implementación del Sancionario.</t>
  </si>
  <si>
    <t>38(2016)</t>
  </si>
  <si>
    <t>H 38 A. Fallos de Tutelas en Contra del Fondo. El decreto del 26 de mayo de 2015 en su articulo 2.2.4.3.1.2.2 dispone que el comité de conciliación constituye una instancia, administrativa para el estudio, análisis y formulación de  políticas sobre prevención del daño antijurídico y defensa de los intereses de la entidad.</t>
  </si>
  <si>
    <t>Fonvivienda No cuenta con la política de Prevención del Daño Antijurídico</t>
  </si>
  <si>
    <t>Adoptar la política de prevención del daño antijurídico</t>
  </si>
  <si>
    <t>Resolución adoptando la política</t>
  </si>
  <si>
    <t>Acto Administrativo</t>
  </si>
  <si>
    <t xml:space="preserve">
Con 2019IE0015153 del 26/12/2019 se informa el cumplimiento y la efectividad de la acción de mejoramiento, de conformidad con las evidencias antes indicadas.</t>
  </si>
  <si>
    <t>4(2017)</t>
  </si>
  <si>
    <t>H4. A. Notas de carácter específico a los estados contables, las notas de carácter específico a los estados contables al 31/12/2017 se evidenció información revelada es insuficiente en las siguientes clases, grupos y subcuentas.</t>
  </si>
  <si>
    <t>El ente de control consideró que la información revelada en las notas a los estados financieros es insuficiente para algunos grupos de cuentas</t>
  </si>
  <si>
    <t>Detallar la información de los grupos  y subcuentas contables señalados por el Equipo Auditor en la elaboración de Revelaciones de los Estados Contables, por lo que se acoge la recomendación de la CGR.</t>
  </si>
  <si>
    <t>Elaboracion y presentación  de las Revelaciones (Notas Contables)</t>
  </si>
  <si>
    <t xml:space="preserve">Informe de las Notas Contables del periodo contable. </t>
  </si>
  <si>
    <t>Auditoría Independiente Vigencia 2017 CGR- CDSIFTCEDR 009 Mayo 2018</t>
  </si>
  <si>
    <t xml:space="preserve">
Con 2019IE0015337 se informa el cumplimiento y la efectividad de la acción de mejoramiento, por cuanto   las revelaciones en notas a los estados financieros se presentaron para el periodo 2018, a un nivel de detalle más amplio en las cuentas indicadas en el hallazgo.</t>
  </si>
  <si>
    <t xml:space="preserve">9(2017) </t>
  </si>
  <si>
    <t>H9AD. Consejo Directivo Fonvivienda. Máximo órgano de administración de la Entidad, entre otros objetivos tiene, la aplicación de la política de general del Fondo, los planes y programas conforme a la leyes orgánicas de planeación y de presupuesto y dar los lineamientos y estrategias de Vivienda.</t>
  </si>
  <si>
    <t xml:space="preserve">Incumplimiento del parágrafo 1, del Artículo 5 del Decreto 555 de 2003, con respecto a la periodicidad de las reuniones del Consejo Dircectivo. </t>
  </si>
  <si>
    <t>Convocar y efectuar la cesiones de Consejo Directivo de Fonvivienda en los terminos establecidos en el Decreto 555 de 2003</t>
  </si>
  <si>
    <t xml:space="preserve">Citar y realizar las reuniones del Consejo Directivo de Fonvivienda. </t>
  </si>
  <si>
    <t>Citaciones y Actas</t>
  </si>
  <si>
    <t>Audiotría Independiente Vigencia 2017 CGR-CDSIFTCEDR 009 Mayo 2018</t>
  </si>
  <si>
    <t xml:space="preserve">
Con  2019IE0015150 del 26/12/2019 se informa el cumplimiento y la efectividad de la acción de mejoramiento, por cuanto La DIVIS presenta las citaciones  al Consejo Directivo de FONVIVIENDA  y se deja evidencia mediante las actas sobre la realización de las reuniones del Consejo.</t>
  </si>
  <si>
    <t>16(2016)</t>
  </si>
  <si>
    <t xml:space="preserve">H16 A - D. Vivienda sin habitar y/o arrendadas con subsidios familiar de Vivienda en Especie. En visita realizada por la CGR a las Urbanizaciones San Luis  Nueva Sindagua y conjunto Residencial San Sebastián en la ciudad de Pasto. </t>
  </si>
  <si>
    <t>Falta de aplicación efectiva de controles y eficiencias de coordinación entre las entidades y organismos competentes y en la gestión que corresponde a Fonvivienda.</t>
  </si>
  <si>
    <t>1. Realizar socialización sobre el cumplimiento de las obligaciones establecidos en el artículo 2.1.1. 2.6.2.3. del Decreto 1077 de 2015 a las entidades territoriales y beneficiarios de los proyectos, por el equipo de Acompañamiento Social.
2. Adelantar procedimientos administrativos sancionatorios, según el caso, por el equipo de Revocatorias.</t>
  </si>
  <si>
    <t>1. Capacitaciones a  las entidades Territoriales y Talleres de Derechos y Deberes a los beneficiarios.
2. Expedición de actos administrativos, según el caso.</t>
  </si>
  <si>
    <t>1. Informe de acompañamiento social sobre las actividades ejecutadas (Listas de asistencia) 
2. Informe del avance de los procedimientos administrativos sancionatorios.</t>
  </si>
  <si>
    <t>FVVDA / 
DIRECCIÓN INVERSIONES VIVIENDA INTERES SOCIAL - 
ACOMPAÑAMIENTO SOCIAL - 
REVOCATORIAS</t>
  </si>
  <si>
    <t>INFORME DE AUDITORIA FINANCIERA -FONDO NACIONAL DE VIVIENDA -FONVIVIENDA  -VIGENCIA 2018 -CGR-CDIFTCEDR N°024 JULIO DE 2019</t>
  </si>
  <si>
    <t>Con  2019IE0015150 del 26/12/2019 se informa el cumplimiento y la efectividad de la acción de mejoramiento, por cuanto desde el acompañamiento social se continua con las capacitaciones y desde Revocatorias continuan con los trámites del proceso sancionatorio.</t>
  </si>
  <si>
    <t>17(2016)</t>
  </si>
  <si>
    <r>
      <t>H17 -</t>
    </r>
    <r>
      <rPr>
        <b/>
        <sz val="10"/>
        <rFont val="Calibri"/>
        <family val="2"/>
        <scheme val="minor"/>
      </rPr>
      <t xml:space="preserve"> A. </t>
    </r>
    <r>
      <rPr>
        <sz val="10"/>
        <rFont val="Calibri"/>
        <family val="2"/>
        <scheme val="minor"/>
      </rPr>
      <t xml:space="preserve"> </t>
    </r>
    <r>
      <rPr>
        <b/>
        <sz val="10"/>
        <rFont val="Calibri"/>
        <family val="2"/>
        <scheme val="minor"/>
      </rPr>
      <t>Servicio Posventa Programa de Vivienda Gratuita.  (H.10, H.11, H.12, H.13, H.14, H.15 -V-2016)</t>
    </r>
    <r>
      <rPr>
        <sz val="10"/>
        <rFont val="Calibri"/>
        <family val="2"/>
        <scheme val="minor"/>
      </rPr>
      <t xml:space="preserve"> De acuerdo con el Decreto 555 de 2003, Fonvivienda es el ejecutor de las políticas del Gobierno Nacional en materia de vivienda de interés social urbana y de la realización del seguimiento de la calidad de la vivienda en los proyectos de vivienda gratuita en cabeza del constructor.</t>
    </r>
  </si>
  <si>
    <t>Fonvivienda no ha creado un procedimiento para realizar el seguimiento a las reclamaciones que se presentan los beneficiarios en relación con la calidad de las viviendas.
Deficiencias y falta de aplicación efectiva y oportuna de controles, que traen como consecuencia la limitación a los beneficiarios de tener vivienda en las condiciones definidas en el correspondiente marco normativo.</t>
  </si>
  <si>
    <t>Gestionar el procedimiento de gestión de seguimiento a calidad de obra y posventas de proyectos de vivienda, para el brindar apoyo sobre las reclamaciones presentadas por los beneficiarios, considerando el marco legal por competencia en cabeza de los constructores, generando base de información e informe de seguimiento trimestral.</t>
  </si>
  <si>
    <t>1. Procedimiento Gestionado.
2. Base de Control de gestiones de seguimiento (Matriz).
3. Informes de seguimiento trimestral.</t>
  </si>
  <si>
    <t>Documentos.</t>
  </si>
  <si>
    <t>Con  2019IE0015150 del 26/12/2019 se informa el cumplimiento y la efectividad de la acción de mejoramiento, por cuanto la entidad continua brindando el apoyo y seguimiento a los temas de posventas que se presentan de los proyectos, en la medida que estos son reportados por los beneficarios con cargo al Constructor.</t>
  </si>
  <si>
    <t xml:space="preserve">2(2016) y H28 </t>
  </si>
  <si>
    <t>H.2 A. Presupuesto de ingresos, Fondos para el Subsidio Familiar de Vivienda- FOVIS y  H28 - A. Otros Deudores - Aportes Fondo de Vivienda de Interés social FOVIS. Cuenta 140160.</t>
  </si>
  <si>
    <t>Deficiencias en las gestiones de FONVIVIENDA en la reglamentación de la norma, con el fin de formalizar y hacer exigible el pago en forma periódica y oportuna, e igualmente debilidades en la comunicación y oportunidad en el flujo de información hacia el área contable</t>
  </si>
  <si>
    <t>Reportar la gestión para el registro del periodo fiscal sobre los recaudos de los recursos de 0,5% de FOVIS</t>
  </si>
  <si>
    <t>Registrar el movimiento fiscal acumulado durante el periodo</t>
  </si>
  <si>
    <t xml:space="preserve">Comprobante de contabilidad </t>
  </si>
  <si>
    <t xml:space="preserve">Con 2019IE0015150 se informa el cu,plimiento y efectividad de la acción de mejoramiento, por cuanto, se cumplio con la gestión y el registro contable del perido fiscal </t>
  </si>
  <si>
    <t>34(2016)</t>
  </si>
  <si>
    <t>H 34  A. Control de recursos Cuentas DE ahorro Programada - CAP- Banco Agrario. A 31 de diciembre de 2016, los saldos reportados en las CAP-Banco Agrario y en la información financiera de Fonvivienda, no presentan diferencias, sin embrago de acuerdo con las actas de reunión vigencia 2016, se observa que entre la vigencia 2005 y 2012 se reportan notas Debito.</t>
  </si>
  <si>
    <t>Fonvivienda no realiza seguimiento a los movimientos de las cuentas CAP.</t>
  </si>
  <si>
    <t xml:space="preserve">Efectuar los respectivos seguimientos  y controles a través de los saldos de cuentas CAP. </t>
  </si>
  <si>
    <t>Solicitar al Banco Agrario informes de los saldos de las cuentas CAP.</t>
  </si>
  <si>
    <t>Informe Trimestral</t>
  </si>
  <si>
    <t xml:space="preserve">Con  2019IE0015150 del 26/12/2019 se informa el cumplimiento y la efectividad de la acción de mejoramiento, por cuanto La SSFV  manitene el control del seguimiento trismetral de los saldos con el BCO AGRARIO efectuando la conciliacion </t>
  </si>
  <si>
    <t>1(2017)</t>
  </si>
  <si>
    <t>H1.AD. Soporte de Registro Contable en la provisión para contingencia de Pasivos Estimados. Código 27, provisión para contingencias cuenta 2710,subcuenta 271005 litigio, se evidencia registros basados únicamente en la información resumen registrada en el documento "Novedades proceso Judiciales" por un valor de $479.325.045</t>
  </si>
  <si>
    <t>Según el Ente de Control, el registro contable de la provisión no se realiza con soportes o documentos pertinentes</t>
  </si>
  <si>
    <t>Enviar a la Subdirección de Finanzas y Presupuesto la  novedad de provisión contable con fundamento en el avance de los procesos, en formato Excel que contiene la información de la calificación procesal o la sentencia, si se da el caso.</t>
  </si>
  <si>
    <t>Enviar por correo electrónico a la SFYP trimestralmente las conciliaciones judiciales y Formato Excel con la calificación de riesgo procesal o copia de la sentencia, y al finalizar el periodo fiscal de cumplimiento de la actividad un acta suscrita entre la OAJ y la SFYP en caso de no haberse realizado provisiones durante los meses de agosto a noviembre de 2019.</t>
  </si>
  <si>
    <t xml:space="preserve">Informe trimestral y/o Acta </t>
  </si>
  <si>
    <t xml:space="preserve">Con 2019IE0015153 del 26/12/2019 se informa el cumplimiento y la efectividasd de la AM, Las acciones del hallazgo fueron ejecutadas y superadas efectivamente, ya que se ha enviado informes a las SFP las conciliaciones con soporte cuando se encuentre el caso de creación, y/o modificación de provisiones en las conciliaciones de Fonvivienda.
</t>
  </si>
  <si>
    <t>H3(2018)</t>
  </si>
  <si>
    <r>
      <rPr>
        <b/>
        <sz val="10"/>
        <rFont val="Calibri"/>
        <family val="2"/>
        <scheme val="minor"/>
      </rPr>
      <t xml:space="preserve">Cuenta 555001 Gasto Público Social (A) </t>
    </r>
    <r>
      <rPr>
        <sz val="10"/>
        <rFont val="Calibri"/>
        <family val="2"/>
        <scheme val="minor"/>
      </rPr>
      <t>El saldo de las subcuentas de las fiduciarias corresponde a recursos invertidos directamente por éstas y registra el valor de los recursos cargados a los diferentes programas de inversión; sin embargo, no se permiten conocer detalladamente el valor registrado a cada programa y/o proyecto.</t>
    </r>
  </si>
  <si>
    <t>La CGR manifiesta que las Notas a los EF no contemplan de forma clara y detallada toda la información complementaria sobre todas las transacciones, hechos y operaciones financieras relevantes. FONVIVIENDA no comparte tal apreciación la cual se considera subjetiva toda vez que se cumple a cabalidad con la norma contable.</t>
  </si>
  <si>
    <t>En el proceso de elaboración de las Notas a los Estados Financieros, se presentará con mayor detalle,  la información de cada una de las cuentas.
2. Se solicitará a la CGN parametrización a nivel de patrimonio autónomo en la cuenta 555001</t>
  </si>
  <si>
    <t>1.  Relevelaciones a los estados financieros.
2.  Solicitud CGN</t>
  </si>
  <si>
    <t>Notas a los Estados Financieros al cierre de la vigencia 2019.
Oficio</t>
  </si>
  <si>
    <t>Con 2019IE0010482 del 09/09/2019  se anexa informa que la 1ra actividad se cumplirá en 2020 con la elaboración de los EEFF, de la 2da actividad se anexa 2019EE0070886 del 12/08/2019, solicitando a la CGN parametrización de auxiliares contables y la respuesta del 23/08/2019 con rad. 20194700036711 y radicado MVCT 2019ER0098892.
En ejecución</t>
  </si>
  <si>
    <t>H10(2018)</t>
  </si>
  <si>
    <r>
      <rPr>
        <b/>
        <sz val="10"/>
        <rFont val="Calibri"/>
        <family val="2"/>
        <scheme val="minor"/>
      </rPr>
      <t xml:space="preserve">Gestión PVG Fase II </t>
    </r>
    <r>
      <rPr>
        <sz val="10"/>
        <rFont val="Calibri"/>
        <family val="2"/>
        <scheme val="minor"/>
      </rPr>
      <t xml:space="preserve">Baja ejecución del Programa de vivienda Gratuita fase II para la vigencia 2018, en el plan de acción se evidencia el cumplimiento de 8,356 viviendas sobre 21.000, es decir un 39% de lo determinado en dicho plan, lo cual refleja baja ejecución del Programa, asi como inadecuada gestión en los proyectos. </t>
    </r>
  </si>
  <si>
    <t>Baja ejecución de  los proyectos de Vivienda Gratuita II.</t>
  </si>
  <si>
    <t>Realizar seguimiento a los proyectos mediante mesas de trabajo periódicas (Contratistas, Interventoría, Comité Técnico, Consorcio Alianza Colpatria, Entidades Territoriales, Aseguradoras, entre otras) y presentar informes trimestrales.</t>
  </si>
  <si>
    <t>1. Base de Control  de seguimiento Proyectos (Matriz).
2. Informes de seguimiento trimestral.</t>
  </si>
  <si>
    <t>Documentos</t>
  </si>
  <si>
    <t>Con  2019IE0015150 del 26/12/2019 se informa el cumplimiento y la efectividad de la acción de mejoramiento, por cuanto la entidad continua con el seguimiento a los proyectos de PVG II con el fin de terminar las difrentes etapas construtivas de los proyectos para la aplicación de los SFV.</t>
  </si>
  <si>
    <t>H12(2018)</t>
  </si>
  <si>
    <r>
      <rPr>
        <b/>
        <sz val="10"/>
        <rFont val="Calibri"/>
        <family val="2"/>
        <scheme val="minor"/>
      </rPr>
      <t xml:space="preserve">Compra de Tiquetes </t>
    </r>
    <r>
      <rPr>
        <sz val="10"/>
        <rFont val="Calibri"/>
        <family val="2"/>
        <scheme val="minor"/>
      </rPr>
      <t>La CGR evidenció debilidades en la supervisión e ineficacia en los mecanismos de seguimiento y monitoreo; referente a la compra de tiquetes lo cual generó un control inadecuado de los recursos y actividades asociadas; así como, un incumplimiento de las condiciones del Acuerdo Marco de Precios.</t>
    </r>
  </si>
  <si>
    <t>Debilidades en la supervisión e ineficacia en los mecanismos de seguimiento y monitoreo para la compra de los tiquetes.</t>
  </si>
  <si>
    <t>Establecer puntos de control mensuales con el contratista con el  proposito de identificar, hacer seguimiento y subsanar las oportunidades de mejora en la ejecución del contrato.</t>
  </si>
  <si>
    <t xml:space="preserve">Solicitar al contratista que en cada factura se anexe el soporte que contenga los datos relacionados con la clase, descuento y tarifa aplicado a cada tiquete. Así como ofrecer alternativas de horarios de reservas para los diferentes destinos que permitan disponer la opción más favorable.
</t>
  </si>
  <si>
    <t>1. Solicitar a contratista en factura anexa al soporte se incluyan datos de clase, descuento y tarifa aplicado al tiquete
2 Solicitar a contratista que los destinos a permtidos, alternativas de horarios para reservas solicitadas y así disponer de opciones favorables a la Entidad, información que es revisada en  reunión de supervisión.
3. Realizar actas parciales de ejecución contrato</t>
  </si>
  <si>
    <t>FVVDA / 
SUBDIRECCIÓN DE SERVICIOS ADMINISTRATIVO</t>
  </si>
  <si>
    <t>Con 2020IE0000856 la SSA informa la desicipion de modifcar la acción de mejora.</t>
  </si>
  <si>
    <t>2019SANT1</t>
  </si>
  <si>
    <t xml:space="preserve">Falta de seguimiento proyecto de vivienda Terraza del Puerto, Barrancabermeja. Revisión de las torres 19-27 evidenció fisuras que permiten el ingreso de aguas lluvias en apartamentos en forma vertical hasta el piso las cuales no han sido reparadas a pesar de quejas de beneficiarios a constructora. </t>
  </si>
  <si>
    <t>Ausencia de un efectivo seguimiento por parte del oferente del proyecto de vivienda, presentandose  fallas en las unidades habitacionales -lo que genera quejas por los beneficiarios.</t>
  </si>
  <si>
    <t>Presentar oficio de notificación del hallazgo al constructor para lo de su competencia.</t>
  </si>
  <si>
    <t>Oficio remisorio</t>
  </si>
  <si>
    <t xml:space="preserve">Documentos </t>
  </si>
  <si>
    <t>DIrección de Inversiones en Vivienda de Interes Social-DIVIS - Subdirección Promoción Apoyo Técnico</t>
  </si>
  <si>
    <t>Oficio 2019ER0144223 de la CGR Gerencia Departamental Santander</t>
  </si>
  <si>
    <t>Oficio 2019ER0144223 de la CGR Gerencia Departamental Santander -En Ejecución</t>
  </si>
  <si>
    <t>Efectuar seguimiento a las novedades de posventa</t>
  </si>
  <si>
    <t>H2(2019)</t>
  </si>
  <si>
    <t>La causa del hallazgo argumentada por la CGR  corresponde a la falta de control y supervisión al proceso, lo que ha generado que existan registros inadecuados, que son reversados posteriormente, que podría afectar los saldos en los estados financieros.</t>
  </si>
  <si>
    <t xml:space="preserve">FONVIVIENDA establecerá el control dual para el registro y aprobación de los comprobantes contables manuales. 
De otra parte se elevará consulta a la administración de SIIF Nación, sobre la numeración cronológica de los registros contables. </t>
  </si>
  <si>
    <t>Registro manual en el aplicativo SIIF Nación II, de hechos economicos y ajustes, elaborados y aprobados por usuarios distintos.
Consulta a SIIF Nación II.</t>
  </si>
  <si>
    <t>Copia de  un comprobante manual de contabilidad donde se evidencie la segregación de funciones (registro y aprobación), Consulta a SIIF Nación II mediante comunicación.</t>
  </si>
  <si>
    <t>Subdireccion de Finanzas y presupuesto</t>
  </si>
  <si>
    <t>Auditoria Financiera Vigencia 2019</t>
  </si>
  <si>
    <t xml:space="preserve">Para el registro contable de las operaciones de FONVIVIENDA, se cuenta con dos profesionales, las cuales efectúan control dual para el registro y aprobación de los comprobantes manuales, lo que permite que existan un rol de elaboración y el otro de aprobación.
Se presenta como evidencia una muestra de un registro manual en el aplicativo SIIF Nación II, de hechos económicos y ajustes, elaborado y aprobado por usuarios distintos.
Se anexa, además, documento de consulta realizada a la Administración de SIIF NACIÓN, bajo radicado 2020EE0081515 de octubre 19 de los corrientes. 
Correo electrónico enviado al Grupo de Tesorería el 16 de octubre 2020, solicitando que se incluya el detalle de la operación que se esta realizando en SIIF NACIÓN II.
</t>
  </si>
  <si>
    <t>Con memorando 2020IE0008096 se informa el cumplimiento de la acción de mejora</t>
  </si>
  <si>
    <t>H5(2019)</t>
  </si>
  <si>
    <t>No aplicar una política y procedimientos para realizar las conciliaciones entre las dependencias responsables, inobservando lo establecido en la resolución 193 de 2016 de la Contaduría General de la Nación, referente a la Evaluación del Sistema de Control Interno Contable.</t>
  </si>
  <si>
    <t>Unificar los conceptos que se presentan en los reportes de pagos de cada negocio fiduciario.</t>
  </si>
  <si>
    <t>En el comité financiero de cada negocio se socializará los conceptos que se presentan en los reportes de pagos. 
Presentar Informe de Efectividad.</t>
  </si>
  <si>
    <t>1.Acta del respectivo comité (6)
2.Informe de Efectividad (1)</t>
  </si>
  <si>
    <t>DIVIS-AZ</t>
  </si>
  <si>
    <t>Con memorando 2020IE0009758 se informa el cumplimiento de la acción de mejora.</t>
  </si>
  <si>
    <t>H14(2019)</t>
  </si>
  <si>
    <t>La causa del hallazgo argumentada por la CGR  se debe a que esta función se desempeña de manera desagregada y sin un procedimiento establecido para ello, a través de los Supervisores de los contratos de fiducia que respaldan los diferentes programas de vivienda que se articulan a través de los proyectos de inversión del sujeto de control.</t>
  </si>
  <si>
    <t>Elaborar un documento en el que se establezcan los lineamientos de su competencia en SIG, el cual servirá de guía para el procedimiento y un efectivo seguimiento  de los recursos presupuestales de FONVIVIENDA.</t>
  </si>
  <si>
    <t>Documento de lineamientos</t>
  </si>
  <si>
    <t>Documento aprobado.</t>
  </si>
  <si>
    <t>Con memorando 2020IE0009750 se solicita la ampliación de la fecha de finalización de la acción de mejora. Con memorando 2021IE0004377 se informa el cumplimiento y efectividad de la acción de mejora.</t>
  </si>
  <si>
    <t>H20(2019)</t>
  </si>
  <si>
    <t>En los 29 otrosíes  aprobados, mediante los cuales se amplió el plazo para la terminación de las viviendas, no establecen, ni señalan las situaciones o justificaciones que motivaron las ampliaciones en los plazos del contrato de Compraventa, en los documentos aportados por la Entidad  no se observan acciones emprendidas para cumplir con  los términos del proyecto</t>
  </si>
  <si>
    <t>Incluir  en las actas de Comité Técnico del PVG II,  las situaciones y motivos que dan lugar a ampliaciones de terminacion y certificacion de vivienda en los contratos de promesa de compraventa</t>
  </si>
  <si>
    <t>Registar los hechos presentados en las actas de comite tecnico de PVGII, sobre la descripcion detallada de las situaciones y justificaciones de fecha de terminacion y justificacion de vivienda y los soportes respectivos.
Presentar informe de efectividad</t>
  </si>
  <si>
    <t>1. Actas de Comité Técnico (6)
2. Informe de efectividad (1)</t>
  </si>
  <si>
    <t>Subdirección de promoción y Apoyo Técnico
COMITÉ TECNICO PVGII- FIDEICOMISO PVGII</t>
  </si>
  <si>
    <t>Con memorando 2020IE0008954 informan el cumplimiento de la acción de mejora</t>
  </si>
  <si>
    <t xml:space="preserve">Negociar y modificar el contrato de supervision para determinar posible suscripcion de Otrosí  para establecer y  especificar las condiciones de valor y forma de pago según el número de proyectos supervisados y un costo diferencial para aquellos proyectos terminados con documentación pendiente por revisar y aprobar
</t>
  </si>
  <si>
    <t>Suscripcion del Otrosí del Contrato de Supervisión proyectos PVG II</t>
  </si>
  <si>
    <t xml:space="preserve">Otrosí modificatorio Contrato de Supervisión PVG II </t>
  </si>
  <si>
    <t>Subdirección de promoción y Apoyo Técnico
Comité Supervisión Contrato Supervisión proyectos PVGII - FIDEICOMISO PVGII</t>
  </si>
  <si>
    <t>Suscripción del Otrosí del Contrato de Supervisión proyectos PVG II, para lo
cual la SPAT anexo el Otrosí al Contrato, quedando la Acción 2 cumplida al
100%.</t>
  </si>
  <si>
    <t>H23(2019)</t>
  </si>
  <si>
    <t xml:space="preserve">La entidad no cuenta con procedimientos que le permitan tener disponibles los documentos electrononicos soporte de los proyectos de vivienda a su cargo. </t>
  </si>
  <si>
    <t>Implementar y crear carpetas digitales para la gestión
documental de los negocios fiduciarios que hoy se encuentran vigentes con
FONVIVIENDA en la herramienta
“Sharepoint” bajo la licencia de Microsoft 365. que se encuentra vigente</t>
  </si>
  <si>
    <t>Reporte comunicación de implementación carpeta digital</t>
  </si>
  <si>
    <t>DIVIS-AA</t>
  </si>
  <si>
    <t>Con memorando 2020IE0009758 informan el cumplimiento de la acción de mejora</t>
  </si>
  <si>
    <t xml:space="preserve">Incluir en los contratos de fiducia mercantil que suscriba FONVIVIENDA la obligacion a cargo de la fiduciaria de entregar mensualmente de manera digital todos los soportes de los operaciones juridicas y contables al supervisor para ser incluida en el archivo de FONVIVIENDA.  </t>
  </si>
  <si>
    <t>Comunicar a los supervisores la creación de la carpeta digital con la informacion de los negocios fiduciarios mediante correo electrónico</t>
  </si>
  <si>
    <t>Confirmar mediante correo electrónico la creación de la carpeta digital para
que los Supervisores lleven el control de la gestión documental de los
negocios fiduciarios</t>
  </si>
  <si>
    <t>Subdirección de Promoción y Apoyo Técnico -SPAT</t>
  </si>
  <si>
    <t>8(2015)</t>
  </si>
  <si>
    <t xml:space="preserve">H.8 Programa PVG I Esquema Público- Contrato CISA.EL FONDO CANCELÓ A CISA $7.152 MILLONES POR ADMINISTRACIÓN Y CUSTODIA DE 1432 VIVINDAS TERMINAS, GENERANDO USO INEFICIENTE DE LOS RECURSOS. </t>
  </si>
  <si>
    <t xml:space="preserve">Uso ineficiente de  recursos; falta de oportunidad e ineficacia  por incumplimiento de los objetivos del PVG1, relacionados "con promover la incorporación efectiva de los hogares a las redes sociales del Estado y asegurar la superación de su condición". </t>
  </si>
  <si>
    <r>
      <t xml:space="preserve">Realizar seguimiento a los procesos de asignaciones de los SFVE fase II,  desde la etapa de solicitud de potenciales beneficiarios a PS hasta las resoluciones de asignación a los hogares beneficiarios.   
</t>
    </r>
    <r>
      <rPr>
        <b/>
        <sz val="8"/>
        <rFont val="Arial"/>
        <family val="2"/>
      </rPr>
      <t/>
    </r>
  </si>
  <si>
    <t xml:space="preserve">Informe de los procesos de asignación, identificando el avance de hogares asignados por cada proyecto de vivienda. 
</t>
  </si>
  <si>
    <t>Sudirección Subsidio Familiar de Vivienda</t>
  </si>
  <si>
    <t>El seguimiento periódicoasegura mejorar   la calidad del   beneficiario   delsubsidioy anticiparse acualquier situaciónextraordinaria.</t>
  </si>
  <si>
    <t>Con memorando 2020IE0008954 informan el avance de la acción de mejora. Con memorando 2021IE0004675 se informa el cumplimiento y efectividad de la acción de mejora.</t>
  </si>
  <si>
    <t>Revisar y renegociar tarifas en el marco del contrato en PVG I suscrito entre el Fideicomiso y el contratante para la labor de administración y custodia de viviendas.</t>
  </si>
  <si>
    <t xml:space="preserve">Informe de  revisión de tarifas y/o Otrosí y/o Nuevo Contrato de Administración y Custodia de Viviendas PVG II </t>
  </si>
  <si>
    <t>Informe y/o Otrosí modificatorio y/o Nuevo Contrato de Administración y Custodia de Viviendas PVG II</t>
  </si>
  <si>
    <t>Subdirección de Promoción y Apoyo Técnico.</t>
  </si>
  <si>
    <t>La SSFV, anexó los dos (2) Informes de los procesos de asignación,
identificando el avance de hogares asignados por cada proyecto de vivienda
y la SPAT, reporto el Informe de revisión de tarifas y/o Otrosí y/o Nuevo
Contrato de Administración y Custodia de Viviendas PVG II, conforme al
compromiso establecido en el Plan de Mejoramiento, quedando el
cumplimiento de las dos acciones de Mejora al 100%.</t>
  </si>
  <si>
    <t>33(2015)</t>
  </si>
  <si>
    <t>H.33. Riesgos -Control recursos Patrimonios Autónomos (A).</t>
  </si>
  <si>
    <t>Falta de un procedimiento o instrumento que permita el control, registro y  revelación de información sobre aportes, ejecución y rendimientos generados de los recursos del Patrimonio Autonomo.</t>
  </si>
  <si>
    <t>Validar la información reportada por las Fiduciarias observando que  las variaciones presentadas  sean coherentes con la ejecución del programa, de forma trimestral y reportar  al área contable para el respectivo registro, según el caso.</t>
  </si>
  <si>
    <t>Revisar  la información reportada por la Fiduciaria antes de ser  envia al area contable de FONVIVIENDA para el registro, presentando informe trimestral de seguimeinto.</t>
  </si>
  <si>
    <t>Con memorando 2020IE0009758 se solicita ampliación de la fecha de terminación de la acción de mejora. Con memorando 2021IE0001416 se informa cumplimiento de la acción de mejora.</t>
  </si>
  <si>
    <t>2(2017)</t>
  </si>
  <si>
    <t xml:space="preserve">H2. AD. Registros contables por pagos mensuales realizados por la Fiduciaria contrato 325/2015. Pagos realizados por la Fiduciaria vigencia 2017, se evidencia registro en la cuenta 19-26-03 basados en la información resumen allegada por el supervisor del contrato, este registro se realiza por el sistema de caja y no por causación. </t>
  </si>
  <si>
    <t>El ente de control consideró que faltó control de verificación en el informe de variaciones (Ecuación Contable)</t>
  </si>
  <si>
    <t>Solicitar concepto a la Contaduría General de la Nación, sobre la  entrega de recursos en  administración mediante la figura de  Fiducia Mercantil.</t>
  </si>
  <si>
    <t>Comunicación solicitando concepto a la CGN.
Presentar Informe de Efectividad</t>
  </si>
  <si>
    <t>Comunicación
Concepto
Informe de efectividad</t>
  </si>
  <si>
    <t>Con memorando 2020IE0009758 se solicita ampliación de la fecha de terminación de la acción de mejora. Con memorando 2021IE0001676 se informa cumplimiento y efectividad de la acción de mejora.</t>
  </si>
  <si>
    <t>H1(2018)</t>
  </si>
  <si>
    <t>La CGR indica que al momento de la implementación de este sistema en la entidad, no se crearon o no fueron parametrizados en esta cuenta de balance los niveles por terceros que irían a conformar las cuentas auxiliares para cada programa de subsidio a cargo de las diferentes fiduciarias.</t>
  </si>
  <si>
    <t>Generar un reporte detallado a nivel de programa y fiduciaria, del aplicativo SIFAME, al cierre de la vigencia 2020, donde se podrá evidenciar el movimiento del año.</t>
  </si>
  <si>
    <t xml:space="preserve">Reportar cada programa y fiducia correspondiente, en el que se evidencie el moviento detallado del año al cierre de la vigencia. </t>
  </si>
  <si>
    <t>REPORTE ARCHIVO EXCEL.</t>
  </si>
  <si>
    <t>Subdirección de Finanzas y Prespuesto</t>
  </si>
  <si>
    <t>Con memorando 2021IE0001781 se informa el cumplimiento de la acción de mejora.</t>
  </si>
  <si>
    <t>H2(2018)</t>
  </si>
  <si>
    <t>Incumplimiento de los lineamientos relativos a los soportes de contabilidad definidos en la Norma de Proceso Contable y Sistema Documetal Contable, establecido por la CGN.</t>
  </si>
  <si>
    <t xml:space="preserve">Instruir a CAVIS UT, para que soporte en cada factura la relación de los datos de los beneficiarios, señalando nombres, apellidos e identificación. </t>
  </si>
  <si>
    <t>Instruir a CAVIS  a través de correo electrónico para que radique las cuentas de cobro, anexando la relación de beneficiarios con los datos de nombres, e identificaciones.</t>
  </si>
  <si>
    <t>* oficio por correo electrónico.
* copia de cuenta de cobro radicada por CAVIS, evidenciando el listado de hogares beneficiarios.</t>
  </si>
  <si>
    <t>La SSFV reporto el oficio enviado por correo electrónico a CAVIS y
la copia de cuenta de cobro radicada por CAVIS, evidenciando el listado de
hogares beneficiarios, conforme a lo establecido en la acción de mejora,
quedando el cumplimiento al 100%.</t>
  </si>
  <si>
    <t>1 DC IP</t>
  </si>
  <si>
    <t>Contrato inicial para construir 560 viviendas, donde la firma Integrar Constructores S.A.S. ejecutó 240 unidades. Por razones financieras y jurídicas, desde diciembre de 2014 el contratista estuvo ausente en la obra. Luego de reconocerle los costos adicionales en noviembre de 2015 y tras reclamaciones al fideicomiso, el contratista efectuó un proceso arbitral, actualmente en curso.</t>
  </si>
  <si>
    <t>El rendimiento del avance de obra fue bajo debido a que no estuvo acorde a lo planificado.  debido  las obras imprevistas en relación a la topografía del terreno, y  atrasos relacionados con los diseños de elementos estructurales y cimentaciones especiales, los cuales no estaban  incluidos en el pliego de condiciones, lo que denota fallas en el proceso de planeación del proyecto</t>
  </si>
  <si>
    <t xml:space="preserve">Con recursos gestionados por FONVIVIENDA, sumando recursos del programa del Fenómeno de la Niña que hacen parte del proyecto, inició el proceso de contratación para diseños, obtención de permisos, ejecución y entrega para terminar 200 viviendas del sector A (80 en ejecución y 120 en contratación). En proceso de gestión de recursos con el municipio de Cali para 120 viviendas faltantes. </t>
  </si>
  <si>
    <t>Certificado VUR de vivienda</t>
  </si>
  <si>
    <t>DIVIS</t>
  </si>
  <si>
    <t>IP DENUNCIA CIUDADANA 2020-187752-80764-D</t>
  </si>
  <si>
    <t>197 viviendas fueron escrituradas y 3 viviendas se encuentran en trámite,   para   un   total   de   los 200   apartamentos</t>
  </si>
  <si>
    <t>Con memorando 2022IE0004287 se solicita la modificación de la acción de mejora. Con memorando 2022IE0006740 se informa cumplimiento y efectividad de la acción de mejora.</t>
  </si>
  <si>
    <t>2 DC IP</t>
  </si>
  <si>
    <t>El rendimiento del avance de obra fue bajo debido a atrasos en la ejecución que se relacionan con los problemas en la subcontratación, dificultades en las actividades de excavación de caissons, retrasos en la entrega de los pedidos de acero de refuerzo, actividades mal ejecutadas, formaletas y personal insuficientes para el desarrollo adecuado del contrato</t>
  </si>
  <si>
    <t>Contrato inicial para construir 400 viviendas, donde el consorcio SIDECOL Integrar ejecutó 360 unidades, quedando pendientes los acabados de las 40 restantes. Por desbalance financiero al no acceder a la devolución del IVA, se suspendió hasta noviembre de 2020 el contrato. Se reinicia y el contratista incumple el plazo de terminación de las 40 viviendas. Se iniciarán acciones legales.</t>
  </si>
  <si>
    <t>Solicitar los recursos de manera conjunta con el Municipio de Cali que permitan la contratación y posterior entrega de las 40
unidades de vivienda restantes localizadas en las torres 47-48 (intervención en acabados), bajo la interventoría de la gerencia técnica.</t>
  </si>
  <si>
    <t xml:space="preserve">Gestión de recursos entre FONVIVIENDA y el municipio de Cali para terminar las 40 viviendas, cuyo proceso radica en la contratación de obra para terminación y entrega a las familias beneficiarias. En paralelo se inician por parte del fideicomiso, las acciones legales por presunto incumplimiento del contratista. </t>
  </si>
  <si>
    <t>H1(2020)</t>
  </si>
  <si>
    <t>Saldos de los Derechos en Fideicomisos La CGR  no evidencia como se afectan los saldos de cada programa respecto de los derechos y obligaciones reportados en la información financiera entregada por la entidad fiduciaria relacionados con los recursos entregados por Fonvivienda</t>
  </si>
  <si>
    <t>La CGR argumenta que los formatos no contienen conciliación e información financiera adicional sobre los derechos y obligaciones asociados a los recursos entregados por Fonvivienda y que se derivan de la administración de cada uno de los programas, y por ende su debido reconocimiento y revelación.</t>
  </si>
  <si>
    <t>Fortalecer los mecanismos de control y registro contable de los recursos entregados en administración a entidades fiduciarias.</t>
  </si>
  <si>
    <t xml:space="preserve">1. Elevar consulta a la CGN para determinar la forma de conciliación de saldos entre FONVIVIENDA y las fiduciarias.
2. Actualizar formatos de control de recursos entregados en administración. (Formatos FRA-F-22, FRA-F-28 y FRA-F-29).
3. Actualizar el Instructivo de Procedimientos Contables.  
4. Informe de Efectividad.
</t>
  </si>
  <si>
    <t>oficio de consulta a la CGN (1)
formatos actualizados (3)
Instructivo actualizado (1)
Informe de Efectividad (1)</t>
  </si>
  <si>
    <t>31/03/2022</t>
  </si>
  <si>
    <t>SFP</t>
  </si>
  <si>
    <t>Informe Auditoría Financiera FONVIVIENDA vigencia 2020</t>
  </si>
  <si>
    <t>En  la  vigencia  2021  se  realizó  consulta  y mesa de trabajo  con  la Contaduría General de la Nación -CGN, para establecer la forma correcta de conciliar los saldos contables de FONVIVIENDA frente a los saldos reportados por las entidades fiduciarias.Conforme  a  las  conclusiones  registradas  en  el  Acta  de  mesa  de trabajo  con  la CGN  el  saldo,  se  identificó  que  el  cruce  de  los saldos se debe realizar con la Cuenta Patrimonial (Cuenta 3), de los estados financieros del patrimonio autónomo; toda vez que, en este se recogen los saldos de activos y pasivos.Al    actualizar    el    saldo    de    derechos    en    fideicomiso    en FONVIVIENDA  con  la  información  suministrada  en  los  estados financieros de   los   patrimonios   autónomos,   se   incluye   las causaciones  tanto  de  activos  como  pasivos  registrados  de  igual manera en los patrimonios autónomos. Con  estas  acciones  la  Subdirección  de  Finanzas  y  Presupuesto, fortaleció de  manera  efectiva elcontrol  y  seguimiento  de  los registros  contables  en  la  vigencia  2021,  toda  vez  que,  se  incluyó el  total  de  los  hechos  económicos  registrados  en  los  patrimonios autónomos y se logró la conciliación con la cuenta patrimonial</t>
  </si>
  <si>
    <t>Con memorando 2022IE0001928 se informa cumplimiento de la acción de mejora.</t>
  </si>
  <si>
    <t>H12(2020)</t>
  </si>
  <si>
    <t xml:space="preserve">
En los convenios de CDVD, se definió que los recursos incluidos únicamente se destinarían para mejoramientos de hogares en categoría 1. Debido a lo anterior, en las convocatorias se estableció que las intervenciones se realizarán a hogares en categoría 1.
</t>
  </si>
  <si>
    <t>Incluir en las próximas invitaciones y/o convenios interadministrativos, una vez se cuente con los recursos, que se suscriban dentro del programa CDVD, que se contemplen la realización de mejoramientos categorizados después del diagnóstico en las categorías 1, 2 y 3.</t>
  </si>
  <si>
    <t xml:space="preserve">1.- Incluir en el texto de la próxima convocatoria/convenio la destinación de los recursos para las categorías resultantes de los diagnósticos realizados (1,2 y 3).    2.- Al contar con los recursos, eliminar la limitación en los términos de referencia para las contrataciones derivadas de los nuevos convenios de cofinanciación </t>
  </si>
  <si>
    <t>1.- Convenio con destinación de recursos para todas las categorías (1).  2.- Terminos de referencia proxima convocatoria (1).</t>
  </si>
  <si>
    <t>Se espera resolver y superar las afectaciones con la acción de mejoramiento, toda vez que se aclarará en cada documento que cada proceso se llevará a cabo una vez se cuente con los recursos en el fideicomiso.</t>
  </si>
  <si>
    <t>H13(2020)</t>
  </si>
  <si>
    <t>Los mejoramientos se realizan directamente en los hogares de los beneficiarios de los subsidios, si un miembro es positivo al COVID19, se suspenden obras. Adicionalmente el paro nacional y cierres de vías generaron desabastecimiento de materia prima, lo que impide el desarrollo de los contratos siendo necesario realizar suspensiones y otrosíes a estos.</t>
  </si>
  <si>
    <t>Aumentar las actividades de seguimiento y acompañamiento en cada una de las regiones con el fin de disminuir las causas que están afectando el correcto desarrollo de los diferentes contratos.</t>
  </si>
  <si>
    <t>1- Solicitar al interventor y/o FINDETER evidencias de la implementación de los protocolos de bioseguridad de los contratistas. 2.- Realizar reuniones con los grandes proveedores de materiales en las regiones donde se existan problemas de desabastecimiento. 3.- Realizar reunión semanal del equipo técnico para apoyar los diferentes inconvenientes en la ejecución de los contratos.</t>
  </si>
  <si>
    <t xml:space="preserve">
1.- Actas de cumplimiento de implementación por cada contratista   (10)                                                    2 .- Actas de reuniones efectuadas con proveedores (1)
3.- Actas de reuniones de seguimiento semanales del equipo técnico con los contratistas. (10)
4.- Informe de efectividad de las acciones tomadas (1)</t>
  </si>
  <si>
    <t>Con las
activades
planteada se
logró el objetivo
planteado en la
acción de mejora</t>
  </si>
  <si>
    <t>Con memorando 2021IE0009621se informa cumplimiento y efectividad de la acción de mejora.</t>
  </si>
  <si>
    <t>H14(2020)</t>
  </si>
  <si>
    <t xml:space="preserve">Supervisión para el Cumplimiento de las metas del PVG1 , se observa que se ha realizado contratación para la custodia y administración de bienes, pago de servicios públicos, de impuestos y de cuotas de administración, de servicios de vigilancia, derivados de las debilidades en la planeación, del seguimiento de la Supervisión de Fonvivienda e incumplimiento de los ejecutores de los proyectos del PVG1 </t>
  </si>
  <si>
    <t xml:space="preserve"> la CGR se refiere a  falta de planeación y   seguimiento  de Fonvivienda en  compromisos adquiridos en  el contrato de Fiducia Mercantil ,  observa que este programa proyectaba  terminar en el año 2015 y seis años 6 años después, al 31 de diciembre 2020 no se ha concluido.</t>
  </si>
  <si>
    <t>Desarrollar mesa de trabajo virtual con fidubogota , SSFV, y la SPAT, para evaluar propuestas con el fin de agilizar  los tramites necesarios para la escrituracion y entrega de las viviendas pendientes del PVG1, que se encuentran terminadas por parte de los constructores</t>
  </si>
  <si>
    <t>1. Mesa de trabajo virtual  para  evaluar propuestas con el fin de agilizar  los tramites necesarios para la escrituracion y entrega de las viviendas pendientes del PVG1, que se encuentran terminadas por parte de los constructores con  la participacion de fidubogota , SSFV, y la SPAT.</t>
  </si>
  <si>
    <t xml:space="preserve">Informe de mesa de trabajo con la indicacion de las propuestas definidas para agilizar los tramites necesarios para la escrituracion y entrega de las viviendas pendientes del PVG1, que se encuentran terminadas por parte de los constructores (1)      </t>
  </si>
  <si>
    <t>30/09/2021</t>
  </si>
  <si>
    <t>SPAT</t>
  </si>
  <si>
    <t>Con la acción propuesta y el
seguimiento realizado, permitirán el
avance de la acción de mejora.</t>
  </si>
  <si>
    <t>Con memorando 2021IE0007123 se informa cumplimiento y efectividad de la acción de mejora.</t>
  </si>
  <si>
    <t xml:space="preserve"> la CGR se refiere a  planeación y  falta de seguimiento  de Fonvivienda en  compromisos adquiridos en  el contrato de Fiducia Mercantil ,  observa que este programa proyectaba  terminar en el año 2015 y seis años 6 años después, al 31 de diciembre 2020 no se ha concluido.</t>
  </si>
  <si>
    <t>Realizar reunion de seguimiento virtual a las acciones propuestas para agilizar la entrega de viviendas pendientes</t>
  </si>
  <si>
    <t xml:space="preserve">1. Informe de seguimiento        
2. Informe de efectividad    </t>
  </si>
  <si>
    <t xml:space="preserve">               Informe de seguimiento (1)                 Informe de efectividad (1)</t>
  </si>
  <si>
    <t>20/12/2021</t>
  </si>
  <si>
    <t xml:space="preserve">Con la acción
propuesta y los
seguimientos
realizados han
permitido la
entrega y
escrituración de
muchas de las viviendas que se
encontraban
pendientes de
estas gestiones y
que logramos
avanzar hacia el
efectivo cierre del
programa PVG I. </t>
  </si>
  <si>
    <t>Con memorando 2021IE0009447 se informa cumplimiento y efectividad de la acción de mejora</t>
  </si>
  <si>
    <t>H18(2020)</t>
  </si>
  <si>
    <t xml:space="preserve">Viabilización de proyectos suspendidos y liquidados anticipadamente La CGR denotó falta de controles a riesgos previsibles u otros no previsibles, dado que ello impacta la eficiencia en la inversión de recursos públicos y por ende la gestión fiscal diligente y adecuada.	</t>
  </si>
  <si>
    <t xml:space="preserve">Situación que se presenta por deficiencias de planeación y seguimiento y genera una mayor cantidad de tiempo en la gestión adelantada en el proceso de entrega,  lo cual hace que Fonvivienda tenga que iniciar nuevas convocatorias y generar nuevos gastos para su adjudicación y recursos en la liquidación de estos proyectos </t>
  </si>
  <si>
    <t xml:space="preserve">Realizar informe de  gestion, especificando las recomendaciones dadas al proceso de evaluacion de predios, con el fin de implementar en eventuales convocatorias del Programa, aclarando que en PVGII no existiran mas convocatorias.                       </t>
  </si>
  <si>
    <t xml:space="preserve">1.  Realizar  informe  de gestion                                  </t>
  </si>
  <si>
    <t xml:space="preserve">       Informe de gestion   (1)                               </t>
  </si>
  <si>
    <t>Con la acción de mejora se logró
solucionar la causa del hallazgo</t>
  </si>
  <si>
    <t>Con memorando 2021IE0007123 se informa cumplimiento y efectividad de la acción de mejora. La CGR la consideró no efectiva dentro del informe de AEF PVG II. Con memorando 2022IE0004971 se informa cumplimiento y efectividad de la acción de mejora.</t>
  </si>
  <si>
    <t>H20(2020)</t>
  </si>
  <si>
    <t xml:space="preserve">Cumplimiento de la política de Discapacidad Programas de Vivienda Fonvivienda En los Programas de Vivienda que actualmente desarrolla Fonvivienda, como son Programa de Vivienda Gratuita Fase 1 y Fase 2, CDVD, Semillero de Propietarios, Arriendo Social, Mi Casa Ya, French. Se observa por parte de la CGR que no se tiene en cuenta las personas en condición de Discapacidad.	</t>
  </si>
  <si>
    <t>La Contraloría encontró que:
 No se garantiza el pleno ejercicio de los derechos de las personas con discapacidad, en lo relativo al acceso real y efectivo de su inclusión. Y los programas de vivienda se enfocan en ingresos de beneficiarios.</t>
  </si>
  <si>
    <t>Demostrar a través de una matriz de beneficiarios y un informe de programa semillero de propietarios, semillero ahorradores y de CDVD, el compromiso con la población en condición de discapacidad.  En el marco de los decretos de enfoque diferencial 2413 de 2018 y el 867 de 2019. (Hasta 20% de cupos SFV en SDP y hasta el 10% en CDVD)</t>
  </si>
  <si>
    <t>Matriz de beneficiarios y un informe de programa semillero de propietarios, semillero ahorradores y de CDVD, el compromiso con la población en condición de discapacidad.  En el marco de los decretos de enfoque diferencial 2413 de 2018 y el 867 de 2019. (Hasta 20% de cupos SFV en SDP y hasta el 10% en CDVD)</t>
  </si>
  <si>
    <t>1.Matriz de hogares beneficiarios con miembros en condición de discapacidad
2.Informe descriptivo de las medidas de enfoque diferencial sobre personas en condición de discapacidad</t>
  </si>
  <si>
    <t>DSH</t>
  </si>
  <si>
    <t>Con la acción de
mejora se tiene
información
actualizada de la
población en
condición de
discapacidad.</t>
  </si>
  <si>
    <t>Con memorando 2022IE0000311 se informa cumplimiento y efectividad de la acción de mejora.</t>
  </si>
  <si>
    <t>H21(2020)</t>
  </si>
  <si>
    <t xml:space="preserve">Cumplimiento del reporte del informe anual consolidado rendido a través de SIRECI  Fonvivienda no está reportando oportunamente a través al Sistema de Rendición Electrónico de la Cuenta e Informes -SIRECI y se presentan diferentes inconsistencias en el reporte de la información en el aplicativo SIRECI. 	</t>
  </si>
  <si>
    <t>Aunque se reporto de manera oportuna los PM relacionados ante el sistema SIRECI, y posteriormente FONVIVIENDA a través del informe de observaciones demostró cumplimiento, el cual no fue aceptado por la CGR, se consignó el hallazgo, por lo que se realiza levantamiento de las acciones preventivas para continuar con el cumplimiento oportuno de la trasmisión SIRECI, de la información.</t>
  </si>
  <si>
    <t>Reportar  a la OCI la matriz  del plan de mejoramiento semestral y/u ocasional aprobada por el representante legal de FONVIVIENDA para su cargue en  SIRECI oportunamente.</t>
  </si>
  <si>
    <t>1. Enviar correo electronico con la matriz consolidada y aprobada por el representante legal de FONVIVIENDA.</t>
  </si>
  <si>
    <t>1. Correo electronico</t>
  </si>
  <si>
    <t>A partir de la
implementación
de la acción de
mejora se envió
con la
autorización del Dr Erles la matriz
correspondiente
a la Auditoria
Financiera 2020.</t>
  </si>
  <si>
    <t>Realizar grabacion conjuntamente con el area responsable de la transmision SIRECI de los planes de mejoramiento ocasionales y/o semestrales,   a cargo de FONVIVIENDA  en los tiempos establecidos por el Ente de Control</t>
  </si>
  <si>
    <t xml:space="preserve">1.Realizar grabacion cargue de SIRECI </t>
  </si>
  <si>
    <t xml:space="preserve">1. Archivo de grabacion del cargue SIRECI y certificado de acuse de aceptacion </t>
  </si>
  <si>
    <t>OCI</t>
  </si>
  <si>
    <t>Realizar capacitacion a los enlaces de las dependencias de FONVIVIENDA, sobre la circular cargue SIRECI, publicada y socializada previamente a través de correo masivo, y sobre el manejo del aplicativo</t>
  </si>
  <si>
    <t xml:space="preserve">1. Realizar grabacion de capacitacion </t>
  </si>
  <si>
    <t>1. Archivo de grabacion de la Capacitacion</t>
  </si>
  <si>
    <t xml:space="preserve">Debido a que la información de la contratación derivada se genera directamente en las fiducias asignadas para cada proyecto, el Grupo de Contratación no cuenta con la información de la contratación adelantada bajo esta modalidad. </t>
  </si>
  <si>
    <t>Remitir comunicación a traves de cualquier medio escrito al area o dependencia responsable, solicitando la información mensual de los contratos derivados que se generen en el marco de la ejecución de fiducias. Con esta información se realizará el envio del reporte SIRECI</t>
  </si>
  <si>
    <t>1. Realizar Comunicación de solicitud de información al area o dependencia responsable</t>
  </si>
  <si>
    <t>1. Comunicación enviada al area o dependencia que tiene la información de los contratos derivados</t>
  </si>
  <si>
    <t>GRUPO DE CONTRATACIÓN</t>
  </si>
  <si>
    <t xml:space="preserve">Se infirmo,
solicitando a las
áreas, el envío
mensual de
contratos
derivados, para
reportar al
SIRECI
</t>
  </si>
  <si>
    <t>Con memorando 2021IE0009347 se informa cumplimiento y efectividad de la acción de mejora</t>
  </si>
  <si>
    <t>H11(2018)</t>
  </si>
  <si>
    <t>Debilidades en las actividades de seguimiento y control efectuadas por la interventoria al observar deficiencias en los proyectos visitados de la muestra por la CGR.</t>
  </si>
  <si>
    <t>Oficiar a la entidad supervisora e interventoría de los proyectos citados, según el esquema, sobre las deficiencias presentadas en los proyectos, para que remita informe sobre   las acciones realizadas, respecto de las situaciones evidenciadas por la CGR.</t>
  </si>
  <si>
    <t xml:space="preserve">1. Comunicaciónes 
2. Informe  de entidad supervisora        3. Informe de  interventoria        4.Informe de efectividad </t>
  </si>
  <si>
    <t>1. Comunicaciónes (2)
2. Informe  de entidad supervisora    (1)                                                                           3. Informe de  interventoria     (1)     4.Informe de efectividad (1)</t>
  </si>
  <si>
    <t>Informe Auditoría Financiera FONVIVIENDA vigencia 2018</t>
  </si>
  <si>
    <t>Con la acción
propuesta y los
seguimientos
realizados han
permitido el
cumplimiento misional de
terminar las
viviendas de los
proyectos.</t>
  </si>
  <si>
    <t>H17(2019)</t>
  </si>
  <si>
    <t>Falta de diligencia en la etapa de planeación, debido a las fallas en la evaluación técnica y legal previa a la
viabilidad de los proyectos</t>
  </si>
  <si>
    <t>Socializar el informe de recomendaciones de ajuste al proceso de evaluacion de predios de PVG, elaborado en el plan de mejoramiento derivado de la auditoria financiera vigencia 2019 CGR, al FIDEICOMISO PVG II, a la DIVIS, DSH Y DEUT, con el fin de tener en cuenta las recomendaciones realizadas, para las proximas convocatorias.</t>
  </si>
  <si>
    <t xml:space="preserve">1. Remitir informe de recomendaciones de ajuste al proceso de evaluacion de predios de PVG </t>
  </si>
  <si>
    <t xml:space="preserve">1. oficios remisorios del informe de recomendaciones al FIDEICOMISO PVG II, a la DIVIS, DSH Y DEUT     (4)                                                                   2.    informe de efectividad (1) </t>
  </si>
  <si>
    <t>31/8/2021</t>
  </si>
  <si>
    <t>Informe Auditoría Financiera FONVIVIENDA vigencia 2019</t>
  </si>
  <si>
    <t xml:space="preserve">Con la acción propuesta y teniendo en
cuenta las
competencias de estas áreas en el
apoyo al
Viceministerio de
Vivienda en los
procesos de
convocatorias
para postulación
de predios del
PVG, y de las
acciones que
tomen las
mismas en
procura de
mejorar el
proceso citado de
acuerdo con el
informe de
recomendaciones
presentado por la
SPAT, se pueden
prever y tener en
cuenta en
próximas
convocatoria que
pudieran
realizarse,
acciones y/o
requisitos sobre
situaciones
específicas para
evitar la
necesidad de
terminación
anticipada de los
proyectos de
vivienda.
</t>
  </si>
  <si>
    <t>Con memorando 2021IE0006287 se informa cumplimiento y efectividad de la acción de mejora</t>
  </si>
  <si>
    <t>H18(2019)</t>
  </si>
  <si>
    <t>La entidad en su respuesta a la observación se limita a dar explicaciones generales
de las demoras que se pueden presentar en las diferentes fases en este tipo de
proyectos, sin embargo, no da las justificaciones directas que atañen a los proyectos
cuestionados en las fases cuestionadas.</t>
  </si>
  <si>
    <t xml:space="preserve">Realizar informe final, de los proyectos de PVGII desarrollados en los municipios de Palermo y Rivera  Huila, 100% ejecutados. </t>
  </si>
  <si>
    <t xml:space="preserve"> 1. Realizar informe final                                          </t>
  </si>
  <si>
    <t xml:space="preserve">        Informe final (2)                     Informe de efectividad  (1)</t>
  </si>
  <si>
    <t>Con la acción propuesta y los seguimientos
realizados han permitido el cumplimiento
misional de terminar las viviendas de los
proyectos.</t>
  </si>
  <si>
    <t>H21(2019)</t>
  </si>
  <si>
    <t>Demora en la terminación de las viviendas,  el Informe de Supervisión no expone las razones  de dichas prórrogas,  en los documentos aportados por la Entidad no  se observan acciones emprendidas por ésta para propender por el cumplimiento de los términos del proyecto.</t>
  </si>
  <si>
    <t>Realizar informe final, de los proyectos Santa Ana y San Cayetano en Nte de stder 100% ejecutados</t>
  </si>
  <si>
    <t xml:space="preserve"> 1. Realizar informe final     de los proyectos Santa Ana y San Cayetano en Nte de stder 100% ejecutados                                      </t>
  </si>
  <si>
    <t xml:space="preserve">      Informe final (1)                     Informe de efectividad  (1)</t>
  </si>
  <si>
    <t xml:space="preserve">Con la acción propuesta y los seguimientos realizados han
permitido el cumplimiento misional de
terminar las viviendas de los proyectos.
</t>
  </si>
  <si>
    <t>H24(2019)</t>
  </si>
  <si>
    <t>La documentación aportada por la Entidad, no permite que se observen las gestiones adelantadas por Fonvivienda para evitar las demoras en  la legalización de los subsidios asignados al proyecto hace doce años</t>
  </si>
  <si>
    <t xml:space="preserve"> Realizar mesas  de trabajo virtuales con el municipio y Enterritorio, con el fin de evidenciar el estado actual de los subsidios asignados y la restitucion de aquellos subsidios que no van a ser susceptibles de legalizacion. </t>
  </si>
  <si>
    <t xml:space="preserve">1. Realizar informe trimestral de mesas virtuales de trabajo </t>
  </si>
  <si>
    <t>1.  informe trimestral de mesas virtuales de trabajo  con listado de participantes (2)
2. Informe de efectividad(1)</t>
  </si>
  <si>
    <t>30/07/2021</t>
  </si>
  <si>
    <t xml:space="preserve">Se evidencia que, con la acción
propuesta se logro que la totalidad de
las viviendas fueran certificadas
y entregadas a los beneficiarios y se
logró el avance en el proceso de
legalización de los subsidios familiares de vivienda.
</t>
  </si>
  <si>
    <t>H4(2019)</t>
  </si>
  <si>
    <t>La causa del hallazgo argumentada por la CGR  se debe a la no causación y no aplicación de la política y procedimientos establecida para realizar las conciliaciones entre el área contable y los supervisores de los contratos de fiducia correspondientes</t>
  </si>
  <si>
    <t>Subdireccion de Finanzas y presupuesto SFP</t>
  </si>
  <si>
    <t>En  la  vigencia  2021  se  realizó  consulta  y  mesa  de  trabajo  con  la Contaduría  General  de  la  Nación -CGN, para  establecer  la forma correcta de conciliar los saldoscontables de FONVIVIENDA frente a los saldos reportados por las entidades fiduciarias.Conforme  a  las  conclusiones  registradas  en  el  Acta  de  mesa  de trabajo con la CGN el saldo, se identificó que el cruce de los saldos se  debe  realizar  con  la  Cuenta  Patrimonial  (Cuenta  3),  de  los estados  financieros  del  patrimonio  autónomo;  toda  vez  que,  en este se recogen los saldos de activos y pasivos.Al    actualizar    el    saldo    de    derechos    en    fideicomiso    en FONVIVIENDA  con  la  información  suministrada  en  los  estados financieros de    los    patrimonios    autónomos,    se    incluye    las causaciones  tanto  de  activos  como  pasivos  registrados  de  igual manera en los patrimonios autónomos. Con  estas  acciones  la  Subdirección  de  Finanzas  y  Presupuesto, fortaleció de  manera  efectiva elcontrol  y seguimiento  de  los registros contables en la vigencia 2021, toda vez que, se incluyó el total  de  los  hechos  económicos  registrados  en  los  patrimonios autónomos y se logró la conciliación con la cuenta patrimonial.</t>
  </si>
  <si>
    <t>H25(2019)</t>
  </si>
  <si>
    <t>Debilidades en el ejercicio de los controles a las obligaciones inherentes a reportes externos relativos al proceso de gestión contractual</t>
  </si>
  <si>
    <t>Realizar los reportes al SIRECI en la vigencia 2020 y en adelante, en los terminos establecidos en la Normatividad Legal Vigente.</t>
  </si>
  <si>
    <t>Reportar oportunamente y en los terminos legales, la información contractual del Fondo Nacional de Vivienda FONVIVIENDA</t>
  </si>
  <si>
    <t>Certificado del Reporte generado por el aplicativo SIRECI, evidenciando que la fecha en la que se realizó el reporte fue dentro de los terminos establecidos por el Ente de control(6)</t>
  </si>
  <si>
    <t>Subdirección de Servicios Administrativos- Grupo de Contratos</t>
  </si>
  <si>
    <t>Los reportes de SIRECI, se están cargando en los términos establecidos en la normatividad vigente</t>
  </si>
  <si>
    <t>Con memorando 2022IE0000591 se informa cumplimiento y efectividad de la acción de mejora.</t>
  </si>
  <si>
    <t>H26(2019)</t>
  </si>
  <si>
    <t xml:space="preserve">Debilidad en el ejercicio de la planeación y del principio de responsabilidad.  </t>
  </si>
  <si>
    <t>Revisar trimestralmente las carpetas del os convenios para verificar la completitud de la informacion correspondiente a cada convenio</t>
  </si>
  <si>
    <t>Efectuar informes de Revison</t>
  </si>
  <si>
    <t>Informe de Revision (1)
Informe de efectividad(1)</t>
  </si>
  <si>
    <t>DIVIS-Supervisor</t>
  </si>
  <si>
    <t>Con la acción de
mejora propuesta
se mejora la
organización de
las unidades
documentales</t>
  </si>
  <si>
    <t>Con memorando 2022IE0000365 se informa cumplimiento y efectividad de la acción de mejora.</t>
  </si>
  <si>
    <t>6AEBA</t>
  </si>
  <si>
    <t>Proyecto URBANIZACION BICENTENARIO. Municipio San José del Guaviare – Guaviare. A 31 de mayo los recursos no han sido reintegrados al Tesoro Nacional, sin embargo, el oferente se encuentra en trámite de ordenanza ante Asamblea Departamental para autorización reasignación recursos y cubrir lo referente a reintegro cupos POD.</t>
  </si>
  <si>
    <t>El oferente no había conseguido los recursos para hacer la devolución</t>
  </si>
  <si>
    <t xml:space="preserve"> Realizar una mesa  de trabajo con los actores del proyecto para  la restitución de los recursos</t>
  </si>
  <si>
    <t xml:space="preserve">Realizar mesa de trabajo mensual. </t>
  </si>
  <si>
    <t>ACTA DE SEGUIMIENTO COMPROMISOS (4)</t>
  </si>
  <si>
    <t>Informe Actuación Especial de Fiscalización al Programa Bolsas Anteriores – FONVIVIENDA</t>
  </si>
  <si>
    <t xml:space="preserve">Las mesas de trabajo
cumplen con los
objetivos planteados
en la acción de
mejora
</t>
  </si>
  <si>
    <t>Con memorando 2021IE0007843 se informa cumplimiento y efectividad de la acción de mejora.</t>
  </si>
  <si>
    <t xml:space="preserve">El oferente no contaba con recursos para la devolución de los recursos y tuvo que pedir autorización a la Asamblea para ello. </t>
  </si>
  <si>
    <t xml:space="preserve">Enviar  la carpeta del proyecto a la Oficina Asesora Jurídica para el inicio del cobro coactivo. </t>
  </si>
  <si>
    <t>Elaborar memorando a Oficina Asesora Juridica para el cobro coactivo</t>
  </si>
  <si>
    <t>INFORME DE GESTION(1)</t>
  </si>
  <si>
    <t>Con la actividad realizada se inició la actividad de cobro coactivo.</t>
  </si>
  <si>
    <t>Con memorando 2022IE0008384 se informa cumplimiento y efectividad de la acción de mejora.</t>
  </si>
  <si>
    <t>16AEBA</t>
  </si>
  <si>
    <t>Asignaciones de SFV a Fallecidos -a causa de un ineficiente control sobre la información de los beneficiarios objeto de los SFV, genera una inadecuada gestión de los recursos por parte de Fonvivienda, evidenciandose en los 22 casos  en los que se legalizaron los SFV a personas fallecidas</t>
  </si>
  <si>
    <t>Ineficiente control sobre la información de los
beneficiarios objeto de los SFV, genera una inadecuada gestión de los recursos por
parte de Fonvivienda.</t>
  </si>
  <si>
    <t xml:space="preserve">Realizar validaciones con la Registraduría Nacional del Estado Civil de todos los beneficiarios y del SFV que no han legalizado y/o se encuentren calificados en el programa de desplazados y para los postulantes por vigencia del documento y cotejo de nombres.  </t>
  </si>
  <si>
    <t xml:space="preserve">Elaborar Informes semestrales de los resultados de las validaciones con la Registraduría, donde se cuantifiquen los hogares con mayores de edad fallecidos unipersonales o pluripersonales, y aquellos que no se encuentre coincidencia en el nombre para determinar las acciones administrativas a que haya lugar.  
</t>
  </si>
  <si>
    <t xml:space="preserve">Informes de resultado de la consulta a la RNEC (2) 
</t>
  </si>
  <si>
    <t>Subdirección del Subsidio Familiar de Vivienda</t>
  </si>
  <si>
    <t>Las validaciones
realizadas
permiten tener el
control de la
información de
los beneficiarios</t>
  </si>
  <si>
    <t>Con memorando 2022IE0001955 se informa cumplimiento y efectividad de la acción de mejora.</t>
  </si>
  <si>
    <t>19AEBA</t>
  </si>
  <si>
    <t>Proyecto Urbanización Marina Nader II Puerto Libertador, Córdoba. P Bolsa Desplazados.  Fonvivienda no ha entregado parte de la información solicitada por la CGR de manera completa y omitió la entrega en  algunos casos, ni remitió oportunamente los oficios de solicitud de información a los  terceros involucrados en el desarrollo del proyecto y generadores de información 
del mismo.</t>
  </si>
  <si>
    <t>La información fue remitida de manera digital en varias opotunidades sin embargo no fue accesible al momento de ser consultada.</t>
  </si>
  <si>
    <t>Elaborar una carpeta digital por parte del  gestor  que contenga la información del proyecto</t>
  </si>
  <si>
    <t xml:space="preserve"> Crear una carpeta Digital del proyecto en OneDrive</t>
  </si>
  <si>
    <t>Carpeta (1)</t>
  </si>
  <si>
    <t>El Gestor del
proyecto, tiene la
carpeta de
documentos
debidamente
organizada.</t>
  </si>
  <si>
    <t>Con memorando 2021IE0009553 se informa cumplimiento y efectividad de la acción de mejora</t>
  </si>
  <si>
    <t>20AEBA</t>
  </si>
  <si>
    <t>Proyecto Unidad Residencial lo Nuestro Municipio de Tierralta, Córdoba. P. Bolsa Desplazados. FNV no ha entregado parte de la información solicitada por la CGR de manera completa y omitió la entrega en  algunos casos, limitando el alcance y los resultados de los procedimientos asociados a la Auditoría que se adelantó, la cual conduce a inconsistencias de la misma e inducir a error.</t>
  </si>
  <si>
    <t xml:space="preserve">El Gestor del
proyecto, tiene la
carpeta de
documentos
debidamente
organizada.
</t>
  </si>
  <si>
    <t>21AEBA</t>
  </si>
  <si>
    <t>Gestión documental y disponibilidad de la información proyectos de Bolsas Anteriores. Algunas respuestas presentan inconsistencias en la información suministrada, que conducen a error en el análisis realizado y generan incertidumbre en la veracidad, completitud, control y seguimiento de la información.</t>
  </si>
  <si>
    <t>Elaborar una carpeta digital por parte de cada gestor  que contenga la información del proyecto</t>
  </si>
  <si>
    <t>24AEBA</t>
  </si>
  <si>
    <t>Registros de estado de asignación con Renuncia o Restitución y Legalizados. Se evidencian inconsistencias en la 
información, ya que el estado de asignación no concuerda con el de la legalización, a causa de una inadecuada verificación y control en el proceso de registro, genera pérdida de calidad de la información e inconsistencias que obstaculizan la toma de decisiones</t>
  </si>
  <si>
    <t>A causa de una inadecuada verificación y control en el proceso
de registro de la información, genera pérdida de calidad de la información e
inconsistencias que obstaculizan la toma de decisiones, no permiten el control efectivo del estado real de las situaciones individualizadas, y afectan la rendición de
una información veraz, oportuna e integra.</t>
  </si>
  <si>
    <t xml:space="preserve">Actualizar la información del estado de legalización de los subsidios familiares de vivienda, conforme a su estado de asignación. </t>
  </si>
  <si>
    <t>Realizar Informe  de la actualización del estado de legalización, de acuerdo a su estado de asignación.</t>
  </si>
  <si>
    <t>Informe con el resultado de la actualización de la información en el Sistema(1)</t>
  </si>
  <si>
    <t xml:space="preserve">Con la
información
actualizada se
garantiza la
calidad de la
información.
</t>
  </si>
  <si>
    <t>Con memorando 2021IE9347 se informa cumplimiento y efectividad de la acción de mejora</t>
  </si>
  <si>
    <t>25AEBA</t>
  </si>
  <si>
    <t>Reporte Indicador especifico de gestión Proyecto Bolsas Anteriores. El Programa no cuenta con Indicadores para su 
seguimiento, control y evaluación; razón por la cual, teniendo en cuenta la importancia de estas herramientas para determinar el cumplimiento del programa, se confirma la situación planteada por la CGR, por lo tanto, se constituye en hallazgo administrativo.</t>
  </si>
  <si>
    <t>Existian indicadores del Plan de Acción pero no indicadores aprobados por la Oficina de Planeación</t>
  </si>
  <si>
    <t xml:space="preserve">Formular los indicadores  para aprobación de la Oficina Asesora de Planeación </t>
  </si>
  <si>
    <t>Aprobacion y publicacion  de los formatos por parte de la  OAP</t>
  </si>
  <si>
    <t xml:space="preserve">Formato actualizado (1)
</t>
  </si>
  <si>
    <t>La actividad
realizada logra el
objetivo planteado
en la acción de
mejora</t>
  </si>
  <si>
    <t>1 PVGII</t>
  </si>
  <si>
    <t>Deficiencias en la supervision y seguimiento, lo que ha generado que a la fecha no se hayan entregado las unidades
habitacionales a los beneficiarios pese a que han transcurrido aproximadamente 4 años de la firma del Acta de inicio del Contrato de Diseño y Construcción</t>
  </si>
  <si>
    <t xml:space="preserve">Gestionar mesa de seguimiento virtual y visita al proyecto de vivienda, estableciendo compromisos para superar los inconvenientes presentados en la ejecución del proyecto      </t>
  </si>
  <si>
    <t>1. Visita al proyecto de vivienda con informe de comision.           
2. Mesa de seguimiento virtual.</t>
  </si>
  <si>
    <t xml:space="preserve"> Informe de comision de Visita al proyecto de vivienda (1) 
Informes de mesas de seguimiento virtuales  con listado de participantes (2)
Informe de efectividad (1)</t>
  </si>
  <si>
    <t>SPAT/DIVIS</t>
  </si>
  <si>
    <t>Informe Actuación Especial de Fiscalización a Proyectos Programa de Vivienda Gratuita Fase II - PVG II</t>
  </si>
  <si>
    <t>Con la acción de mejora efectuada se logró el objetivo deseado de superar los inconvenientes presentados en la ejecución del proyecto</t>
  </si>
  <si>
    <t>Con memorando 2022IE0004971 se informa cumplimiento y efectividad de la acción de mejora.</t>
  </si>
  <si>
    <t>4 PVGII</t>
  </si>
  <si>
    <t xml:space="preserve"> El Comité Técnico Fiduciario, no actuó de forma diligente, en la aplicación de las
causales de incumplimiento por parte del contratista, frente a las demoras y retrasos
de las obras, sino por el contrario se le amplían los plazos de entrega de forma
reiterada, posponiendo la entrega de las viviendas a los beneficiarios del SFVE </t>
  </si>
  <si>
    <t>Realizar informe final del proyecto por parte del supervisor del convenio, incluyendo actas
de entrega del proyecto a la entidad territorial (fase 6), registrando relación de mesas de
trabajo y visitas realizadas desde 2022 hasta la suscripción de las actas de entrega</t>
  </si>
  <si>
    <t>Remitir Informe final del proyecto</t>
  </si>
  <si>
    <t>Informe final (1)
Informe de
efectividad (1)</t>
  </si>
  <si>
    <t>5 PVGII</t>
  </si>
  <si>
    <t xml:space="preserve"> En el desarrollo del contrato se han presentado inconvenientes que derivaron, en suspensiones, ampliaciones y prorrogas de las actividades
inherentes a las fases programadas para el proyecto,  impactando en
la fecha terminación de las viviendas proyectadas inicialmente para 24 meses a
partir de la firma del  acta de inicio de las obras, es decir para el año 2019</t>
  </si>
  <si>
    <t>Desarrollar trimestralmente mesas articuladas por la DIVIS con la SPAT, interventoría, supervisor de convenio y comité técnico del programa, en las cuales se establece y desarrolle plan especial de gestión y seguimiento y se generan recomendaciones para toma
de decisiones</t>
  </si>
  <si>
    <t>Informe trimestral de seguimiento y recomendaciones</t>
  </si>
  <si>
    <t>Informe trimestral
(4)
Informe de
efectividad (1)</t>
  </si>
  <si>
    <t>6 PVGII</t>
  </si>
  <si>
    <t>Demoras en la ejecución del proyecto que generan vulneración al principio de economía, en cuanto, a minimizar los costos de proyecto.</t>
  </si>
  <si>
    <t>Desarrollar trimestralmente mesas articuladas por la DIVIS con la SPAT, interventoría,
supervisor de convenio y comité técnico del programa, en las cuales se establece y
desarrolle plan especial de gestión y seguimiento y se generan recomendaciones para toma
de decisiones</t>
  </si>
  <si>
    <t>7 PVGII</t>
  </si>
  <si>
    <t>Demoras en la ejecución de las obras proyectadas, solo 40 están terminadas, sin certificar, las obras de urbanismo  están en ejecución. El
plan de contingencia suscrito  no se está cumpliendo, situación  reflejada en los bajos porcentajes de ejecución. Del resto de vivienda (160 por construir) no se ha iniciado su
proceso de construcción</t>
  </si>
  <si>
    <t>Gestionar mesas de seguimiento virtuales y visitas al proyecto de vivienda, estableciendo compromisos  para superar los inconvenientes presentados en la ejecución del proyecto</t>
  </si>
  <si>
    <t>Realizar informe final del proyecto, incluyendo certificados de existencia y habitabilidad de las VIP y la relación de mesas de trabajo y visitas realizadas desde 2022 hasta fecha de certificación</t>
  </si>
  <si>
    <t>Informe final (1)
Informe de efectividad (1)</t>
  </si>
  <si>
    <t>Plazo Fase de construcción 10 de octubre 2023.
120 VIP con cubierta:160 de las cuales están
certificada / Se evidencia reciente reducción de la capacidad técnica, administrativa,
financiera y logística por parte del contratista.</t>
  </si>
  <si>
    <t>8 PVGII</t>
  </si>
  <si>
    <t>No se tomaron las acciones efectivas para la aplicación de las cláusulas legales establecidas en el contrato, la demora en la aplicación efectiva del proceso de incumplimiento dentro de dicho comité permitió que se extendiera reiteradamente el plazo de las diferentes etapas de proyectos, presentándose demoras no justificadas y retrasos en la ejecución de las
actividades de obra</t>
  </si>
  <si>
    <t>9 PVGII</t>
  </si>
  <si>
    <t xml:space="preserve">Fonvivienda y el MVCT no realizaron las debidas
verificaciones generando cambios en el contrato, en cuanto a los
soportes que sustentan los pagos, con la incertidumbre sobre el tiempo que
conllevará el IGAC para que emita concepto y se pueda expedir el Certificado de
Existencia o Habitabilidad que garantice que las viviendas efectivamente fueron
construidas bajo la normatividad </t>
  </si>
  <si>
    <t xml:space="preserve">1. Visitas al proyecto de vivienda con informes de comisión 
2. Mesas de seguimiento virtuales </t>
  </si>
  <si>
    <t xml:space="preserve"> Informes de comisión de visitas al proyecto de vivienda (2)
Informes de mesas de seguimiento virtuales con listado de participantes (3)
Informe de efectividad (1)</t>
  </si>
  <si>
    <t>La actividad de mejora cumplió con el objetivo planteado al realizarse las mesas de trabajo</t>
  </si>
  <si>
    <t>Con memorando 2022IE0008791 se informa cumplimiento y efectividad de la acción de mejora.</t>
  </si>
  <si>
    <t>10 PVGII</t>
  </si>
  <si>
    <t>Se evidencia incumpliendo de 
obligaciones pactadas en el contrato por parte del constructor, sin que medie acción efectiva por parte del Comité Técnico, responsable de emitir conceptos y
adelantar gestiones ante la aseguradora y el constructor para hacer cumplir los
términos del contrato, de conformidad con la Guía de
procedimientos en el Contrato de Diseño Proyectos PVG II</t>
  </si>
  <si>
    <t>11 PVGII</t>
  </si>
  <si>
    <t xml:space="preserve">Por la omisión en la aplicación de lo establecido en el artículo 2.1.1.2.1.2.7 del Decreto 1077 de 2015,  se asignaron subsidios de este
programa a familias que ya contaban con este beneficio </t>
  </si>
  <si>
    <t>Enviar comunicaciones a los Entes Territoriales con los listados de los potenciales beneficiarios, a fin de darles a conocer las familias, para obtener información de si han sido previamente beneficiarias por parte del municipio</t>
  </si>
  <si>
    <t xml:space="preserve">1.Realizar Informes semestrales donde se reporten los municipios a los cuales se les solicitó información de los hogares beneficiarios por el Ente Territorial, para determinar las acciones administrativas a que haya lugar  </t>
  </si>
  <si>
    <t xml:space="preserve">Informe (2) </t>
  </si>
  <si>
    <t>Con memorando 2022IE0006342 se solicita modificación de la fecha de terminación de la acción de mejora.  Con memorando 2022IE0008728 se informa cumplimiento y efectividad de la acción de mejora.</t>
  </si>
  <si>
    <t>12 PVGII</t>
  </si>
  <si>
    <t xml:space="preserve"> Deficiencias en el cumplimiento oportuno de las obligaciones del municipio  para adelantar acciones de desenglobe del terreno, finalmente las escrituras fueron entregadas por el ente territorial en febrero de 2021,  ocasionando demoras en la entrega de las viviendas a los beneficiarios</t>
  </si>
  <si>
    <t xml:space="preserve">1. Visitas al proyecto de vivienda con informes de comision
2. Mesas de seguimiento virtuales </t>
  </si>
  <si>
    <t>Informes de comision de visitas al proyecto de vivienda (1)
Informes de mesas de seguimiento virtuales con listado de participantes (8)
Informe de efectividad (1)</t>
  </si>
  <si>
    <t>13 PVGII</t>
  </si>
  <si>
    <t xml:space="preserve">Se evidencia falta de oportunidad en la toma de decisiones por parte
del Comité Técnico, después de dos años
que la interventoría informó sobre  el
abandono de obras por parte del contratista, no se adelantaron  acciones, solo hasta diciembre de 2020 instruye a Alianza Colpatria para iniciar
 reclamación por incumplimiento. A la fecha las obras se
encuentran abandonadas 
</t>
  </si>
  <si>
    <t>14 PVGII</t>
  </si>
  <si>
    <t>Las modificaciones referentes a la reducción del número de
viviendas, son cuestionables, toda vez que la justificación principal radica en que las
áreas del proyecto no se ajustan a las áreas mínimas requeridas para la ejecución
del número de unidades de vivienda proyectadas de manera inicial para el proyecto
y establecidas en el OBJETO contractual del mismo</t>
  </si>
  <si>
    <t>Realizar informe final, sobre la ejecución en donde se constate la construcción de  las 120 viviendas que hacen parte del proyecto</t>
  </si>
  <si>
    <t xml:space="preserve">1. Realizar Informe final                    </t>
  </si>
  <si>
    <t>Informe final (1)</t>
  </si>
  <si>
    <t>La actividad cumple con el objetivo planteado en la acción de mejora</t>
  </si>
  <si>
    <t>15 PVGII</t>
  </si>
  <si>
    <t xml:space="preserve">Las modificaciones referentes a la reducción del
número de viviendas en un porcentaje del 20%, son debatibles, la justificación radica en que se desconocía las condiciones del
suelo, situación que llevó a  realización
de estudios geotécnicos adicionales, los cuales 
concluyeron que se requería la ejecución de obras de cimentación adicionales
</t>
  </si>
  <si>
    <t>16 PVGII</t>
  </si>
  <si>
    <t>El Comité Técnico no ha sido eficiente en aplicar antes y durante la ocurrencia de
los hechos, medidas que condujeran al normal desarrollo del proyecto y a su
finalización en tiempo oportuno; sino también, a la afectación de las familias
beneficiarias del SFVE, que llevan 4 años a la espera de la materialización de su
vivienda</t>
  </si>
  <si>
    <t>17 PVGII</t>
  </si>
  <si>
    <t xml:space="preserve">El Comité Técnico Fiduciario no actuó de forma diligente en la
aplicación de las causales de incumplimiento por parte del contratista, no se lleva a cabo un plan de contingencia para contrarrestar el problema; se evidencia una débil toma de decisiones frente a las demoras y retrasos de las obras por parte del contratista, se amplían  plazos de entrega de forma reiterada
</t>
  </si>
  <si>
    <t>Dificultades flujo de recursos, suministro de
materiales y dificultades en el transporte.
Se espera terminar construcción y demás procesos administrativos finales del 2023</t>
  </si>
  <si>
    <t>18 PVGII</t>
  </si>
  <si>
    <t xml:space="preserve">1. Visitas al proyecto de vivienda con informes de comisión
2. Mesas de seguimiento virtuales </t>
  </si>
  <si>
    <t>19 PVGII</t>
  </si>
  <si>
    <t xml:space="preserve">1. Visitas al proyecto de vivienda con informes de comisión
2. Mesas de seguimiento   virtuales </t>
  </si>
  <si>
    <t>Informes de comisión de visitas al proyecto de vivienda  (2)
Informes de mesas de seguimiento virtuales con listado de participantes (5)
Informe de efectividad (1)</t>
  </si>
  <si>
    <t>Dificultades flujo de recursos, suministro de
materiales y dificultades en el transporte.
Se espera terminar construcción y demás
procesos administrativos finales del 2023.
Memorando 2024IE0000347: El conjunto de acciones desarrolladas permitió resolver y superar afectaciones, terminar la construcción del proyecto habilitando e impulsando gestiones administrativas que conllevan al cumplimiento misional del programa PVGII.</t>
  </si>
  <si>
    <t>20 PVGII</t>
  </si>
  <si>
    <t>Falta de acciones efectivas por parte de Fonvivienda y el MVCT
con miras a propender al cumplimiento de los cronogramas y fechas establecidas para el desarrollo del proyecto</t>
  </si>
  <si>
    <t xml:space="preserve">Desarrollar trimestralmente mesas articuladas por la DIVIS con la SPAT, interventoría, supervisor de convenio y comité técnico del programa, en las cuales se establece y desarrolle plan especial de gestión y seguimiento y se generan recomendaciones para toma
de decisiones.
</t>
  </si>
  <si>
    <t xml:space="preserve">Informe trimestral de seguimiento y recomendaciones.
</t>
  </si>
  <si>
    <t xml:space="preserve">Informe trimestral
(4)
Informe de
efectividad (1)
</t>
  </si>
  <si>
    <t>21 PVGII</t>
  </si>
  <si>
    <t>22 PVGII</t>
  </si>
  <si>
    <t>Falencia en la planeación, proyección y programación, debido a que no se dimensionó ni el tiempo ni la magnitud de las obras
complementarias, necesarias para la realización del proyecto de vivienda, y que
como se ha manifestado, ha generado atrasos en aproximadamente 3 años</t>
  </si>
  <si>
    <t>23 PVGII</t>
  </si>
  <si>
    <t xml:space="preserve">Fallas en la planeación del convenio, toda vez que la ejecución del contrato de Diseño y Construcción se ha visto afectada por pendientes a cargo del ente Territorial, por no tener prevista la magnitud de las obras complementarias, necesarias para la realización del proyecto de vivienda.
 Estas situaciones han generado prorrogas y dilación en el proyecto
</t>
  </si>
  <si>
    <t>Informes de comisión de visitas al proyecto de vivienda (2)
Informes de mesas de seguimiento virtuales  con listado de participantes (7)
Informe de efectividad (1)</t>
  </si>
  <si>
    <t xml:space="preserve">Se prevé terminar construcción 30 de junio 2023. En gestión minuta de RPH y posterior
procesos notariales de individualización de VIP y entrega a operadores de servicios públicos.
Memorando 2024IE0000347: El conjunto de acciones desarrolladas permitió resolver y superar afectaciones, terminar la construcción del proyecto habilitando e impulsando gestiones administrativas que conllevan al cumplimiento misional del programa PVGII.  </t>
  </si>
  <si>
    <t>Con memorando 2022IE0006342 se solicita modificación de la fecha de terminación de la acción de mejora. Con memorando 2023IE0004751 se solicita modificación de la acción de mejora.
Con memorando 2024IE0000347 se informa declaración de cumplimiento y efectividad de las acciones de mejora.</t>
  </si>
  <si>
    <t>24 PVGII</t>
  </si>
  <si>
    <t>Falencias en la supervisión e interventoría, toda vez que el
cumplimento de los términos no es acorde a lo establecido, debido a que no se
observan acciones encaminadas al cumplimiento de las fases del proyecto, estas situaciones han generado dilación en el proyecto, ocasionando
que los beneficiarios no accedan de manera oportuna y eficiente a las soluciones
de vivienda</t>
  </si>
  <si>
    <t>25 PVGII</t>
  </si>
  <si>
    <t>Demoras en el proceso de construccion que han generado que a la fecha no se hayan entregado las viviendas a los  beneficiarios</t>
  </si>
  <si>
    <t>Informes de comision de visitas al proyecto de vivienda (3)
Informes de mesas de seguimiento virtuales  con listado de participantes (4)
Informe de efectividad (1)</t>
  </si>
  <si>
    <t>26 PVGII</t>
  </si>
  <si>
    <t>Realizar informe final, sobre la ejecución en donde se constate la construcción de  las 180 viviendas que hacen parte del proyecto</t>
  </si>
  <si>
    <t xml:space="preserve">1. Realizar  Informe final  </t>
  </si>
  <si>
    <t>28 PVGII</t>
  </si>
  <si>
    <t>Debilidades en la
supervisión y seguimiento efectuado por Fonvivienda en el desarrollo del proyecto,
adicionalmente, las deficiencias en la gestión del
contratista para realizar oportunamente los tramites de Servicios Públicos
Domiciliarios y gestiones documentales requeridos para la entrega de las viviendas</t>
  </si>
  <si>
    <t>1 AC SAI</t>
  </si>
  <si>
    <t xml:space="preserve">Falta de control y seguimiento frente a las obligaciones del contrato en su desarrollo. </t>
  </si>
  <si>
    <t>Realizar capacitación relacionada con  el seguimiento y control  en las diferentes etapas  contractuales.</t>
  </si>
  <si>
    <t>Capacitar al oferente y a la Caja de Compensación CAJASAI</t>
  </si>
  <si>
    <t>Presentación de la capacitación y listado de asistencia (1)</t>
  </si>
  <si>
    <t>INFORME AUDITORÍA DE CUMPLIMIENTO INTERSECTORIAL
SUBSIDIOS DE VIVIENDA DE INTERÉS SOCIAL BANCO AGRARIO DE COLOMBIA S. A. Y
FONDO NACIONAL DE VIVENDA - FONVIVIENDA EN EL ARCHIPIELAGO DE SAN ANDRES, PROVIDENCIA Y SANTA CATALINA 2019</t>
  </si>
  <si>
    <t>Con memorando 2022IE0003329 se informa cumplimiento y efectividad de la acción de mejora.</t>
  </si>
  <si>
    <t>2 AC SAI</t>
  </si>
  <si>
    <t>Falta de precisión en la definición del objeto contractual y sus obligaciones.</t>
  </si>
  <si>
    <t xml:space="preserve">Realizar capacitación relacionada con  precisión del objeto contractual y los contenidos de las obligaciones a ejecutar. </t>
  </si>
  <si>
    <t>Capacitacitar al oferente y a la Caja de Compensación CAJASAI</t>
  </si>
  <si>
    <t>SPAT - BAC</t>
  </si>
  <si>
    <t>3 AC SAI</t>
  </si>
  <si>
    <t xml:space="preserve">Falta de precisión en la elaboración de las minutas del contrato en relación con los requisitos para la legalización del pago de los subsidios. </t>
  </si>
  <si>
    <t xml:space="preserve">Realizar capacitación relacionada con la necesidad de incluir todos los requisitos que se solicitan para la legalización de los subsidios en el contrato. </t>
  </si>
  <si>
    <t>4 AC SAI</t>
  </si>
  <si>
    <t xml:space="preserve">Falta de seguimiento de la interventoria y supervisión a los plazos  de ejecución del contrato. </t>
  </si>
  <si>
    <t xml:space="preserve">Realizar mesa de trabajo con presencia del interventor del proyecto y la  Entidad supervisora para que realice un seguimiento especial a la ejecución y términos pactados en la ejecucion del contrato.  Entregar un informe de efectividad sobre la adopción del seguimiento a lo plazos y ejecuciòn del contrato. </t>
  </si>
  <si>
    <t>Mesa de trabajo  e informe de efectividad</t>
  </si>
  <si>
    <t>(1) Acta
 (1) informe de efectividad</t>
  </si>
  <si>
    <t xml:space="preserve">La mesa de trabajo cumplió con el objetivo planteado en la acción de mejora
</t>
  </si>
  <si>
    <t>Con memorando 2022EE0121679 se informa cumplimiento y efectividad de la acción de mejora.</t>
  </si>
  <si>
    <t>5 AC SAI</t>
  </si>
  <si>
    <t>Desconocimiento de las normas de archivo y gestiòn documental.</t>
  </si>
  <si>
    <t>Realizar capacitaciòn para  socializar las normas de archivo y gestión documental.</t>
  </si>
  <si>
    <t>presentaciòn de la capacitación y listado de asistencia (1)</t>
  </si>
  <si>
    <t>Con la capacitación realizada se cumple con el objetivo de socializar las normas de archivo general</t>
  </si>
  <si>
    <t>Con memorando 2022IE0003314 se solicita modificación de la acción de mejora.</t>
  </si>
  <si>
    <t>6 AC SAI</t>
  </si>
  <si>
    <t>El formulario de postulación no contemplaba la identificación de las condiciones especiales de mujeres cabeza de hogar, personas con discapacidad, o adultos mayores de 65 años, y en la revisión de los formularios de postulación en el aparte de condición especial no se identifica si el ciudadano es afrocolombiano, indígena, madre cabeza o raizal.</t>
  </si>
  <si>
    <t>Socializar a CAVIS a través de correo electrónico los campos con condiciones especiales que contendrán los formularios de postulación, para que este -a su vez- cuando se abran convocatorias oriente a los hogares postulantes para llenar de manera correcta dichas condiciones.</t>
  </si>
  <si>
    <t>Enviar correo electrónico dirigido a CAVIS, con los campos con condiciones especiales que contendrán los formularios de postulación, para que este -a su vez- oriente a los hogares postulantes para llenar de manera correcta dichas condiciones.</t>
  </si>
  <si>
    <t>Correo electrónico (1)</t>
  </si>
  <si>
    <t>SSFV</t>
  </si>
  <si>
    <t>Con la acción de mejora se tienen mas y mejores datos de población vulnerable</t>
  </si>
  <si>
    <t>Con memorando 2022IE0001283 se informa cumplimiento y efectividad de la acción de mejora</t>
  </si>
  <si>
    <t>7 AC SAI</t>
  </si>
  <si>
    <t xml:space="preserve">Falta de determinación del número de compromisos a desarrolar en el contrato. </t>
  </si>
  <si>
    <t xml:space="preserve">Realizar oficio dirigido al oferente en el cual se aclare y se recomiende  la determinación del objeto contractual y las obligaciones que se deriven del mismo, asì como   el volumen de  los compromisos que se adquieren teniendo en cuenta el alcance del proyecto. </t>
  </si>
  <si>
    <t xml:space="preserve">oficio </t>
  </si>
  <si>
    <t>Con memorando 2022IE0003413 se informa cumplimiento y efectividad de la acción de mejora.</t>
  </si>
  <si>
    <t>16 AC SAI</t>
  </si>
  <si>
    <t>No se cargaron los datos reales del beneficiario, conforme al cruce con la RNEC.</t>
  </si>
  <si>
    <t xml:space="preserve">Realizar validaciones con la Registraduría Nacional del Estado Civil de los beneficiarios del SFV, para confirmar su individualización.  </t>
  </si>
  <si>
    <t xml:space="preserve">Presentar informe de los resultados de las validaciones con la Registraduría, donde se corrobore la individualización de las personas beneficiarias del SFV, y aquellos que haya error en la persona, aplicar las acciones administrativas a que haya lugar.  </t>
  </si>
  <si>
    <t>Informe de resultado de la consulta a la RNEC (1)</t>
  </si>
  <si>
    <t>SSFV - BAC</t>
  </si>
  <si>
    <t xml:space="preserve">Con el informe se mejora el control e información de los registros de las bases de datos de las entidades otorgantes de
subsidios de vivienda
</t>
  </si>
  <si>
    <t>17 AC SAI</t>
  </si>
  <si>
    <t>No haberse realizado la verificación de la sobrevivencia del postulante.</t>
  </si>
  <si>
    <t xml:space="preserve">Realizar validaciones con la Registraduría Nacional del Estado Civil de los beneficiarios del SFV, para confirmar el estado de vigencia de los documentos de identificación.  </t>
  </si>
  <si>
    <t xml:space="preserve">Presentar informe de los resultados de las validaciones con la Registraduría, donde se cuantifiquen los hogares con mayores de edad fallecidos unipersonales o pluripersonales, y aquellos que no se encuentre coincidencia en el nombre para determinar las acciones administrativas a que haya lugar.  </t>
  </si>
  <si>
    <t>Con el informe se mejoran los controles para el otorgamiento de subsidios.</t>
  </si>
  <si>
    <t>H1(2021)</t>
  </si>
  <si>
    <t>La CGR manifiesta que la información presentada por Fonvivienda, no es razonable, dado que la entidad para realizar los ajustes parte de un patrimonio diferente al reportado en los Estados Financieros de la Fiduciaria “Consorcio Alianza Fiduciaria”correspondiente a un Patrimonio negativo de $159.326.038.121</t>
  </si>
  <si>
    <t>Fortalecer los proceso de conciliación de la información entre FONVIVIENDA y las entidades Fiduciarias.</t>
  </si>
  <si>
    <t>Realizar reunión antes del cierre financero de la vigencia con las distintas fiduciarias e identificar las cifras a revelar en los estados financieros en  ambas entidades. (1)</t>
  </si>
  <si>
    <t>Acta de Reunión (1)</t>
  </si>
  <si>
    <t>Informe Auditoría Financiera FONVIVIENDA vigencia 2021</t>
  </si>
  <si>
    <t>Con memorando 2023IE0001301 se informa cumplimiento de la acción de mejora
La CGR en el informe final de la Auditoria Financiera a FONVIVIENDA vigencia 2023 declaró efectiva la acción de mejora</t>
  </si>
  <si>
    <t>H2(2021)</t>
  </si>
  <si>
    <t>Fiduciaria Bogotá,concluyó que no es posible remitir los estados financieros comparativos(año 2020–2021) segregado por los recursos aportados únicamente por FONVIVIENDA, toda vez que desde el inicio de la ejecución del contrato y en el sistema de registro contable, los mismos contienen todas y cada una de la fuentes de recursos transferidas en ejecución del contrato.</t>
  </si>
  <si>
    <t>Realizar reunión de seguimiento virtual con Fidubogota y Findeter antes de finalizar el mes de junio para acordar la fecha de entrega por la Fidubogotá de la información solicitada.
Realizar reuniones virtuales cada  20 días con Fidubogota y Findeter  para revisar el avance de las acciones propuestas con el fin de atender la problemática presentada</t>
  </si>
  <si>
    <t xml:space="preserve">1. Elaborar actas de seguimiento de las reuniones realizadas con  Fidubogotá y Findeter.
2. Solicitar Estados financieros comparativos separados unicamente por recursos de Fonvivienda </t>
  </si>
  <si>
    <t xml:space="preserve">1. Actas de seguimiento de las reuniones realizadas con Fidobogotá y Findeter (1)
2. Estados financieros comparativos separados unicamente por recursos de Fonvivienda (1) </t>
  </si>
  <si>
    <t>H3(2021)</t>
  </si>
  <si>
    <t>La CGR menciona que la causación de las cuentas por pagar se efectuarón sin constituirse en compromisos asumidos directamente por Fonvivienda y sin estar soportados en documentos que evidencien dicha situación, además no se anexaron las determinaciones y explicaciones efectuadas por los respectivos Comités Fiduciarios.</t>
  </si>
  <si>
    <t>Revisar los procedimientos aplicados por los patrimonios autónomos en la causación de las facturas.</t>
  </si>
  <si>
    <t>Reiterar en comité financiero, la responsabilidad de las entidades fiduciarias, para el correcto proceso de causación de las facturas de los bienes y/o servicios recibidos a satisfacción, al cierre de la vigencia.</t>
  </si>
  <si>
    <t>Acta de Comité (1)</t>
  </si>
  <si>
    <t xml:space="preserve">DIVIS - Adriana Zambrano </t>
  </si>
  <si>
    <t>La actividad realizada cumple con el objetivo de la acción de mejora planteada.</t>
  </si>
  <si>
    <t>H4(2021)</t>
  </si>
  <si>
    <t>La Contraloria determina como causa, tener una debilidades en los controles del procedimiento de registros contables, lo cual incumple el numeral 4.1.2 “Representación fiel” del Marco Normativo para las Entidades de Gobierno, lo que subestima la cuenta 192603 Derechos en Fideicomisos en el mismo valor</t>
  </si>
  <si>
    <t>Fortalecer los mecanismos de control del procedimiento de registros contables</t>
  </si>
  <si>
    <t>H5(2021)</t>
  </si>
  <si>
    <t>No se registro apropiadamente el valor de la provision contable y la correción no se hizo dentro de los 6 meses que establece el sistema eKOGUI</t>
  </si>
  <si>
    <t xml:space="preserve">1. Realizar actividad de calificación y recalificación de riesgo procesal semestralmente
2. Informar reglas de calificacion de riesgo procesal semestralmente 
</t>
  </si>
  <si>
    <t xml:space="preserve">1. Enviar correo electrónico a cada apoderado que tenga casos en el sistema eKOGUI indicando la actividad de calificación o recalificación del proceso el cual se ejecutara semestralmente. 
2. Enviar Correo electrónico indicando reglas y tips para la calificación de riesgo  procesal, semestralmente. </t>
  </si>
  <si>
    <t>Correos electricos (2)</t>
  </si>
  <si>
    <t>OAJ</t>
  </si>
  <si>
    <t>Con memorando 2022IE0008786 se informa cumplimiento y efectividad de la acción de mejora.</t>
  </si>
  <si>
    <t>H6(2021)</t>
  </si>
  <si>
    <t>La CGR argumenta un no reconocimiento oportuno completo y exacto de la información reportada por la Fiduciaria "Actualización de los derechos fiduciarios"  y la no aplicación de la característica cualitativa de la información Financiera “Representación Fiel” del Marco Normativo para las Entidades de Gobierno lo que afecta la información reportada en cuentas de orden sobre el programa PVG</t>
  </si>
  <si>
    <t xml:space="preserve">Establecer un único formato para las actas de conciliación de cada uno de los negocios. Este, debe tener los aspectos financieros mínimos para su análisis y presentación mensual, además de los criterios que se consideren necesarios incluir. </t>
  </si>
  <si>
    <t>Elaborar actas de conciliación firmadas y verificadas por el responsable en fiduciaria y Fonvivienda</t>
  </si>
  <si>
    <t>Actas de conciliación (5)</t>
  </si>
  <si>
    <t>Con memorando 2022IE0009157 se solicita modificación de la fecha de terminación de la acción de mejora. Con memorando 2023IE0003998 se informa cumplimiento y efectividad de la acción de mejora. "Verificada la evidencia remitida por la dependecia responsable (DIVIS), la acción fue cumplida a satisfacción, esta acción conforme lo suscrito en el PM, cumple con brindar mayor información dentro de las correspondientes Actas de Conciliación, en la cual se detalla los movimientos, saldos y demas registros del manejo del recursos en las fiducias, la cual se expone en el formato FRA-F-22, y sirve como dcumento informativo y soporte a la SFP.De igual manera, se verificó que en el acta del Programa PVG1 a diciembre 31 de 2022, no quedaron partidas por conciliar que afectaran la cuenta de orden 930804."
La CGR en el informe final de la Auditoria Financiera a FONVIVIENDA vigencia 2023 declaró efectiva la acción de mejora</t>
  </si>
  <si>
    <t>H7(2021)</t>
  </si>
  <si>
    <t>Se registro como Recuperación valores negativos que disminuyen el saldo de la rentabilidad, conceptos que no corresponden a una recuperación y que desinforman sobre la explicación del comportamiento de la cuenta, debido a la compensación que se efectúa en el saldo cuando se presentan pérdidas en el manejo del fideicomiso.</t>
  </si>
  <si>
    <t>H8(2021)</t>
  </si>
  <si>
    <t>La CGR menciona que Fonviviend muestra diferencias en las cuentas: mayor valor registrado en la cuenta 13.36.01- Reintegros de Tesorería por $6.084.797.647 con respecto a las cuentas reportadas por el Tesoro Nacional.</t>
  </si>
  <si>
    <t>H9(2021)</t>
  </si>
  <si>
    <t>Al revisar los saldos y movimientos convergencia de cada cuenta para el año 2021 se presenta una diferencia en los activos por $ 94.699.494.490 y en los pasivos de $ -30.988.861, entre el saldo final de los Estados Financieros del segundo trimestre y el saldo inicial de los Estados Financieros del tercer trimestre, pese a que los EEFF se encuentran presentados y firmados.</t>
  </si>
  <si>
    <t>Hacer control adicional en la revisión a los estados financieros antes de ser emitidas.</t>
  </si>
  <si>
    <t>Correos electrónicos como soporte de la revisión adicional efectuada (3)</t>
  </si>
  <si>
    <t>H10(2021)</t>
  </si>
  <si>
    <t>H11(2021)</t>
  </si>
  <si>
    <t>La CGR argumenta que  al cierre de la vigencia 2021, el saldo por girar y pagar es de $ 921.000.159.238,61, correspondiente a recursos acumulados y constituidos como reserva, desde hace más de seis años. No se ha ejecutado la reserva de las vigencias fiscales anteriores, señaladas en el hallazgo.</t>
  </si>
  <si>
    <t>H13(2021)</t>
  </si>
  <si>
    <t>Causas exógenas en la dificultad contratación mano de obra, difícil acceso a la zona y sobrecostos en transporte, que elevan el costo de la ejecución, que enervan la ejecución de los recursos aportados por la Empresa de Vivienda, de Infraestructura de Antioquia-VIVA y FONVIVIENDA.</t>
  </si>
  <si>
    <t xml:space="preserve">Evaluar la situación financiera, técnica y jurídica del proyecto, para determinar el cumplimiento del Convenio 005 de 2021.
</t>
  </si>
  <si>
    <t>1. Revisar por parte del Supervisor del Convenio,  los elementos de riesgo para determinar la continuidad o terminación del convenio 005 de 2021.
2. Realizar las actividades derivadas de la posible toma de decisión sobre la revision del proyecto objeto del convenio 005 de 2021.</t>
  </si>
  <si>
    <t>Informe de revisión (2)</t>
  </si>
  <si>
    <t>DIVIS - Daniel Contreras
Fernan Gonzalez
Alvaro Barreto
SSEVR</t>
  </si>
  <si>
    <t xml:space="preserve">La acción de mejora cumple con el objetivo plantado como es el de poder determinar el cumplimiento del convenio 005 de 2021 </t>
  </si>
  <si>
    <t>Con memorando 2022IE0006512 se informa cumplimiento y efectividad de la acción de mejora.</t>
  </si>
  <si>
    <t>H14(2021)</t>
  </si>
  <si>
    <t>Ejecucion del 52% de los recursos asigandos al Programa de Vivienda "Casa Digna Vida Digna" Vigencia 2019,2020 y 2021 del presupuesto.</t>
  </si>
  <si>
    <t>H17(2021)</t>
  </si>
  <si>
    <t>No se actualizarón los datos registrados por la ANDJE en el sistema eKOGUI con respecto a la información del  proceso</t>
  </si>
  <si>
    <t>Remitir solicitud modificación columna ¿Genera erogación económica? En casos en los cuales se identifique que no generaran erogación económica para la entidad</t>
  </si>
  <si>
    <t xml:space="preserve">Enviar Correo electrónico dirigido a soporte técnico del eKOGUI solicitando modificación de la columna llamada ¿Genera erogacion economica?  
Elaborar informe de efectividad </t>
  </si>
  <si>
    <t>Correo Electronico (1)
Informe de efectividad (1)</t>
  </si>
  <si>
    <t xml:space="preserve">OAJ
</t>
  </si>
  <si>
    <t>Se puede indicar que la Oficina Asesora Jurídica ha ejecutado y cumplido
con la actividad planteada ante el ente de control y se encuentra totalmente efectiva
para la misma.</t>
  </si>
  <si>
    <t>5(2017)</t>
  </si>
  <si>
    <t>H5.A. Información reportado en el Formato CGN -2016-01, Variaciones trimestrales significativas. La información entregada por el Fondo a la CGR, según verificación de las cifras obtenidas de los Estados Contables comparativos 2016-2017 a 31/12, frente al formato 2016-01 variaciones trimestrales significativas del 4° Trimestre 2017 presentado a la CGN....</t>
  </si>
  <si>
    <t>Los soportes de contabilidad reposan en la entidad Fiduciaria de acuerdo a lo establecido en los contratos fiduciarios, según el ente de control al no observarlos en la visita de Auditoria consideró que los registros contables no se realizan con documentos soportes idoneos.</t>
  </si>
  <si>
    <t xml:space="preserve">Fortalecer los procesos de revisión y/o verificación  del informe de variaciones significativas, frente a la viegencia anterior. </t>
  </si>
  <si>
    <t>Hacer control dual en la revisión del informe de variaciones significativas trimestralmente</t>
  </si>
  <si>
    <t>Informe de variaciones revisado (3)</t>
  </si>
  <si>
    <t>H9(2018)</t>
  </si>
  <si>
    <t>H1(2019)</t>
  </si>
  <si>
    <t>La causa del hallazgo argumentada por la CGR es que el Fondo Nacional de Vivienda, para la contabilización de las operaciones con los patrimonios autónomos, no aplica el principio de devengo o de causación, sino el sistema de caja, que incide en la razonabilidad de los estados financieros</t>
  </si>
  <si>
    <t>H10(2019)</t>
  </si>
  <si>
    <t>La constitución de las reservas presupuestales listadas no procede conforme lo establecen diferentes conceptos y normas a nivel presupuestal, y se presenta como posible ineficiencia en los procesos de contratación y supervisión contractual</t>
  </si>
  <si>
    <t>H11(2019)</t>
  </si>
  <si>
    <t>Límite de Reservas presupuestales constituidas sobre el presupuesto de Inversión Al finalizar la vigencia 2019, el Fondo Nacional de Vivienda constituyó reservas presupuestales por $997.943.264.005, lo que corresponde al 59.94% del presupuesto apropiado por inversión ($1.664.799.797.955), superando el 15% establecido en el Artículo 78 del Estatuto Orgánico del Presupuesto</t>
  </si>
  <si>
    <t xml:space="preserve">Posible ineficiencia en los procesos de ejecución y supervisión contractual y podría conducir a: i) una inadecuada ejecución presupuestal; y ii) al riesgo de la reducción del presupuesto de la entidad al incumplir términos señalados por el artículo 78 del Decreto 111 de 1996, por cuanto podría tener una incidencia disciplinaria. </t>
  </si>
  <si>
    <t xml:space="preserve">Evaluar la ejecucion de los recursos de la vigencia 2022 para establecer los recursos a ejecutar de lo que resta del año por cada programa.  </t>
  </si>
  <si>
    <t>Realizar revisión de las proyecciones de la ejecución de contratos operativos</t>
  </si>
  <si>
    <t>Actas  de mesas de trabajo (2)</t>
  </si>
  <si>
    <t>H13(2019)</t>
  </si>
  <si>
    <t>Ejecución presupuestal de Inversión. H6(2018)  La CGR denotó deficiencias en la ejecucion presupuestal de la Entidad que estarían afectando el cumplimineto de las metas propuestas en el marco de los proyectos de inversión inclumpliendo lo presuntamente lo preceptuado en el artículo 89 del EOP.</t>
  </si>
  <si>
    <t>Deficiencias en la ejecución presupuestal de la entidad que estarían afectando el cumplimiento de las metas propuestas en el marco de los proyectos de inversión.</t>
  </si>
  <si>
    <t>H2(2020)</t>
  </si>
  <si>
    <t xml:space="preserve">	Saldo en Fiducia La CGR no identifica justificación de los saldos mensuales en la cuenta de la fiduciaria que no atendió compromisos u obligaciones durante año 2020, así mismo, en lo referido a las obligaciones derivadas de procesos judiciales con cargo al programa PVG1,</t>
  </si>
  <si>
    <t>Remitir reporte de información de manera bimensual de los pagos que realizamos con cargo a rendimientos de los diferentes programas.</t>
  </si>
  <si>
    <t>Elaborar reporte de información de los pagos realizados con cargo a equipamientos de los diferentes fideicomisos.</t>
  </si>
  <si>
    <t>Informes de reporte
de pagos con cargo
a rendimientos (6)</t>
  </si>
  <si>
    <t>H3(2020)</t>
  </si>
  <si>
    <t>Gasto Público Social La CGR indica que esta situación es originada por deficiencias en los mecanismos de control y conciliación que permitan reconocer oportunamente los pagos causados.</t>
  </si>
  <si>
    <t>La CGR argumenta falta de diligenciamiento completo y detallado en los informes de los supervisores sobre la fecha de pago de retenciones de los programas de vivienda.</t>
  </si>
  <si>
    <t>H7(2020)</t>
  </si>
  <si>
    <t>La CGR argumenta que un mecanismo como las reservas presupuestales es de carácter excepcional y no se pueden normalizar en la gestión presupuestal de la entidad, superando por más del doble el valor constituido.</t>
  </si>
  <si>
    <t>H9(2020)</t>
  </si>
  <si>
    <t xml:space="preserve">Ejecución presupuestal Programa de Vivienda Casa Digna Vida Digna vigencias 2019 y 2020.  en las vigencias 2019 y 2020 apropió recursos por el valor de $131.000.000.000, de lo cual se ejecutaron únicamente $10.791.472.382, es decir, que de manera acumulada en estos dos años sólo se ejecutó el 8%, que se constituye en un porcentaje de ejecución mínimo frente a los recursos asignados	</t>
  </si>
  <si>
    <t>Los ejecutores contratados no iniciaron mejoramientos a 31/12/19 por falta de hogares postulados para ejecutar (obligación del Municipio). En 2020 se declaró emergencia por el COVID19, ordenando el aislamiento y restricción de actividades, ocasionando retrasos en la ejecución. La emergencia sanitaria, afectó firma de las actas de inicio de los contratos (obra e interventoría).</t>
  </si>
  <si>
    <t xml:space="preserve">Establecer un plan  de seguimiento a los actores del programa para monitorear los avances operacionales  que puedan conllevar a la mayor ejecución de recursos. </t>
  </si>
  <si>
    <t>Establecer en los proximos  convenios el tiempo maximo que tienen los entes territoriales para realizar las postulaciones.
Realizar el seguimiento semanal de las actividades realizadas para la liquidación de los contratos.
Realizar reunion semanal de acompañamiento del equipo técnico para apoyar los diferentes inconvenientes en la ejecución de los contratos.</t>
  </si>
  <si>
    <t xml:space="preserve">
1. Convenios con tiempos definidos maximos de postulación de hogares (5)
2.. Actas de reuniones de seguimiento de liquidación de contratos de obra e interventoría.  (20)
3. Actas de reuniones de seguimiento semanales del equipo técnico con los contratistas (20)</t>
  </si>
  <si>
    <t>DIVIS - LUIS ALFONSO 
GUSTAVO ALVAREZ</t>
  </si>
  <si>
    <t>La actividad realizada cumplió con el objetivo planteado en la acción de mejora.</t>
  </si>
  <si>
    <t>Con memorando 2022IE0009070 se solicita modificación de la cantidad de unidad de medida de la acción de mejora. Con memorando 2022IE0009073 se informa el cumplimiento y efectividad de la acción de mejora.</t>
  </si>
  <si>
    <t>H1-MOCOA</t>
  </si>
  <si>
    <t>Falta de planeación en la implantación de las viviendas en el lote designado generando un menor número de soluciones de viviendas para asignar</t>
  </si>
  <si>
    <t>Implementar previo a la firma de los convenios de Desastres Naturales la entrega por parte del aportante del predio del estudio tecnico en el que se evidencia la cantidad de viviendas a implantar</t>
  </si>
  <si>
    <t>Solicitar a los aportantes del predio el estudio tecnico en donde se evidencia la cantidad de las viviendas a ejecutar.</t>
  </si>
  <si>
    <t>Estudio tecnico de la implantación de las viviendas</t>
  </si>
  <si>
    <t>SPAT/SONIA CRISTINA JARAMILLO DIEZ</t>
  </si>
  <si>
    <t>Informe Actuación Especial de Fiscalización Intersectorial a los recursos públicos invertidos para la reconstrucción del Municipio de Mocoa en el Departamento del Putumayo</t>
  </si>
  <si>
    <t>El informe de estudio técnico cumple con el objetivo planteado en la acción de mejora</t>
  </si>
  <si>
    <t>Con memorando 2022IE0008728 se informa cumplimiento y efectividad de la acción de mejora.</t>
  </si>
  <si>
    <t>H2-MOCOA</t>
  </si>
  <si>
    <t>Inadecuada organización de la gestión documental</t>
  </si>
  <si>
    <t>Implementar los mecanismos de gestión documental para la organización correcta de las actas</t>
  </si>
  <si>
    <t>Organizar las actas de reunión en forma cronológica, foleadas y se archivará en las carpetas correspondientes</t>
  </si>
  <si>
    <t>Formato unico de inventario documental</t>
  </si>
  <si>
    <t xml:space="preserve">La actividad realizada cumplió con el objetivo planteado en la acción de mejora. </t>
  </si>
  <si>
    <t>Con memorando 2023IE0000026 se informa el cumplimiento y efectividad de la acción de mejora.</t>
  </si>
  <si>
    <t>H3-MOCOA</t>
  </si>
  <si>
    <t>Incosistencias en los valores reportados en los cupos para la asignación de subsidio debido a un error aritmético</t>
  </si>
  <si>
    <t>Realizar un informe detallado de los subsidios asignados a la fecha para el proyecto de vivienda Sauces II</t>
  </si>
  <si>
    <t xml:space="preserve">Realizar un informe detallado de los subsidios asignados a la fecha </t>
  </si>
  <si>
    <t>Informe de subsidios asignados</t>
  </si>
  <si>
    <t>SSFV/ NOHORA QUINTERO</t>
  </si>
  <si>
    <t>La actividad efectuada cumplió con el objetivo planteado en la acción de mejora.</t>
  </si>
  <si>
    <t>Con memorando 2023IE0000299 se informa cumplimiento y efectividad de la acción de mejora.</t>
  </si>
  <si>
    <t>H5-MOCOA</t>
  </si>
  <si>
    <t>Debilidades en la supervisión de seguimiento a los cronogramas</t>
  </si>
  <si>
    <t>Fortalecer la supervisión del convenio a fin de lograr el cumplimiento del objeto del mismo</t>
  </si>
  <si>
    <t>a) Realizar seguimiento periódico al cumplimiento de los compromisos del convenio, a través de reuniones, oficios e
informes.
b) Solicitar apoyo del Grupo de
contratos del MVCT y acompañamiento de los
órganos de control y otras
instancias para conminar a la
UNGRD al cumplimiento del
convenio</t>
  </si>
  <si>
    <t>Actas de reunión (20)
Informes de seguimiento (24)
Requerimientos a la UNGRD
(30)
Oficios solicitud de apoyo y
acompañamiento (5)
Informe de efectividad (1)</t>
  </si>
  <si>
    <t>Con memorando 2023IE0007528 se solicita modificación de la acción de mejora</t>
  </si>
  <si>
    <t>H13-MOCOA</t>
  </si>
  <si>
    <t>Falta de publicación de los otrosies del convenio en la plataforma del secop</t>
  </si>
  <si>
    <t>Publicar la dcumentación faltante en la plataforma Secop</t>
  </si>
  <si>
    <t>Solicitar al área de contratos del MVCT, publicar la documentación pendiente del convenio en la pagina del Secop
Solicitar a las entidades vinculadas la publicación en la página del Secop de los documentos que hacen parte del convenio</t>
  </si>
  <si>
    <t>Comunicaciones de solicitud de publicación en el Secop (2)
Informe de efectividad (1)</t>
  </si>
  <si>
    <t>Con memorando 2022IE0009073 se informa el cumplimiento y efectividad de la acción de mejora.</t>
  </si>
  <si>
    <t>H15-MOCOA</t>
  </si>
  <si>
    <t>Demoras en la ejecución del proyecto lo que genera la no entrega de las soluciones de vivienda a los beneficiarios</t>
  </si>
  <si>
    <t>Formular un plan de acción entre Fonvivienda, la UNGRD y alcaldía de Mocoa, encaminado a la terminación de las obras iniciadas, la modificación y la asignación de los SFV que no puedan llegar a ser aplicados en
Sauces II, de modo que los
damnificados puedan hacer
efectivo el SFV en el corto y
mediano plazo y hacer
seguimiento a las acciones
planteadas</t>
  </si>
  <si>
    <t>a) Elaborar un plan de acción
b) Realizar seguimiento al
plan de acción a través de reuniones externas e internas</t>
  </si>
  <si>
    <t>Plan de acción (1)
Informe de seguimiento (1)</t>
  </si>
  <si>
    <t>H16-MOCOA</t>
  </si>
  <si>
    <t>Debilidades en el principio de planeación lo cual ha generado que a la fecha no se cumpla el objeto del convenio</t>
  </si>
  <si>
    <t>Realizar seguimiento al cumplimiento de los principios de planeación en las futuras contrataciones que realice el FNGRD en desarrollo del convenio y actualizar el plan operativo del convenio.</t>
  </si>
  <si>
    <t>1 AEF JA</t>
  </si>
  <si>
    <t xml:space="preserve">Incumplimiento de las obligaciones contractuales por parte del contratista de obra (Cesionario), así como deficiencias de acciones de control y vigilancia por parte de la interventoría, e inobservancia de los principios de función administrativa y supervisión a las obligaciones contractuales. </t>
  </si>
  <si>
    <t>Informe Actuación Especial de Fiscalización CAT_907_2022</t>
  </si>
  <si>
    <t>2 AEF JA</t>
  </si>
  <si>
    <t>Deficiencia en las acciones de control y vigilancia por parte de la supervisión y la interventoría, toda vez que no se gestionó oportunamente la renovación de las pólizas lo que significa que no se posee cobertura amparada por la aseguradora, lo que pone en riesgo las respondabilidades asociadas al contrato.</t>
  </si>
  <si>
    <t>Realizar mesas de seguimiento virtuales, estableciendo compromisos  para superar los inconvenientes presentados en la actualización de pólizas</t>
  </si>
  <si>
    <t xml:space="preserve">1. Realizar mesas de seguimiento virtuales </t>
  </si>
  <si>
    <t>Informes de mesas de seguimiento virtuales con listado de participantes (2)
Informe de efectividad (1)
Polizas actualizadas (1)</t>
  </si>
  <si>
    <t>1 AEF VJ</t>
  </si>
  <si>
    <t xml:space="preserve">La situación registrada, a su vez, está relacionada con el probable incumplimiento en los plazos y actividades establecidas en los acuerdos contractuales para la ejecución, interventoría y supervisión del proyecto. </t>
  </si>
  <si>
    <t>Informe Actuación Especial de Fiscalización CAT_908_2022</t>
  </si>
  <si>
    <t>1 ACPVG2</t>
  </si>
  <si>
    <t>Según informe de auditoría de cumplimiento de PVGII, el hallazgo se origina   por Aprobación en la modificación de  forma de pago para algunas viviendas (valor del SMMLV)</t>
  </si>
  <si>
    <t>Revisar y  recomendar al  FIDEICOMISO PVGII   mejoras  al  "PROCEDIMIENTO DE REVISIÓN DE SOLICITUDES DE MODIFICACIÓN DE FORMA DE PAGO respecto al año del SMMLV de pago de las viviendas debido a causas no imputables a los contratistas"</t>
  </si>
  <si>
    <t>Remitir  al  FIDEICOMISO PVGII  informe con recomendaciones de mejora  al  "PROCEDIMIENTO DE REVISIÓN DE SOLICITUDES DE MODIFICACIÓN DE FORMA DE PAGO respecto al año del SMMLV de pago de las viviendas debido a causas no imputables a los contratistas"</t>
  </si>
  <si>
    <t>Informe de recomendación al fideicomiso  (1)
PROCEDIMIENTO DE REVISIÓN DE SOLICITUDES DE MODIFICACIÓN DE FORMA DE PAGO respecto al año del SMMLV de pago de las viviendas debido a causas no imputables a los contratistas modificado (1)</t>
  </si>
  <si>
    <t>Informe Auditoría de cumplimiento a los Proyectos del Programa de Vivienda Gratuita Fase II – PVG II</t>
  </si>
  <si>
    <t>Auditoría de Cumplimiento al Programa de
Vivienda Gratuita – PVGII</t>
  </si>
  <si>
    <t>2 ACPVG2</t>
  </si>
  <si>
    <t>Según informe de auditoría de cumplimiento  de PVGII : Las causas en las actas de terminación anticipada obedecen a situaciones que podían ser previstas en etapas iniciales, muestran falencias que amplíen los criterios de EVALUACION DE LOTES  para determinar la factibilidad del proyecto.</t>
  </si>
  <si>
    <t>Actualizar y socializar el informe de recomendaciones de ajuste al proceso de evaluación de predios de PVG, elaborado en el plan de mejoramiento derivado de la auditoria financiera vigencia 2019, al FIDEICOMISO PVG II, a la DIVIS, DSH Y DEUT, con el fin de tener en cuenta  las recomendaciones realizadas en próximas convocatorias</t>
  </si>
  <si>
    <t xml:space="preserve">1. Remitir informe actualizado de recomendaciones de ajuste al proceso de evaluacion de predios de PVG </t>
  </si>
  <si>
    <t xml:space="preserve">Oficios remisorios del informe de recomendaciones al FIDEICOMISO PVG II, a la DIVIS, DSH Y DEUT     (4)                                                      Informe de recomendaciones (1) </t>
  </si>
  <si>
    <t xml:space="preserve">La acción se
considera eficaz en el sentido que se
registran lecciones
aprendidas en el
desarrollo del
programa PVGII,
Capitalizando a
favor la
experiencia a favor
de la entidad para
el desarrollo de
proyectos y/o
implementación de
programas
futuros </t>
  </si>
  <si>
    <t>Con memorando 2023IE0008935 se informa cumplimiento y efectividad de la acción de mejora.</t>
  </si>
  <si>
    <t>3 ACPVG2</t>
  </si>
  <si>
    <t>4 ACPVG2</t>
  </si>
  <si>
    <t>Según informe de auditoría de cumplimiento de PVGII, el hallazgo se origina   por Aprobación injustificada de las SUSPENSIONES</t>
  </si>
  <si>
    <t xml:space="preserve">Revisar y  recomendar al  FIDEICOMISO PVGII  la creación del procedimiento  para  determinar  por parte de Comité técnico suspensiones o prorroga de las mismas a los contratos de promesa de compraventa así como de los diseño y construcción.    </t>
  </si>
  <si>
    <t>Remitir  al  FIDEICOMISO PVGII  informe con recomendaciones de creación del procedimiento para  determinar  por parte de Comité técnico suspensiones o prorroga de las mismas a los contratos de promesa de compraventa así como de los diseño y construcción.</t>
  </si>
  <si>
    <t xml:space="preserve">Informe de recomendación (1) 
Procedimiento de revisión de trámite de suspensiones creado (1)
</t>
  </si>
  <si>
    <t>5 ACPVG2</t>
  </si>
  <si>
    <t>Según informe de auditoría de cumplimiento  de PVGII : Las causas en las actas de terminación anticipada obedecen a situaciones que podían ser previstas en etapas iniciales, muestran falencias que amplíen los criterios de EVALUCION DE LOTES  para determinar la factibilidad del proyecto.</t>
  </si>
  <si>
    <t>6 ACPVG2</t>
  </si>
  <si>
    <t>Según informe de auditoría de cumplimiento de PVGII , la falta de mecanismos de coordinación y articulación entre los diferentes actores del sector vivienda generan  demoras en  ejecución y entrega de  proyectos. Para el hallazgo se origina por  pendientes por parte del MUNICIPIO</t>
  </si>
  <si>
    <t>7 ACPVG2</t>
  </si>
  <si>
    <t>La acción se
considera eficaz en
el sentido que se
registran lecciones
aprendidas en el
desarrollo del
programa PVGII,
Capitalizando a
favor la
experiencia a favor de la entidad para
el desarrollo de
proyectos y/o
implementación de
programas
futuros</t>
  </si>
  <si>
    <t>8 ACPVG2</t>
  </si>
  <si>
    <t xml:space="preserve">Revisar  procedimientos establecidos para proponer  al  FIDEICOMISO PVGII solución  a la situación con el  fin  desarrollar  acciones pertinentes.     </t>
  </si>
  <si>
    <t xml:space="preserve">Remtir  al  FIDEICOMISO PVGII propuesta  de solución a sitación para  desarrollar acciones pertinentes  </t>
  </si>
  <si>
    <t>Propuesta de solución (1) 
Informe de efectividad (1)</t>
  </si>
  <si>
    <t>La propuesta junto con la DIARI de la CGR durante 2023 permite considerar que la acción desarrollada puede llegar a establecer una alternativa de solución que conlleve al cumplimiento del propósito misional del programa PVGII.</t>
  </si>
  <si>
    <t>Con memorando 2024IE0000347 se informa declaración de cumplimiento y efectividad de la acción de mejora.</t>
  </si>
  <si>
    <t>9 ACPVG2</t>
  </si>
  <si>
    <t>10 ACPVG2</t>
  </si>
  <si>
    <t xml:space="preserve">Según informe de auditoría de cumplimiento de PVGII, la falta de mecanismos de coordinación y articulación entre los diferentes actores del sector vivienda generan demoras en  ejecución y entrega de  proyectos. Para el hallazgo se origina por pendientes de verificación por parte de INTERVENTORIA </t>
  </si>
  <si>
    <t>Solicitar  informe tecnico final del aspecto geotecnico del proyecto con antecedentes, acciones y soluciones implementadas</t>
  </si>
  <si>
    <t>Requerir a la  interventoría informe tecnico final del aspecto geotecnico del proyecto</t>
  </si>
  <si>
    <t xml:space="preserve">Oficio de requerimiento  a interventoría (1)
Informe tecnico de  interventoría (1) </t>
  </si>
  <si>
    <t xml:space="preserve">La acciones y productos generados en el marco del PM permitieron documentar y considerar que la situación evidenciada fue sobreviniente y que la
implementación de la solución fue oportuna, aun cuando por efecto de cambio de administración municipal, los
procesos de contratación surtidos por el
municipio y ejecución se vieron altamente afectados por emergencia COVID. </t>
  </si>
  <si>
    <t>Con memorando 2023IE0005116 se informa cumplimiento y efectividad de la acción de mejora.</t>
  </si>
  <si>
    <t>11 ACPVG2</t>
  </si>
  <si>
    <t xml:space="preserve">La acción se
considera eficaz en
el sentido que se
registran lecciones
aprendidas en el
desarrollo del
programa PVGII ,
Capitalizando a
favor la
experiencia a favor
de la entidad para
el desarrollo de
proyectos y/o
implementación de
programas
futuros </t>
  </si>
  <si>
    <t>12 ACPVG2</t>
  </si>
  <si>
    <t>13 ACPVG2</t>
  </si>
  <si>
    <t>14 ACPVG2</t>
  </si>
  <si>
    <t>15 ACPVG2</t>
  </si>
  <si>
    <t>16 ACPVG2</t>
  </si>
  <si>
    <t>17 ACPVG2</t>
  </si>
  <si>
    <t>Desarrollar mesas quincenales de verificación y seguimiento al cumplimiento  de acciones para garantizar prestación de servicios públicos básicos  domiciliarios. (supervisor convenio-interventoria y constructor)</t>
  </si>
  <si>
    <t>Entregar informe avance y acciones desarrolladas para garantizar  prestación de servicios públicos básicos. (supervisor convenio)</t>
  </si>
  <si>
    <t xml:space="preserve">Informe  de la supervisión del convenio respecto a gestión y  avance de acciones (1)
Informe de efectividad (1) </t>
  </si>
  <si>
    <t>18 ACPVG2</t>
  </si>
  <si>
    <t>Solicitar  informe final del cumplimiento de equipo minimo y de pagos de seguridad  social  del  personal del constructor  con antecedentes, acciones y soluciones implementadas</t>
  </si>
  <si>
    <t>Requerir a la  interventoría informe  final  de cumplimiento de equipo minimo y de pagos de seguridad  social  del  personal del cosntructor  del proyecto</t>
  </si>
  <si>
    <t xml:space="preserve">Oficio de requerimiento a interventoría (1) 
Informe de interventoría (1) </t>
  </si>
  <si>
    <t>La acciones y productos generados en el marco del PM permitieron documentar y considerar que la situación evidenciada fue finalmente superada por el constructor y validada por la interventoría previó al desembolso de
recursos</t>
  </si>
  <si>
    <t>19 ACPVG2</t>
  </si>
  <si>
    <t>Por considerarse un incumplimiento contractual de tipo administrativo por parte del constructor que no impactó el
cumplimiento  misional de programa PVGII, que excede las competencias de
FONVIVENDA, pues validación de su
cumplimiento es una obligación exclusiva de la interventoría, la acción se considera efectiva y se documentará en
informe final del programa.</t>
  </si>
  <si>
    <t>20 ACPVG2</t>
  </si>
  <si>
    <t>21 ACPVG2</t>
  </si>
  <si>
    <t xml:space="preserve">Según informe de auditoría de cumplimiento de PVGII, el hallazgo se origina por deficiencias en gestión al seguimiento para el  cumplimiento de los PLANES DE ACCIÓN anteriores. </t>
  </si>
  <si>
    <t xml:space="preserve">Desarrollar reunión trimestral  equipo SPAT_PVGII de seguimiento al desarrollo de las acciones  por ejecutar  en el marco de los planes de mejoramiento .  </t>
  </si>
  <si>
    <t xml:space="preserve">Entregar actas con lista de asistencia  de las reuniones desarrolladas para verificar avance y cumplimiento de los planes de mejoramiento .  </t>
  </si>
  <si>
    <t xml:space="preserve">Actas de reunión  de seguimiento con lista de asistencia (4)
Informe de efectividad (1) </t>
  </si>
  <si>
    <t>H1(2022)</t>
  </si>
  <si>
    <t>Derechos Fiduciarios Programa de Vivienda Gratuita PVGII. La CGR indica diferencia de menor valor de $1.229.067.521.68 en el saldo de Otros Activos y de $8.583.481.467.89 en las Cuentas por Pagar, para un total de $9.812.548.989,57 que no fueron soportados por Fonvivienda como abonos del saldo de los derechos fiduciarios del programa PVGII</t>
  </si>
  <si>
    <t>La CGR argumenta no reconocimiento oportuno, completo y exacto de la información reportada por la fiduciaria de acuerdo con lo establecido en el numeral 1.2.1.3 “Actualización de los derechos Fiduciarios” de la Resolución No. 090 del 8 de mayo de 2020.</t>
  </si>
  <si>
    <t>Fortalecer los procesos de conciliación de las cuentas contables de Fonvivienda vs las cuentas contables de la Fiduciaria.</t>
  </si>
  <si>
    <t>Realizar reunión con el equipo financiero de la supervisión, el equipo contable y de gestión de la Fiduciaria y el equipo de contabilidad Fonvivienda para identificar las cuentas contables de los estados financieros de la Fiduciaria que se afectan con los registros de los formatos FRA-F-22; FRA-F-28 y FRA-F29 para garantizar la representación fiel del derecho a favor de Fonvivienda</t>
  </si>
  <si>
    <t>Auditoría Financiera FONVIVIENDA Vigencia 2022</t>
  </si>
  <si>
    <t>La CGR manifiesta que el saldo reportado en la cuenta 192603 - Derechos en fideicomiso del Programa PVG II de $3.623.445.987 no es consistente con los registros que por concepto de otros activos y cuentas por pagar reporta el acta de conciliación No. 24 del 20 de enero de 2023</t>
  </si>
  <si>
    <t xml:space="preserve">Validar que las cifras registradas en el acta de conciliación sean correspondientes con los saldos de las cuentas contables en los estados financieros
</t>
  </si>
  <si>
    <t>Realizar mesa de trabajo con el equipo financiero de la Supervisión, el equipo de gestión y contable de la fiduciaria para conciliar cifras</t>
  </si>
  <si>
    <t>Acta de conciliación que incluya el seguimiento a la depuración de las partidas conciliatorias</t>
  </si>
  <si>
    <t>H2(2022)</t>
  </si>
  <si>
    <t>Pasivos-Créditos Judiciales la CGR indica que se subestimaron las 2460-Cuentas por Pagar por concepto de créditos judiciales en $2.184.945.000; desconociendo lo establecido el Marco Normativo para entidades de Gobierno -Resolución No.533 de 2015 sobre reconocimiento de pasivos y Catalogo General de Cuentas expedido por la Contaduría General de la Nación.</t>
  </si>
  <si>
    <t xml:space="preserve"> La CGR manifiesta deficiencias en los mecanismos de reconocimiento de obligaciones pese a desde el año 2021 para la adopción de Política de Daño Antijurídico de Fonvivienda se señala un riesgo alto para los casos de tutela</t>
  </si>
  <si>
    <t>Documentar procedimiento que identifique los diferentes procesos misionales que generan hechos económicos relacionados con tutelas para que en el momento de la expedición del reconocimiento del pago se informe a contabilidad para su reconocimiento en los estados financieros</t>
  </si>
  <si>
    <t>1)Documentar , socializar y hacer seguimiento al procedimiento</t>
  </si>
  <si>
    <t>H3(2022)</t>
  </si>
  <si>
    <t>Clasificación de Cuentas por Pagar los saldos de las cuentas registradas con cargo a FiduPrevisora, Imprenta Nacional, SATENA y Servicios Postales Nacionales no consulta la dinámica establecida para las CXP en el Catálogo de Cuentas toda vez que las obligaciones reconocidas en los EF corresponden al concepto adquisición de Bienes o Servicios Nacionales y no al de Subsidios Asignados</t>
  </si>
  <si>
    <t>Para la CGR la clasificación de los saldos de las cuentas registradas con cargo a la Fiduciaria la Previsora, Imprenta Nacional de Colombia, Servicio Aéreo a Territorios Nacionales y Servicios Postales Nacionales no consulta la dinámica establecida para las cuentas por pagar en el Catálogo de Cuentas</t>
  </si>
  <si>
    <t>Clasificar los hechos económicos relacionados con Fiduprevisora, Imprenta Nacional, Satena y servicios postales a las cuentas de adquisición de bienes y servicios nacionales</t>
  </si>
  <si>
    <t>1.       Solicitar a la CGN que SIIF Nación parametrice en el perfil de cuentas por pagar que en las obligaciones se pueda seleccionar las cuentas para clasificar el hecho económico.                2.Reclasificar las cuentas del gasto y del pasivo de los registros contables generados de las obligaciones con atributo 05 y clasificarlas de acuerdo con el catalogó general de cuentas.</t>
  </si>
  <si>
    <t>Oficio solicitud (1)
Asientos de reclasificación (2)</t>
  </si>
  <si>
    <t xml:space="preserve">SFP
</t>
  </si>
  <si>
    <t>H4(2022)</t>
  </si>
  <si>
    <t>Ingresos Diversos Ganancias por Derechos en Fideicomiso deficiencias en los controles sobre el 
reconocimiento de ingresos en la contabilidad de este programa y genera sobrestimación del saldo de la cuenta de Ingresos 480851 en un valor neto de $105.261.767.</t>
  </si>
  <si>
    <t>Mayor valor registrado por concepto de rendimientos financieros en la cuenta 480851- Ingresos diversos- con respecto al valor reportado por el mismo concepto en el acta de conciliación No. 54 del 23 de enero 2023.</t>
  </si>
  <si>
    <t>Garantizar que las cifras registradas en el acta de conciliación entre Fonvivienda y la Fiduciarias sean correspondientes con las cifras de los estados financieros de la Fiduciaria.</t>
  </si>
  <si>
    <t xml:space="preserve">Realizar reunión con el equipo financiero de la supervisión, el equipo contable y de gestión de la Fiduciaria y el equipo de contabilidad Fonvivienda para identificar las cuentas contables de los estados financieros de la Fiduciaria que se afectan con los registros de los formatos FRA-F-22; FRA-F-28 y FRA-F29 para garantizar la representación fiel del derecho a favor de Fonvivienda. </t>
  </si>
  <si>
    <t>Acta de reunión. Seguimiento compromisos (4)</t>
  </si>
  <si>
    <t>La CGR manifiesta cuenta 480851- Ingresos Diversos- se sobrestimo por el mayor valor registrado por concepto de rendimientos financieros casusados en 2022 con respecto a lo reportado en el acta de conciliación No. 54 del 23/01/2023</t>
  </si>
  <si>
    <t>H5(2022)</t>
  </si>
  <si>
    <t>Gasto Público Social Subsidios Asignados Deficiencias en los mecanismos de control y conciliación que permitan reconocer oportunamente los pagos efectuados con los recursos entregados en administración a las fiduciarias.</t>
  </si>
  <si>
    <t>DEUT</t>
  </si>
  <si>
    <t>La entidad fiduciaria contratada por FONVIVIENDA para el manejo de los recursos del programa CDVD presento inconsistencias en la información acumulada enviada por requerimiento de la CGR, . El programa CDVD no tiene contemplado realizar conciliaciones a la información que reposa en la Fiduciaria del acumulado anual ni de la totalidad del programa en forma periódica.</t>
  </si>
  <si>
    <t>H6(2022)</t>
  </si>
  <si>
    <t xml:space="preserve">Gasto Diversos Pérdida por Derechos en Fideicomiso se sobrestimó en $659.148.554 por el registro de mayores ejecuciones cargadas a egresos del periodo de los programas “Mi Casa Ya” en $536.440.205, “Sistemas de Información” en $29.760.000 y “VIPA” en $92.948.348 respecto a los valores de facturas aprobadas por los supervisores para el trámite de pagos correspondientes al año 2022 </t>
  </si>
  <si>
    <t>Debilidades en los mecanismos de conciliación de saldos de los recursos administrados por las fiduciarias.</t>
  </si>
  <si>
    <t>Acta de seguimiento depuración partidas conciliatorias (4)</t>
  </si>
  <si>
    <t>H7(2022)</t>
  </si>
  <si>
    <t xml:space="preserve">Saldos por Conciliar de Operaciones Reciprocas De acuerdo con lo reportado por Fonvivienda 31 de diciembre de 2022 en el formulario CGN2015 y los saldos registrados por algunas entidades públicas con las cuales tuvo dichas operaciones, se estableció que no registró en el formulario de cuentas reciprocas del Fondo los pasivos registrado como Cuentas por Pagar </t>
  </si>
  <si>
    <t>Fonvivienda registró como cuentas por pagar con cargo a la cuenta 2430 – Subsidios asignados obligaciones de la entidad que corresponden al concepto adquisición de bienes o servicios postales, por lo tanto, no se registro en el formulario de operaciones reciprocas CGN2015_002_OPERACIONES_RECIPROCAS_CONVERGENCIA.</t>
  </si>
  <si>
    <t>H8(2022)</t>
  </si>
  <si>
    <t>Notas a los Estados Financieros presentan deficiencias en cuanto al nivel de completitud y detalle requerido para la adecuada comprensión de los saldos reportados al cierre de la vigencia, originado en debilidades de control sobre la información revelada y por ende no acata las disposiciones relacionadas con las características que sobre su contenido exige la CGN en la Res. 533 de 2015.</t>
  </si>
  <si>
    <t>Fortalecer control de la revisión de las notas a los estados financieros antes de ser emitidas.</t>
  </si>
  <si>
    <t>Diseñar lista de chequeo para cumplir con los requerimientos de revelación, establecidos en la estructura y nomenclatura para la presentación de las notas a los estados financieros, exigida por la Contaduría General de la Nación.</t>
  </si>
  <si>
    <t xml:space="preserve">Lista de chequeo (1) </t>
  </si>
  <si>
    <t>La CGR manifiesta que los estados financieros no se presentaron de forma comparativa, ni incluyen las Notas Explicativas a los Estados Financieros</t>
  </si>
  <si>
    <t xml:space="preserve">Solicitar a la Fiduciaria Fiduprevisora, la elaboración y presentación de los estados financieros comparativos con sus correspondientes notas explicativas del programa Equipamientos. </t>
  </si>
  <si>
    <t xml:space="preserve">Elaborar oficio a Fiduprevisora solicitando los estados financieros comparativos (año 2022-2023) con sus correspondiente notas explicativas </t>
  </si>
  <si>
    <t>Comunicación de solicitud a Fiduprevisora (1)
Estados Financieros con su correspondiente notas explicativas por Fiduprevisora (1)</t>
  </si>
  <si>
    <t xml:space="preserve">La CGR manifiesta falta de controles en la exactitud de la información reportada y conciliada por Fonvivienda y la Fiduciaria Alianza </t>
  </si>
  <si>
    <t>Realizar conciliación trimestral de los procesos a favor y en contra entre el equipo financiero de la Supervisión y el equipo jurídico de la Fiduciaria</t>
  </si>
  <si>
    <t xml:space="preserve">1) Diseñar un formato de conciliaciones trimestrales que registre los procesos jurídicos a favor y en contra.                                                                                                             
2) Realizar las Conciliaciones trimestrales de los procesos jurídicos entre el equipo financiero de la Supervisión y el equipo jurídico de la Fiduciaria
</t>
  </si>
  <si>
    <t>Se realizaron las respectivas Actas de conciliación en el Formato diseñado para tal fin, en donde se realizaron las conciliaciones trimestrales de los procesos jurídicos entre el equipo financiero de la Supervisión y el equipo jurídico de la Fiduciaria para la vigencia 2023.</t>
  </si>
  <si>
    <t>H9(2022)</t>
  </si>
  <si>
    <t>Saldos en Fiducias las solicitudes de PAC para un 
PA se efectúan con la cert. de saldos de al menos el 90% de ejecución de recursos del último giro por parte de la Fiduciaria, sin incluir los saldos por rendimientos y demás conceptos que están disponibles a la fecha de solicitud de nuevos recursos, de tal forma que se mantienen saldos acumulados sin utilizar de vigencias anteriores</t>
  </si>
  <si>
    <t>Se mantienen saldos acumulados sin utilizar de vigencias anteriores.</t>
  </si>
  <si>
    <t>Elaborar 2 informes trimestrales donde se señalen los saldos y los pagos mensuales efectuados en el Programa Mi Casa Ya, realizados con cargo a la cuenta de rendimientos de Fonvivienda No. 256-94311-9, con sus respectivos soportes, con el fin de evidenciar la disponibilidad de los recursos.</t>
  </si>
  <si>
    <t xml:space="preserve">Informes trimestrales de los saldos y pagos mensuales efectuados en el Programa Mi Casa Ya, realizados con cargo a la cuenta de rendimientos de Fonvivienda No. 256-94311-9.  </t>
  </si>
  <si>
    <t>Informes trimestrales</t>
  </si>
  <si>
    <t>La elaboración de los informes en el programa Mi Casa Ya fue una acción 
efectiva para eliminar el hallazgo donde 
se evidenció que no se estaban 
incluyendo los saldos por rendimientos y 
demás conceptos que están disponibles a la fecha de solicitud de nuevos recursos, dado que permite evidenciar 
claramente rendimientos y saldos</t>
  </si>
  <si>
    <t>H10(2022)</t>
  </si>
  <si>
    <t>Saldos de Recursos Constituidos como Reserva en las Últimas Siete vigencias que datan desde el año 2015 A 31/12/2022 el saldo de la cuenta Recursos de Acreedores Reintegrados a Tesorería es de $1.172.897.883.899, menor en un 4% con respecto al 2021 y corresponde a las reservas presupuestales no ejecutadas de los años 2015 a 2021,  del cual el 81% del saldo se concentra en los años 2019</t>
  </si>
  <si>
    <t>Implementar una estrategia de seguimiento a la ejecución de los recursos de los programas de vivienda rural, Casa Digna Vida Digna,  Semillero de propietarios, Programa de Vivienda Gratuita y Vivienda de interes prioritario para ahorradores VIPA, en coordinación con las areas tecnicas responsables</t>
  </si>
  <si>
    <t>1. Realizar mesas de trabajo con las areas tecnicas responsables de la ejecución de los programas y proyectos para evaluar el avance de los mismos
2. Generar un informe de seguimiento presupuestal trimestral por programa de vivienda, el cual sera entregado al area tecnica responsable</t>
  </si>
  <si>
    <t xml:space="preserve"> Actas de mesas de trabajo (3)
Informes de seguimento (3)
Informe de efectividad (1)</t>
  </si>
  <si>
    <t>H11(2022)</t>
  </si>
  <si>
    <t>Límite de Reservas Presupuestales Constituidas Sobre el Presupuesto de Inversión Las reservas presupuestales constituidas a 31 de diciembre del 2022 del presupuesto de inversión de Fonvivienda, descontadas las no canceladas por falta de PAC, corresponden a $ 434.165.685.011, valor que supera el 15% de la apropiación definitiva del presupuesto de inversión en cuantía de $ 81.868.735.970.</t>
  </si>
  <si>
    <t>Implementar un control para el seguimiento de saldos por ejecutar de la vigencia, con el fin de que los supervisores en las areas tecnicas determinen acciones a implementar para mejorar la ejecución de los programas y proyectos, en aras de disminuir el porcentaje de reserva presupuestal a constituir</t>
  </si>
  <si>
    <t>Implementar un tablero de control trimestral que evidencie el avance de la ejecución presupuestal para la toma de decisiones</t>
  </si>
  <si>
    <t>Informes tableros de control de avance de la ejecución presupuestal (2)
Informe de efectividad (1)</t>
  </si>
  <si>
    <t>El conjunto de acciones desarrolladas permitió resolver y superar afectaciones ya que al contar con un formato a través del cual de manera periódica se puedan monitorear los recursos apropiados versus los ejecutados, permite llevar control y generar las alertas tempranas con las áreas que lideran la ejecución.</t>
  </si>
  <si>
    <t>H12(2022)</t>
  </si>
  <si>
    <t>A 31 de diciembre de 2022, se presentan saldos por pérdida de apropiación de $ 25.963.562.495,60 correspondientes al presupuesto de gastos de inversión.</t>
  </si>
  <si>
    <t>H13(2022)</t>
  </si>
  <si>
    <t xml:space="preserve">Reserva Presupuestal Fallos Tutela La entidad no previó la situación presentada frente a las tutelas, y no se tomaron las decisiones de manera oportuna, lo que generó que los valores de los fallos se constituyeran como reserva presupuestal. </t>
  </si>
  <si>
    <t>La CGR manifiesta que las reservas presupuestales deben corresponder a compromisos que no se hayan cumplido dentro de la vigencia, y que se encuentren legalmente contraídas</t>
  </si>
  <si>
    <t>Realizar reunión antes del cierre financiero con los procesos Fonvivienda para evaluar el concepto de reserva presupuestal y determinar las obligaciones que deben ser radicadas al proceso financiero antes del 20 de diciembre de 2023 para garantizar su pago en la vigencia.</t>
  </si>
  <si>
    <t>1)Realizar reunión con los procesos de Fonvivienda para evaluar el concepto de reserva presupuestal y determinar las obligaciones que deben ser radicadas antes del 20 de diciembre de 2023 al proceso financiero.</t>
  </si>
  <si>
    <t>Acta de la reunión (1)</t>
  </si>
  <si>
    <t>Con memorando 2023IE0010338 se informa cumplimiento y efectividad de la acción de mejora
La CGR en el informe final de la Auditoria Financiera a FONVIVIENDA vigencia 2023 declaró efectiva la acción de mejora</t>
  </si>
  <si>
    <t>H14(2022)</t>
  </si>
  <si>
    <t>El procedimiento de comisiones, no se esta llevando a cabo de acuerdo a los reglamentado, porque no se estan legalizando las comisiones dentro de los 3 días siguientes a la realización de la misma, para el correspondiente pago y reconocimiento de los pagos de comisión</t>
  </si>
  <si>
    <t xml:space="preserve">Concientizar a los funcionarios y contratistas, de la importancia y la obligatoriedad, de legalizar las comisiones de acuerdo a lo establecido en el procedimiento. 
Controlar mensualmente la legalización de las comisiones. </t>
  </si>
  <si>
    <t xml:space="preserve">1. Capacitar a los funcionarios y contratistas, sobre el procedimiento de comisiones y su legalización.
2. Realizar campañas de concientización de comisiones y legalizaciones. 
3. Elaborar informe trimestral de legalizaciones. </t>
  </si>
  <si>
    <t>Memorias de la capacitación (1) 
Correos electrónicos de la campaña (2)
Informes mensuales (3)</t>
  </si>
  <si>
    <t>SSA - GRF</t>
  </si>
  <si>
    <t>H15(2022)</t>
  </si>
  <si>
    <t>Apropiación No Ejecutada los recursos de SFV provenientes de donaciones y préstamos de destinación específica no fueron obligados, lo que afecta el cumplimiento de las metas proyectadas para la vigencia y evidencia deficiencias en la planeación presupuestal de los recursos en el marco de los principios de eficacia y responsabilidad con que debe desarrollarse la función administrativa</t>
  </si>
  <si>
    <t>El valor no obligado a 31 de diciembre de 2022 corresponde a $81.893.423.913, como consecuencia de los altos tiempos que conllevan los procedimientos para la ejecución de los recursos del Banco Mundial y de la donación</t>
  </si>
  <si>
    <t>Realizar la gestión para fortalecer los procesos de Planeación presupuestal  en linea con los tiempos establecidos en  los procedimientos  de la Banca Multilateral de manera que el presupuesto apropiado responda a los tiempos de los mismos</t>
  </si>
  <si>
    <t xml:space="preserve">Realizar reuniones de seguimiento  con el equipo tecnico de la Banca Multilateral y los equipos Tecnicos de MVCT con el fin de alinear los procedimientos relacionados con las solicitudes de oferta para que las entidades territoriales se postulen para acceder a los  mejoramientos de Vivienda Urbana y Rural </t>
  </si>
  <si>
    <t>Matriz de seguimiento de compromisos acordados con la Banca Multilateral (1)
Informe de gestión indicando los resultados obtenidos con los entes territoriales (1)</t>
  </si>
  <si>
    <t>H16(2022)</t>
  </si>
  <si>
    <t>Obligaciones de Fonvivienda No Registradas Presupuestalmente como Cuentas por Pagar. Existen obligaciones de pagos por valor de $59.867.764.506 de acuerdo a los soportes del BanRep al respecto se verificó que los mismos no se constituyeron como CXP presupuestal, no obstante, de haberse radicado las cuentas de cobro el 16 de enero de 2023, o sea antes de cierre presupuestal del año.</t>
  </si>
  <si>
    <t>La CGR argumenta  que el hallazgo obedece a deficiencias en el control de los registros presupuestales y evidencia inaplicabilidad de los conceptos; situación que es controvertida por la entidad la cual argumenta que este hallazgo no es procedente.</t>
  </si>
  <si>
    <t>H17(2022)</t>
  </si>
  <si>
    <t>H18(2022)</t>
  </si>
  <si>
    <t>El incumplimiento que desde el inicio de la fase 5 del contrato venía presentando el contratista y  fue la causa principal para que finalmente se pagaran unos mayores valores por cada una de las viviendas.</t>
  </si>
  <si>
    <t>Generar Informe de trazabilidad de situaciones que afectaron tiempos de ejecución de fase 5,  los procedimientos aplicados y la comparación de riesgos con decisiones diferentes, socializando a FIDEICOMISO PVGII  y  DIVIS conclusiones y recomendaciones  para otros programas institucionales.</t>
  </si>
  <si>
    <t>1. Remitir Informe de trazabilidad  y  recomendaciones 
2. Socializar informe  a FIDEICOMISO PVG II  y DIVIS.</t>
  </si>
  <si>
    <t xml:space="preserve">Informe trazabilidad y recomendaciones (1) 
Oficio remisorio del informe de recomendaciones al FIDEICOMISO PVG II y  a la DIVIS    (2)                                                   
</t>
  </si>
  <si>
    <t>H19(2022)</t>
  </si>
  <si>
    <t>H20(2022)</t>
  </si>
  <si>
    <t>H21(2022)</t>
  </si>
  <si>
    <t>H22(2022)</t>
  </si>
  <si>
    <t>Calidad de las obras ejecutadas dentro del proyecto San Sebastián en Manizales – Caldas. Programa de DESASTRE. Debilidades en el seguimiento del convenio No 9677-PPAL001-741-2017 por parte de Fonvivienda y el FNGRD, al evidenciar deficiencias constructivas de los apartamentos de las torres 4,7 y 9.</t>
  </si>
  <si>
    <t>En la visita realizada la CGR encontró apartamentos con humedad, inadecuado sellado de juntas y agua estancada en algunas zonas verdes entre torres. La CGR argumenta que no se aportaron pruebas que evidenciaran que estas observaciones pudieran ser corregidas a través del proceso de post venta</t>
  </si>
  <si>
    <t>Hacer seguimiento a la subsanación de las observaciones encontradas y solicitar a la UNGRD un informe detallado de la atención de posventas, previo a la liquidación de los contratos derivados</t>
  </si>
  <si>
    <t>Realizar mesas de seguimiento con la UNGRD y la alcaldía de Manizales
Enviar oficio a la UNGRD y alcaldía requiriendo presentar informe de las subsanaciones</t>
  </si>
  <si>
    <t>ACTA DE MESA DE SEGUIMIENTO (2)
OFICIO DE REQUERIMIENTO (2)
INFORME DE SUBSANACIONES (2)
INFORME DE EFECTIVIDAD (1)</t>
  </si>
  <si>
    <t xml:space="preserve">Las acciones de seguimiento implementadas permiten evidenciar que a la fecha las observaciones realizadas por la CGR y que correspondían a
situaciones propias de la atención
posventas se encuentran subsanadas, lo cual se corrobora con las actas de
recibo suscritas por los beneficiarios,
con lo cual se da cumplimiento a la acción de mejora </t>
  </si>
  <si>
    <t>Con memorando 2023IE0010340 se informa cumplimiento y efectividad de la acción de mejora</t>
  </si>
  <si>
    <t>H23(2022)</t>
  </si>
  <si>
    <t>Calidad de las obras ejecutadas dentro del proyecto Urbanización María Fernanda en el municipio de El Molino – La Guajira, del programa PVG II. Debilidades en la supervisión realizada por parte de Fonvivienda y el Municipio de El Molino al Convenio Interadministrativo de Cooperación No. 099 del 2016, al evidenciar que las estructuras de los apartamentos presentan problemas de calidad.</t>
  </si>
  <si>
    <t>Municipio  informó en enero de 2022  del deterioro prematuro de las viviendas, que habían sido entregadas al municipio por parte el contratista de obra con el aval de ENterritorio (interventoría) el 17 de septiembre de 2021, o sea a escasos tres (3) meses ya presentaban deterioro.</t>
  </si>
  <si>
    <t>Desarrollar verificación junto con constructor  de las condiciones actuales de las VIP, generar  informe de  recomendaciones para  atender posventas,  verificar avance  intervenciones definidas y realizar informe  final de atención.</t>
  </si>
  <si>
    <t xml:space="preserve">1. Visita verificación y evaluación técnica 
2. Informe de  visita con  inventario de situaciones posventas por atender
3. Informe  final de intervencion de atención posventas </t>
  </si>
  <si>
    <t xml:space="preserve">Informe de visita de verificación con  inventario de recomendaciones para atender posventas (1) 
Informe final de atención  de posventas (1) </t>
  </si>
  <si>
    <t>H24(2022)</t>
  </si>
  <si>
    <t>Calidad de las obras ejecutadas dentro del proyecto de Urbanización Villa Cruz en la Gloria -Cesar del programa de PVG II. Deficiencias en la supervisión realizada por parte de Fonvivienda y el municipio de La Gloria – Cesar al Convenio Interadministrativo de Cooperación No. 0050 del 2017, al evidenciar que las estructuras de 74 viviendas presentan problemas de calidad.</t>
  </si>
  <si>
    <t>Entidad reconoce el estado que presentan las viviendas y que las mismas requieren reparaciones debido a la presencia de filtraciones en cubiertas, humedades, detalles en los muros de concreto, resanes y revoques, entre otros.</t>
  </si>
  <si>
    <t>Solicitar  a la  interventoría informe tecnico previo  a la  expedición de los  certiifcados de existencia  y habitabilidad  de las VIP respecto a las condiciones finales de éstas,  la atención y la subsanación  de las observaciones  evidenciadas en informe  auditoria.</t>
  </si>
  <si>
    <t xml:space="preserve">Requerir a la  interventoría informe de la atención y subsanación  de las observaciones  evidenciadas en informe  auditoria </t>
  </si>
  <si>
    <t>Oficio de requerimiento  a interventoría (1)
Informe de interventoría con la evidencia de las subsanaciones realizadas (1)</t>
  </si>
  <si>
    <t xml:space="preserve">El conjunto de acciones desarrolladas permitió resolver y superar afectaciones, terminar la construcción del proyecto habilitando e impulsando gestiones administrativas que conllevan al cumplimiento misional del programa PVGII. </t>
  </si>
  <si>
    <t xml:space="preserve">Con memorando 2024IE0000347 se informa declaración de cumplimiento y efectividad de la acción de mejora. </t>
  </si>
  <si>
    <t>H25(2022)</t>
  </si>
  <si>
    <t>Obras complementarias del contrato 5-122 Urbanización Villa Cruz – Municipio de La Gloria– Cesar. Deficiencias en la planeación del proyecto, debido a que la situación física del predio generó dilaciones en la ejecución; se presentan riesgos para las viviendas por aguas represadas; y la interventoría no tiene la certeza que se haya concluido la conexión a la EBAR.</t>
  </si>
  <si>
    <t>Se han generado  retrasos en procesos de  contratación  por parte del municipio para  la ejejcución de obras complementarias, especialmente respecto al tema de alcantarillado.</t>
  </si>
  <si>
    <t xml:space="preserve">Solicitar  a la  interventoría informe tecnico previo  a la  expedición de los  certiifcados de existencia  y habitabilidad  de las VIP respecto a las condiciones finales y las acciones desarrolladas  para garantizar   funcionamiento de las redes de alcantarillado incluyendo EBAR </t>
  </si>
  <si>
    <t>El conjunto de acciones desarrolladas permitió resolver y superar afectaciones, terminar la construcción del proyecto habilitando e impulsando gestiones administrativas que conllevan al cumplimiento misional del programa PVGII.</t>
  </si>
  <si>
    <t>H26(2022)</t>
  </si>
  <si>
    <t>Proyecto Urbanización Isaem, Floresta – Boyacá. Sobre los incumplimientos no justificados del contratista de Diseño y Construcción, reportados por la interventoría el Comité Técnico Fiduciario no inició con oportunidad las acciones administrativas correspondientes; y no se dio aplicación a las funciones de este Comité reglamentado en el Contrato No.325 del 11 de febrero de 2015.</t>
  </si>
  <si>
    <t>Del análisis y revisión documental realizado por el equipo de la CGR se evidencia que el incumplimiento del contratista comienza desde las primeras fases: Urbanismo y de Diseño y Construcción (Fases I y II),</t>
  </si>
  <si>
    <t>Generar Informe de trazabilidad de situaciones que afectaron tiempos de ejecución de las fases,  los procedimientos aplicados y la comparación de riesgos con decisiones diferentes, socializando a FIDEICOMISO PVGII  y  DIVIS conclusiones y recomendaciones  para otros programas institucionales.</t>
  </si>
  <si>
    <t>1. Remitir Informe de trazabilidad  y  recomendaciones 
2. Socializar informe  a FIDEICOMISO PVG II  y DIVIS.
3. Remitir archivo digital  de los certificados de  existencia  y Habitabilidad de  las VIP  del proyecto</t>
  </si>
  <si>
    <t xml:space="preserve">Informe trazabilidad y recomendaciones (1) 
Oficio remisorio del informe de recomendaciones al FIDEICOMISO PVG II y  a la DIVIS    (2)  
Archivo digital certificados de existencia y habitabilidad (1)                                               
</t>
  </si>
  <si>
    <t>H27(2022)</t>
  </si>
  <si>
    <t>Proyecto Urbanización Santa Rita de Casia, Tipacoque – Boyacá. Sobre los incumplimientos no justificados del contratista de Diseño y Construcción, reportados por la interventoría el Comité Técnico Fiduciario no inició con oportunidad las acciones administrativas correspondientes; y no se aplicaron las funciones del Comité reglamentado en el Contrato 325 del 11 de febrero de 2015.</t>
  </si>
  <si>
    <t>1. Remitir Informe de trazabilidad  y  recomendaciones 
2. Socializar informe  a FIDEICOMISO PVG II  y DIVIS.
3. Remitir archivo digital  de los certificados de  existencia  y habitabilidad de  las VIP  del proyecto</t>
  </si>
  <si>
    <t xml:space="preserve">Informe trazabilidad y recomendaciones (1) 
Oficio remisorio del informe de recomendaciones al FIDEICOMISO PVG II y  a la DIVIS    (2)                                                   
Archivo digital certificados de existencia y habitabilidad (1) </t>
  </si>
  <si>
    <t>H28(2022)</t>
  </si>
  <si>
    <t>Gestión Programa de Vivienda Rural. Deficiente gestión en la ejecución del Programa de Vivienda Rural, por cuanto no se ha cumplido con las metas trazadas por el bajo número de viviendas entregadas, según lo preceptuado en el artículo 255 del Plan Nacional de Desarrollo 2018-2022 Pacto Por Colombia, Pacto Por La Equidad, Ley 1955 de 2019.</t>
  </si>
  <si>
    <t>Metas trazadas no cumplidas por el Ministerio de Agricultura, quien fue la entidad competente en materia de vivienda rural hasta el 31 de diciembre de 2019
No existieron recursos disponibles para ejecutar esa meta</t>
  </si>
  <si>
    <t>Gestionar la incorporación de los  recursos para definir las metas  del Plan de acción de la vigencia 2023 para viviendas nuevas y mejoramientos de vivienda, conforme a la expedición de la Ley 2294 del 19 de mayo de 2023 "Plan Nacional de Desarrollo</t>
  </si>
  <si>
    <t>1. Gestionar la incorporación de los  recursos para la modadlidad de  mejoramiento de Vivienda rural en los Fidecomisos de Fonvivienda.
2. Elaborar el plan de acción para la vigencia 2023</t>
  </si>
  <si>
    <t>1.1 Documento de incorporación de recursos para la modalidad de  mejoramiento de Vivienda rural (1)
1.2 Documentos de adjudicación o declaratoria de desierta de las convocatorias de mejoramiento de vivienda rural (20)
1.3 Resolución de apertura de postulación de hogares (2)
2. Plan de acción de la vigencia 2023 conlas nuevas  metas de viviendas nuevas y mejoradas - Ley 2294  (1)</t>
  </si>
  <si>
    <t xml:space="preserve">SSEVR 
</t>
  </si>
  <si>
    <t>H29(2022)</t>
  </si>
  <si>
    <t>Funciones Comité Fiduciario Programa de Vivienda Rural. El Comité ha incumplido la función de emitir instrucciones respecto a la suscripción de documentos de incorporación de recursos al patrimonio autónomo, definida en el Manual Operativo para el Contrato de Fiducia Mercantil No. 027 de 2020 celebrado entre Fonvivienda y Fiduagraria S.A., según Decreto 1341 de 2020.</t>
  </si>
  <si>
    <t>El Comité Fiduciario no ha cumplido con la función de emitir instrucciones respecto de la suscripción de los documentos de incorporación de recursos al patrimonio autónomo, de acuerdo con lo establecido en el Manual operativo del contrato mercantil No. 027 de 2020.</t>
  </si>
  <si>
    <t>Modificar el Manual Operativo frente a las funciones del Comité Fiduciario, excluyendo el numeral 2 “Impartir Instrucciones a la sociedad Fiduciaria sobre la incorporación de Recursos"</t>
  </si>
  <si>
    <t>Realizar actualización del Manual operativo  del contrato mercantil No. 027 de 2020</t>
  </si>
  <si>
    <t>Manual operativo del contrato mercantil No. 027 de 2020 - Actualizado (1)</t>
  </si>
  <si>
    <t>Con memorando 2023IE0010605 se informa cumplimiento y efectividad de la acción de mejora.</t>
  </si>
  <si>
    <t>H30(2022)</t>
  </si>
  <si>
    <t>Términos en los pagos de los subsidios. Programa Semilleros de Propietarios. Demoras en autorizaciones de Fonvivienda para pago de subsidios, por cuanto el Manual Operativo del Fideicomiso no establece plazos para los procedimientos de Fonvivienda en la revisión de documentos para desembolsar subsidios, en el marco de sus funciones, según artículo 4, literal j de la Ley 87 de 1993.</t>
  </si>
  <si>
    <t>Del análisis realizado a los procedimientos establecidos en el Manual Operativo Sexta versión – 2022 y del “Procedimiento de Pago del Subsidio Semillero de Propietario, versión 1.0 -2021”, implementados por la Entidad se observa que no se encuentran términos establecidos para el pago de los desembolsos de los subsidios a los beneficiarios</t>
  </si>
  <si>
    <t>Formular e implementar un procedimiento de pagos para el programa de Semillero de propietarios.</t>
  </si>
  <si>
    <t>Elaborar procedimiento de pagos de Fonvivienda</t>
  </si>
  <si>
    <t>Procedimiento de pagos publicado</t>
  </si>
  <si>
    <t>H4(2020)</t>
  </si>
  <si>
    <t>Reconocimiento de Gastos del Periodo. Deficiencias en los mecanismos de control contable que garanticen el cumplimiento del principio de contabilidad pública de "Devengo: los hechos  económicos se reconocen en el momento en que suceden, con independencia del instante en que se produce el flujo de efectivo o equivalentes al efectivo que se deriva de estos</t>
  </si>
  <si>
    <t>Acta de reunión de seguimiento de las partidas conciliatorias (4)</t>
  </si>
  <si>
    <t>Auditoría Financiera FONVIVIENDA Vigencia 2020</t>
  </si>
  <si>
    <t>H5(2020)</t>
  </si>
  <si>
    <t xml:space="preserve">Saldos por Conciliar de Operaciones Reciprocas se establecieron diferencias en las cuentas 472203-Operaciones sin  flujo de efectivo-Cuota de fiscalización y auditaje $2.299.999.999 y la contrapartida en CGR $140.362.181, para un valor neto de $2.159.637.817.	</t>
  </si>
  <si>
    <t>La CGR argumenta  falta de verificación, conciliación y ajuste de operaciones reciprocas, siendo inoportuna para aclarar diferencias antes de expedir los Estados Financieros</t>
  </si>
  <si>
    <t>Continuar con el fortalecimiento de los mecanismos de control de saldos de operaciones recíprocas con entidades que reportan a FONVIVIENDA en el aplicativo CHIP</t>
  </si>
  <si>
    <t>1. Enviar correos trimestrales a las entidades respectivas, anexando las partidas conciliatorias por depurar, reportadas por la CGN.
2. Informe de Efectividad.</t>
  </si>
  <si>
    <t>Correos electrónicos trimestrales (3)
Informe de Efectividad al cierre de la vigencia (1)</t>
  </si>
  <si>
    <t>H10(2020)</t>
  </si>
  <si>
    <t>Actas de Conciliación de Procesos. La CGR concluye que existe una omisión al no precisar lo establecido en el literal C del numeral 5 del Manual del Abogado expedido por la ANDJE, de conformidad con lo establecido en la siguiente disposición del Decreto 1069 de 2015.</t>
  </si>
  <si>
    <t>La no integración de la actuación de sentencia al momento de ser notificada y la no recalificación de riesgo procesal al momento de cargar la actuacion de sentencia.</t>
  </si>
  <si>
    <t>Efectuar control y seguimiento a cargue de actuacion sentencia</t>
  </si>
  <si>
    <t>1. Enviar correo electrónico al apoderado cuando se profiera fallo, solicitando el cargue de la actuacion del fallo y la recalificación del caso.
2. Elaborar Informe Final remitido por parte del coordinador del grupo de procesos judiciales al jefe de la OAJ informando las sentencias notificadas en el año y cuantas fueron cargadas en el sistema ekogui en los terminos previstos.</t>
  </si>
  <si>
    <t>La Oficina Asesora Jurídica constató el cargue de las sentencias en el sistema eKOGUI por parte de los apoderados de la entidad, además de la recalificación de riesgo procesal del mismo. Se indica que esta actividad se seguirá realizando, ya que el mismo ayuda al control interno y
seguimiento de las actividades diarias de la Oficina Asesora Jurídica</t>
  </si>
  <si>
    <t>Con memorando 2023IE0011283 se informa cumplimiento y efectividad de la acción de mejora
La CGR en el informe final de la Auditoria Financiera a FONVIVIENDA vigencia 2023 declaró efectiva la acción de mejora</t>
  </si>
  <si>
    <t>H11(2020)</t>
  </si>
  <si>
    <t>H15(2020)</t>
  </si>
  <si>
    <t>Programa PVG1 en Chitagá Norte de Santander  Se evidencia por parte de la CGR que en la etapa de planeación se presentaron deficiencias en el diseño de los términos de referencia en cuanto a la capacidad financiera del contratista se evidencia la falta de seguimiento y Supervisión por parte
de FONVIVIENDA.</t>
  </si>
  <si>
    <t>Se evidencia por parte de CGR falta de seguimiento y Supervisión por parte de FONVIVIENDA, debido a que 4 años después de que la Interventoría declara  incumplimiento del contrato, se inicia  proceso judicial de reclamación de la póliza de cumplimiento.</t>
  </si>
  <si>
    <t>Realizar seguimiento al Proceso Judicial, por incumplimiento del Contrato de la Urb. Villa Lina, de la reclamación de la Cláusula Penal, de los costos de la interventoría y costos directos e indirectos que se prueben en el proceso, así como su liquidación judicial y ejercer las defensa judicial y/o extrajudicial de la Fiduciaria Bogotá como vocera del Fideicomiso PVG</t>
  </si>
  <si>
    <t>Realizar informes semetrales de seguimiento al proceso</t>
  </si>
  <si>
    <t>Informe semestral de seguimiento</t>
  </si>
  <si>
    <t>H16(2020)</t>
  </si>
  <si>
    <t xml:space="preserve">Gestión Programa de Vivienda Gratuita Fase II evidencian una inadecuada gestión en la ejecución del programa de Vivienda Gratuita II, que inició en el 2015 para terminar en 2018 con los proyectos de vivienda, afectando el cumplimiento a lo establecido en el Plan Nacional de Desarrollo	</t>
  </si>
  <si>
    <t xml:space="preserve"> Inadecuada gestión en la ejecución del PVG II, que inició en el 2015 para terminar en 2018 con los proyectos de vivienda, afectando el cumplimiento y la aplicación de principios de eficiencia, de eficacia y responsabilidad</t>
  </si>
  <si>
    <t>Generar  informe de terminación y efectividad  de los procedimientos implementados en el desarrollo del programa PVGII</t>
  </si>
  <si>
    <t xml:space="preserve">1. Remitir Informe de terminación de PVGII  con recomendaciones para  futuros programas  </t>
  </si>
  <si>
    <t xml:space="preserve">Informe final PVGII con recomendaciones (1) 
Oficio remisorio del informe de recomendaciones al FIDEICOMISO PVG II y  a la DIVIS    (2)                                                   
</t>
  </si>
  <si>
    <t>H17(2020)</t>
  </si>
  <si>
    <t xml:space="preserve">Viviendas entregadas por fuera de la vigencia establecida contractualmente. La CGR evidenció que existe incremento el plazo en las fechas de entrega de las soluciones de vivienda a las familias de bajos recursos que se encuentran en estado de vulnerabilidad.	</t>
  </si>
  <si>
    <t>A causa de no tomar acciones efectivas para resolver las situaciones presentadas, en su mayoría, situaciones que derivan en la prolongación de plazos a los contratos de diseño y construcción, lo que ha llevado a que proyectos de vivienda que debían entregarse en la vigencia 2020 se entreguen en 2021.</t>
  </si>
  <si>
    <t xml:space="preserve">Generar  informe  semestral de terminación de  proyectos incluyendo  efectividad  de los procedimientos, recomendaciones  y relacionando actas entregas de las viviendas en el marco de los contratos de promesa de compraventa y de diseño y construcción  </t>
  </si>
  <si>
    <t xml:space="preserve">1. Remitir Informe semestral de terminación y entrega de VIP  en el marco de contratos de promesa de compraventa y de diseño y construcción.  </t>
  </si>
  <si>
    <t xml:space="preserve">Informe semestral  de terminación y entrega de VIP  en el marco de contratos de promesa de compraventa y  diseño y construcción de PVGII (3)  
</t>
  </si>
  <si>
    <t>H19(2020)</t>
  </si>
  <si>
    <t xml:space="preserve">Ejecución Programa de Vivienda Gratuita II - vigencias 2019 y 2020 La CGR reafirma que los $806.799.000.000, están comprometidos, pero aún no se han ejecutado, los cuales corresponden a recursos que vienen de las vigencias 2018 y 2019, los cuales a 31 de diciembre de 2020 siguen sin ejecución en los objetivos del programa PVGII y de los proyectos de vivienda. 	</t>
  </si>
  <si>
    <t>La no ejecución de los recursos destinados a la construcción de viviendas, se presenta por falta de gestión en la ejecución y entrega de los proyectos y de los recursos, los cuales son comprometidos, pero quedan en reserva</t>
  </si>
  <si>
    <t>1AEBA</t>
  </si>
  <si>
    <t>Proyecto URBANIZACION ENRAIZAR III ETAPA 2011 – Recursos POD, municipio de San Pablo – Bolívar. Deficiencias en la gestión adelantada por Fonvivienda en razón a que las decisiones administrativas no contaron con la celeridad requerida, ni han sido efectivas en la medida que las viviendas no han sido construidas luego de 9 años de la fecha de inicio del proyecto</t>
  </si>
  <si>
    <t xml:space="preserve">El oferente  no da inicio a las obra pese a los requiermientos efectuados  y presenta desfinanciamiento del proyecto </t>
  </si>
  <si>
    <t xml:space="preserve">
1. Solicitar a la Oficina Jurídica para que de continuidad al trámite judicial o de inicio a las acciones judiciales pertinentes el marco de las acciones de tutela instauradas por los beneficiarios del proyecto.
2.  Presentar informe semestral sobre avance del proyecto.
</t>
  </si>
  <si>
    <t>1.  Memorando a la Oficina Jurídica para que realice los tramites y acciones pertinentes en el marco de la acción de tutela interpuesta por los beneficiarios
2. Informe sobre avance del proyecto y cumplir con el fallo de tutela.</t>
  </si>
  <si>
    <t>2AEBA</t>
  </si>
  <si>
    <t>Proyecto URBANIZACION VILLA ANDREA I ETAPA (POD vivienda), municipio de Valparaíso – Caquetá. Deficiencias en la gestión adelantada por Fonvivienda, en razón a que las decisiones administrativas no contaron con la celeridad requerida, ni han sido efectivas en la medida que a 31 de mayo de 2021 las viviendas no han sido construidas</t>
  </si>
  <si>
    <t xml:space="preserve">El oferente  no da inicio a las obra pese a los requiermientos efectuados </t>
  </si>
  <si>
    <t>1 Memorando a la Oficina Jurídica (1) 
2. Informe semestral de avance del proyecto (3)</t>
  </si>
  <si>
    <t>3AEBA</t>
  </si>
  <si>
    <t>Proyecto URBANIZACION VILLA CAROLINA - POD, municipio Palmar de Varela – Atlántico. Las acciones adoptadas por la entidad no son efectivas, ni oportunas, considerando el tiempo transcurrido en el desarrollo del proyecto en el cual no se ha consolidado la construcción de las viviendas.</t>
  </si>
  <si>
    <t>1. Realizar el seguimiento a la restitución de los cupos revocados mediante la Resolución 555 del 27/06/2023
2. Solicitar ante la SSFV la novedad de liberación de los beneficiarios del proyecto por la revocatoria de cupos POD</t>
  </si>
  <si>
    <t>1. Realizar mesas a fin de determinar valor y el plazó para la restitución de los recursos
2. Remitir memorando a la SSFV solicitando validar la novedad de liberación de los SFV aplicados en el proyectos.</t>
  </si>
  <si>
    <t>1 Acta de la mesa de trabajo (2)
2. Informe semestral del estado de la restitución de los recursos (2)
3. Memorando Subdirección del Subsidio Familiar de Vivienda (1)</t>
  </si>
  <si>
    <t>4AEBA</t>
  </si>
  <si>
    <t>Proyecto URBANIZACIÓN LA GLORIA II ETAPA. Municipio de Florencia – Caquetá. Deficiencias en la gestión adelantada por Fonvivienda, en razón a que las decisiones administrativas no contaron con la celeridad requerida, ni han sido efectivas en la medida que a 31 de mayo de 2021 la totalidad de las viviendas no han sido construidas</t>
  </si>
  <si>
    <t>El oferente  no tiene el avance suficiente en obra</t>
  </si>
  <si>
    <t xml:space="preserve">
1. Solicitar a la Oficina Jurídica para que de continuidad al trámite judicial o de inicio a las acciones judiciales pertinentes el marco de las acciones de tutela instauradas por los beneficiarios del proyecto.
2. Presentar  Informe semestral sobre avance del proyecto.</t>
  </si>
  <si>
    <t>5AEBA</t>
  </si>
  <si>
    <t>Proyecto VILLA DEL LAGO II ETAPA. Municipio de Solita – Caquetá. Inconvenientes para realizar la construcción de las viviendas, las obras de urbanismo no prestan el servicio para el cual fueron construidas, el proyecto de construcción de viviendas se encuentra paralizado con un avance del 13%, en alerta roja desde julio de 2020, y las familias sin solución de vivienda en el corto plazo</t>
  </si>
  <si>
    <t>7AEBA</t>
  </si>
  <si>
    <t>Proyecto URBANIZACION LOS MAYALITOS, municipio de Hatonuevo – La Guajira. A 31 de mayo los recursos no han sido reintegrados al Tesoro Nacional, el oferente manifiesta no tener apropiados recursos para reintegro, sin embargo, Fonvivienda cuenta con herramientas para hacer efectiva esta devolución.</t>
  </si>
  <si>
    <t xml:space="preserve">El oferente no ha efectuado reintegro de los recursos </t>
  </si>
  <si>
    <t>1. Efectuar  seguimiento al proceso de cobro coactivo solicitado por FONVIVIENDA</t>
  </si>
  <si>
    <t>1. Mesa de trabajo con la Oficina Jurídica</t>
  </si>
  <si>
    <t>8AEBA</t>
  </si>
  <si>
    <t>Proyecto URBANIZACION RETORNAR ES VIVIR. Municipio de Granada – Antioquia.  A 31
de mayo los recursos no han sido reintegrados al Tesoro Nacional, el oferente manifiesta no tener apropiados recursos para su reintegro, sin embargo, Fonvivienda cuenta con las herramientas para hacer efectiva la devolución.</t>
  </si>
  <si>
    <t>El oferente  no da inicio a las obra pese a los requiermientos efectuados  y presenta desfinanciamiento del proyecto</t>
  </si>
  <si>
    <t>1. Realizar el seguimiento al proceso de cobro coactivo solicitado por FONVIVIENDA mediante el memorando No 2022IE0001872</t>
  </si>
  <si>
    <t>1. Informes semestrales sobre el estado del proceso de cobro coactivo (3)</t>
  </si>
  <si>
    <t>9AEBA</t>
  </si>
  <si>
    <t>Proyecto SAN ANDRES LIVING ISLAND FOR ALL, San Andrés, Archipiélago de San Andrés y Providencia. Fonvivienda, en cuanto a la toma de decisiones administrativas no actuó con la celeridad y oportunidad requerida, ni han sido efectivas en la medida que a 31 de mayo de 2021 siguen sin adelantarse la totalidad de los mejoramientos de vivienda.</t>
  </si>
  <si>
    <t>10AEBA</t>
  </si>
  <si>
    <t>Proyecto URBANIZACION PALMERAS DE ABIBE (POD urbanismo y POD vivienda), municipio de Apartadó – Antioquia. Deficiencias en la gestión adelantada por Fonvivenda en razón a que las decisiones administrativas no contaron con la celeridad requerida, ni han sido efectivas en la medida que a 31 de mayo de 2021 el proyecto no se ha culminado, luego de 9 años desde su viabilización</t>
  </si>
  <si>
    <t xml:space="preserve">El oferente  no da inicio a las obras y presenta desfinanciamiento del proyecto </t>
  </si>
  <si>
    <t>1. Realizar el seguimiento a la restitución de los cupos revocados mediante la Resolución 556 del 27/06/2023
2. Solicitar ante la SSFV la novedad de liberación de los beneficiarios por la revocatoria de cupos POD</t>
  </si>
  <si>
    <t>1. Acta de la mesa de trabajo (1)
2. Informe semestral del estado de la restitución de los recursos (3)
3. Memorando Subdirección del Subsidio Familiar de Vivienda (1)</t>
  </si>
  <si>
    <t>11AEBA</t>
  </si>
  <si>
    <t>Proyecto Villa Gladys (2012 POD Vivienda) – municipio de Fundación, Magdalena. Proyecto Bolsa de Desplazados.  Presunto daño al patrimonio por $204 M, que corresponde al valor proporcional desembolsado para las obras de urbanismo de las 44 viviendas que no se han construido y a las 7 renuncias, teniendo en cuenta que la asignación de los cupos POD se encuentran asociados al SFV</t>
  </si>
  <si>
    <t>1.Realizar seguimiento al proceso de cobro coactivo solicitado por FONVIVIENDA</t>
  </si>
  <si>
    <t>12AEBA</t>
  </si>
  <si>
    <t>Proyecto San Rafael (2012 POD Vivienda) – municipio de Montelíbano, Córdoba. Proyecto Bolsa de Desplazados. Presunto daño al patrimonio por $200.810.000, que corresponden al valor proporcional desembolsado para las obras de urbanismo de los 50 cupos POD asociados a los SFV que no han sido invertidos en la construcción de las viviendas</t>
  </si>
  <si>
    <t>1. Remitir a la Procuraduría ante el incumplimiento del Oferente de los compromisos pactados en las mesas de seguimiento
2. Realizar solicitud la OAJ para que continue con el trámite judicial o de inicio a las acciones judiciales en el marco de las acciones de tutela
3. Realizar Mesas  a fin que el oferente ejecute las viviendas en donde se aplican SFV que son objeto de acción de tutela</t>
  </si>
  <si>
    <t>1. Oficio remisorio a la Procuraduría General de la Nacion.
2. Remitir memorando a la Oficina Jurídica para que realice los tramites y acciones pertinentes en el marco de la acción de tutela interpuesta por los beneficiarios
3. Realizar mesas de seguimiento con el fin de determinar compromisos y acciones en procura de la terminación del proyecto y cumplir con el fallo de tutela.</t>
  </si>
  <si>
    <t>1. Informes semestrales (3) 
2. Oficio a la Procuraduría General de la República (1)
3. Memorando a la Oficina Jurídica (1)</t>
  </si>
  <si>
    <t>13AEBA</t>
  </si>
  <si>
    <t>Proyecto Marina Esperanza  municipio de Maicao, La Guajira. no se evidencia que Fonvivienda haya adelantado acciones para conminar al oferente al cumplimiento  del proyecto, ni adelantó acción jurídica alguna encaminada a garantizar la ejecución de las obras, por lo cual se presenta afectación para las familias beneficiarias de los subsidios</t>
  </si>
  <si>
    <t>1. Seguimiento al proceso de cobro coactivo solicitado por FONVIVIENDA</t>
  </si>
  <si>
    <t>14AEBA</t>
  </si>
  <si>
    <t>Proyecto Unidad Residencial Lo Nuestro Tierralta Córdoba Proyecto Bolsa de Desplazados. FONVIVIENDA y el oferente como responsables de la correcta y efectiva ejecución de los subsidios asignados y aplicados en este proyecto no presentan argumentos claros y definidos, tampoco se adjuntó soportes documentales que soporten los requerimientos para el cumplimiento de sus responsabilidades</t>
  </si>
  <si>
    <t>El constructor del proyecto no tiene capacidad financiera para dar inicio a la construcción de las viviendas y pese a los requerimientos hechos  no da inicio a las obras.</t>
  </si>
  <si>
    <t xml:space="preserve">1. Realizar seguimiento a la restitución de los cupos revocados mediante la Resolución 267  8/05/202
2. Solicitar ante la SSFV la novedad de liberación de los beneficiarios por la revocatoria de cujpos POD
</t>
  </si>
  <si>
    <t xml:space="preserve">1. Realizar mesas a fin de determinar valor y el plazó para la restitución de los recursos
2. Remitir memorando a la SSFV solicitando validar la novedad de liberación de los SFV aplicados en el proyectos.
</t>
  </si>
  <si>
    <t>1. Acta de la mesa de trabajo (2)
2. Informe semestral del estado de la restitución de los recursos (2) 
3. Memorando a la Subdirección del Subsidio Familiar de Vivienda (1)</t>
  </si>
  <si>
    <t>15AEBA</t>
  </si>
  <si>
    <t>Proyecto Ciudadela Marina Nader II POD Vivienda Puerto Libertador, Córdoba. P Bolsa Desplazados. se evidencia inadecuada e inoportuna gestión por parte de fnv en relación al seguimiento y supervisión del proyecto, teniendo en cuenta que despues 10 años de viabilizado el mismo y de haber transcurrido 6 años y 2 meses después de culminado el urbanismo no se encuentra ejecutado con éxito.</t>
  </si>
  <si>
    <t>El constructor del proyecto no tiene capacidad financiera para dar inicio a la construcción de las viviendas y pese a los requerimientos hechos  no da inicio a las obras</t>
  </si>
  <si>
    <t>1. Remitir a la Procuraduría ante el incumplimiento del Oferente de los compromisos pactados en las mesas de seguimiento
2.  Realizar solicitud la OAJ para qu continue con el trámite judicial o de inicio a las acciones judiciales en el marco de las acciones de tutela
3. Realizar mesas  a fin que el oferente ejecute las viviendas en donde se aplican SFV que son objeto de acción de tutela</t>
  </si>
  <si>
    <t>1. Oficio remisorio a la Procuraduría General de la Nacion.
2. Memorando a la Oficina Jurídica para que realice los tramites y acciones pertinentes en el marco de la acción de tutela interpuesta por los beneficiarios
3. Mesas de seguimiento con el fin de determinar compromisos y acciones en procura de la terminación del proyecto y cumplir con el fallo de tutela.</t>
  </si>
  <si>
    <t xml:space="preserve">1. Informes semestrales (3) 
2. Oficio a la Procuraduría General de la República (1)
3. Memorando a la Oficina Jurídica (1)
</t>
  </si>
  <si>
    <t>17AEBA</t>
  </si>
  <si>
    <t xml:space="preserve">Recursos en fiducias correspondientes a Subsidios de Vivienda Familiar de proyectos incumplidos.  FNV no ha dado aplicación a la totalidad del protocolo, cuya finalidad es que los recursos girados por concepto de SFV con pago anticipado, en proyectos incumplidos regresen al Estado para cubrir necesidades de la población. Lo anterior, a causa de un inadecuado aplicación de los controles </t>
  </si>
  <si>
    <t xml:space="preserve">El Protocolo de incumplimiento  tiene unos tèrminos y etapas que implican tiempo y actuaciones que deben adelantarse de manera ordenada, por lo cual, el objetivo del Protocolo es terminar las viviendas y no recoger los recurso en fiducias. </t>
  </si>
  <si>
    <t>Realizar diagnostico con el fin de determinar cuáles proyectos deben ser objeto de cobro indemnizatorio, cuáles remitir a cobro coactivo y cuales se sigue el seguimiento por cuanto están concurriendo a la terminación de las viviendas donde se aplican SFV con el fin de agotar el protocolo de incumplimiento</t>
  </si>
  <si>
    <t>1.  Realizar Diagnostico con el fin de determinar que proyectos deben ser objeto de cobro indemnizatorio  y cuales de cobro coactivo.</t>
  </si>
  <si>
    <t>1. Diagnostico (1)
2. Informe semestral del estado de avance del diagnostico de los proyectos en incumplimiento (3)</t>
  </si>
  <si>
    <t>18AEBA</t>
  </si>
  <si>
    <t>Proyectos con recursos de oferta y demanda POD Incumplidos las obligaciones de Fonvivienda respecto a los recursos invertidos en obras de Urbanismos (recursos POD) no se han cumplido, debido a que las Resoluciones de Incumplimiento
 expedidas, piden la restitución de los recursos sin que hasta el momento se haya dado tal situación.</t>
  </si>
  <si>
    <t>Realizar diagnostico con el fin de determinar cuáles proyectos del Programa de Promoción de OFerta y Demanda POD deben ser objeto de cobro indemnizatorio, cuáles se remitir a cobro coactivo y cuales se sigue el seguimiento por cuanto están concurriendo a la terminación de las viviendas donde se aplican SFV con el fin de agotar el protocolo de incumplimiento.</t>
  </si>
  <si>
    <t>1. Realizar diagnostico con el fin de determinar que proyectos de POD deben ser objeto de indemnización o remitir para cobro coactivo.</t>
  </si>
  <si>
    <t>22AEBA</t>
  </si>
  <si>
    <t>Proyectos muestra y proyectos con declaratoria de incumplimiento.  Según información reportada, se evidenció un total de 2.288 familias pendientes por legalizar subsidios, donde existen recursos sin legalizar, bajo la administración de un tercero y fuera de control del estado, evidenciando que las causas son la falta de seguimiento administrativo efectivo por parte de Fonvivienda</t>
  </si>
  <si>
    <t>Realizar diagnostico con el fin de determinar cuáles proyectos declarados en incumplimiento que deben ser objeto de cobro indemnizatorio, cuáles se remitir a cobro coactivo y cuales se sigue el seguimiento por cuanto están concurriendo a la terminación de las viviendas donde se aplican SFV con el fin de agotar el protocolo de incumplimiento.</t>
  </si>
  <si>
    <t>1. Realizar diagnostico con el fin de determinar que proyectos deben ser objeto de cobro indemnizatorio  y cuales de cobro coactivo.</t>
  </si>
  <si>
    <t>23AEBA</t>
  </si>
  <si>
    <t>Proyectos con declaratoria de incumplimiento.  Teniendo en cuenta que Fonvivienda, con las funciones y obligaciones atribuidas en la normativa citada, no remitió la evidencia sobre el inicio de la investigación y reporte de los oferentes ante las Cámaras de Comercio, por lo tanto, se considera el hecho como un incumplimiento a lo preceptuado en la Ley 2190 de 2009, Y Ley 1537 de 2012.</t>
  </si>
  <si>
    <t xml:space="preserve">Falta de implementación del proceso sancionatorio </t>
  </si>
  <si>
    <t xml:space="preserve">Implementar el proceso sancionatorio </t>
  </si>
  <si>
    <t>1. Emitir Resolución por FONVIVIENDA mediante el cual se adopte el proceso sancionatorio
2. Aprobar la Resolución que implementa el proceso sancionatorio por parte del Consejo Directivo FONVIVIENDA, art 6 del Decreto 555 de 2003.
3. Incluir el proceso sancionatorio dentro del sistema de calidad del Ministerio de Vivienda</t>
  </si>
  <si>
    <t>2 PVGII</t>
  </si>
  <si>
    <t>Deficiencias en la supervision y seguimiento, lo que ha generado que a la fecha no se hayan entregado las unidades habitacionales a los beneficiarios.</t>
  </si>
  <si>
    <t xml:space="preserve">Generar  informe final del  proyecto  incluyendo actas de eentrega a beneficiarios finales </t>
  </si>
  <si>
    <t>1. Remitir Informe final del proyecto evidenciando  entrega de las VIP</t>
  </si>
  <si>
    <t xml:space="preserve">Informe final del proyecto (1)
Archivo PDF  con actas entrega VIP (1) 
</t>
  </si>
  <si>
    <t>Acciones desarrolladas conllevaron al
logro del propósito misional del
Programa de vivienda Gratuita
PVGII de terminar y entregar proyecto.</t>
  </si>
  <si>
    <t>3 PVGII</t>
  </si>
  <si>
    <t xml:space="preserve">Convocar a la adminstración municipal  a reunión presencial en instalaciones del MVCT  con el fin de validar avance y coordinar acciones </t>
  </si>
  <si>
    <t>1. Realizar reunión con Ente Territorial 
2. Realizar seguimiento al cumplimiento de compromisos por parte del municipio</t>
  </si>
  <si>
    <t xml:space="preserve">
Acta de  reunión con compromisos (1) 
Informe del cumplimiento de los compromisos para la ejecución de las obras (1)
</t>
  </si>
  <si>
    <t>27 PVGII</t>
  </si>
  <si>
    <t xml:space="preserve"> Deficiencias en las decisiones del Comité Técnico Fiduciario,  no se tienen en cuenta oportunamente los informes de la Interventoría en el seguimiento y control de las acciones del contratista de obra, la baja ejecución de las actividades de construcción de los proyectos de viviendas y las dificultades a la hora de la entrega de las viviendas</t>
  </si>
  <si>
    <t>Generar  informe de terminación y efectividad  de los procedimientos implementados en el desarroollo del programa PVGII</t>
  </si>
  <si>
    <t>H15(2021)</t>
  </si>
  <si>
    <t xml:space="preserve">El manual operativo del programa establece que solo se puede iniciar el proceso contractual y posterior ejecución de los mejoramientos cuando el Ente territorial postule como mínimo el 70% de los hogares incluidos en el alcance lo cual solo se logro hasta el cuarto trimestre del año 2021. </t>
  </si>
  <si>
    <t>Realizar la contratación de obra e interventoría cuando el municipio cumpla con la obligación de la postulación de los hogares y de esta manera poder ejecutar los recursos.</t>
  </si>
  <si>
    <t>1.	Elaborar los contratos derivados del convenio 15 de 2020 
2.	Realizar los pagos de los contratos derivados del convenio 15 de 2020</t>
  </si>
  <si>
    <t>Contratos legalizados (2)
Ejecución presupuestal (1)</t>
  </si>
  <si>
    <t>Auditoría Financiera FONVIVIENDA Vigencia 2021</t>
  </si>
  <si>
    <t>H16(2021)</t>
  </si>
  <si>
    <t xml:space="preserve">Los informes de supervisión al Convenio
Interadministrativo de Cooperación No. 051 del 2021, se hace referencia solamente a 160 viviendas, sin que se observe documento alguno en el que se formalice la disminución del número de viviendas con su debida justificación; esta presunta disminución de 40 viviendas contraviene la cláusula primera del convenio.
</t>
  </si>
  <si>
    <t xml:space="preserve">Reestructurar el informe de gestión expedido por FONVIVIENDA, con el fin de incluir las gestiones adelantadas en el marco de la supervisión, respecto de las cuarenta (40) viviendas objeto de contrapartida. 
</t>
  </si>
  <si>
    <t>Ajustar el formato de informe de supervisión establecido para la ejecución del Convenio Interadministrativo de Cooperación 051 de 2021, de tal manera que los informes de supervisión recojan la información correspondiente a la ejecución  de las 40 unidades a cargo de la entidad territorial, las cuales hacen parte de las 200 unidades de vivienda objeto del Convenio.</t>
  </si>
  <si>
    <t xml:space="preserve">Informe de supervisión del Convenio Interadministrativo de Cooperación 051 de 2021, en el cual quede claro el  seguimiento a la ejecución que corresponde a las 40 unidades a cargo del ente territorial y de las 160 unidades a cargo de Fonvivienda, para un total de 200 viviendas objeto del Convenio. </t>
  </si>
  <si>
    <t>DVR</t>
  </si>
  <si>
    <t xml:space="preserve">Se adjunta el informe de supervisión a la ejecución del Convenio Interadministrativo de Cooperación 051 de 2021 que corresponde al cuarto trimestre de 2023, el cual recoge la información relacionada a la ejecución de las 40 unidades a cargo de la entidad territorial, que hacen parte de las 200 unidades de vivienda objeto del convenio. Se tiene entonces con este informe que la acción de mejora se encuentra con un avance del 100% con lo que se culmina la ejecución de la acción de mejora acordada. </t>
  </si>
  <si>
    <t>H18(2021)</t>
  </si>
  <si>
    <t>10(2017)</t>
  </si>
  <si>
    <t>H10.AD. Gestión de Proyectos - planeación y supervisión. En visita técnica de obra realizada por la CGR el 12/04/2018, no se observó ninguna actividad constructiva, en relación con la fase de construcción reportada en la información entregada por Fonvivienda, la cual según el cronograma debió iniciarse el 17/01/2018.</t>
  </si>
  <si>
    <t xml:space="preserve">Deficiencias en la planeación y coordinación del proyecto en la fase de elaboración de los estudios y diseños (Villa Yady / Sabanalarga Atlantico) </t>
  </si>
  <si>
    <t xml:space="preserve">Generar  informe  semestral de supervisión del convenio incluyendo  efectividad y/o recomendaciones de los procedimientos implementados </t>
  </si>
  <si>
    <t xml:space="preserve">1. Remitir Informes semestral de supervisión del convenio incluyendo  efectividad y/o recomendaciones de los procedimientos implementados </t>
  </si>
  <si>
    <t xml:space="preserve">Informe semestral de supervisión del convenio  (3)  
                                                </t>
  </si>
  <si>
    <t>Auditoría Financiera Vigencia 2017 FONVIVIENDA</t>
  </si>
  <si>
    <t>H7(2018)</t>
  </si>
  <si>
    <t>Bajo giro de los recursos a los proyectos que se ve reflejado en la ejecución física de los mismos.</t>
  </si>
  <si>
    <t>Implementar una estrategia de seguimiento a la ejecución de los recursos de los diferentes programas de vivienda en coordinación con las areas tecnicas responsables</t>
  </si>
  <si>
    <t>1. Realizar mesas de trabajo con las areas tecnicas responsables de la ejecución de los programas y proyectos
2. Generar un informe de seguimiento presupuestal trimestral por programa de vivienda, el cual sera entregado al area tecnica responsable</t>
  </si>
  <si>
    <t xml:space="preserve"> Actas de mesas de trabajo (3)
Informes de seguimento (3)</t>
  </si>
  <si>
    <t>Auditoría Financiera Vigencia 2018 FONVIVIENDA</t>
  </si>
  <si>
    <t>H1(2023)</t>
  </si>
  <si>
    <t>Actualización de Derechos en Fiducia (A)(D). inadecuada aplicación de las características de la información contable de “Representación fiel y periodo contable” que afectan la debida revelación de la información financiera de la entidad y evidencia debilidades del control interno para el reconocimiento de activos a favor de Fonvivienda</t>
  </si>
  <si>
    <t>Según la CGR: "Desconocimiento del numeral 1.2.1.3 de la resolución 090 de 2020, el concepto de la CGN No. 20211100070261 del 07/09/2021, de conformidad a lo regulado en la ley 1952 de 2019"</t>
  </si>
  <si>
    <t>Gestionar mesa de trabajo con la CGN  para validar tratamiento contable emitido por la CGN mediante concepto No. 20211100070261 del 07/09/2021 y lo concluido en la mesa de trabajo llevada a cabo con esta Entidad el día 08 de octubre de 2021 (Actualmente FONVIVIENDA aplica el tratamiento contable definido en la mesa de trabajo referida)</t>
  </si>
  <si>
    <t>Acta mesa de trabajo con los resultados  (1)</t>
  </si>
  <si>
    <t>Desconocimiento del numeral 1.2.1.3 de la resolución 090 de 2020, el concepto de la CGN No. 20211100070261 del 07/09/2021, de conformidad a lo regulado en la ley 1952 de 2019</t>
  </si>
  <si>
    <t>Elaborar certificación al finalizar la vigencia a los formatos FRA-F-28 y FRA-F29 de los gastos causados que quedaron a 31 de diciembre pendientes de pago los cuales son validados por la Supervisión de cada uno de los Programas de Vivienda</t>
  </si>
  <si>
    <t>1)Elaborar y firmar certificación  de los gastos causados  que quedaron pendientes de pago para ratificar que estos gastos causados reportados en la columna H del formato FRA-F-28 Y FRA-F-29  se legalizan a 31 de diciembre de cada año y por lo tanto corresponden a erogaciones efectivamente legalizadas al cierre de la vigencia</t>
  </si>
  <si>
    <t>1) certificación de los gastos causados  que quedaron pendientes de pago (1)</t>
  </si>
  <si>
    <t>H2(2023)</t>
  </si>
  <si>
    <t>La CGR manifiesta deficiencias en  el sistema de pagos dejando compromisos sin recursos suficientes para cubrirlos.    Se incorporó el H5(2022)</t>
  </si>
  <si>
    <t>Conciliar los pagos mediante certificación suscrita por el supervidor del C.I.No.330-2015 que se anexará a los formatos FRA-F-28 y FRA-F29, con el detalle de los  gastos causados por concepto de retegarantías que quedaron pendientes de pago a 31 de diciembre, los cuales se pagarán a la liquidación de la contratación derivada.</t>
  </si>
  <si>
    <t>La Supervisión elabora y firma certificación de los gastos causados  por retegarantías que quedaron pendientes de pago para ratificar que estos gastos causados reportados en los formato FRA-F-28 Y FRA-F-29,  de acuerdo con las condiciones contractuales se pagarán con la liquidación de los contratos correspondientes.</t>
  </si>
  <si>
    <t>Certificación de la supervisión (1)</t>
  </si>
  <si>
    <t>H3(2023)</t>
  </si>
  <si>
    <t>Saldos en Fiducias (A) (D). continúan recursos depositados en las fiduciarias por concepto de rendimientos sin compromiso, ni devoluciones de saldos a la Dirección del Tesoro Nacional, como tampoco se evidenció la existencia de obligaciones que amparen la adquisición de bienes y servicios en desarrollo de los programas de vivienda</t>
  </si>
  <si>
    <t>Requerir desde Fonvivienda a los supervisores y miembros de los comités financieros, emitir las instrucciones correspondientes para ejecutar los rendimientos financieros de conformidad con lo establecido en cada uno de los contratos fiduciario: además del pago de comisiones fiduciarias, el de otros conceptos que sea posible pagar con los recursos de rendimientos</t>
  </si>
  <si>
    <t>1. Elaborar un memorando internos a través de los cuales se requiera a los supervisores y a los comités finaniceros emitir las instrucciones para ejecución de los rendimientos de cada fideicomiso.</t>
  </si>
  <si>
    <t>Memorando radicado a los miembros del comité financiero y a los supervisores de los contratos  (1)</t>
  </si>
  <si>
    <t>H4(2023)</t>
  </si>
  <si>
    <t>Cuenta-2701- Provisión Litigios y Demandas (A). deficiencias de control interno financiero relacionados con la conciliación, verificación y reconocimiento del estado del proceso al momento de actualizar la información de procesos en contra de la entidad</t>
  </si>
  <si>
    <t>La no actualizacion de la calificación de riesgo procesal por la no congruencia entre el valor de la provisión contable y la calificación de riesgo procesal.</t>
  </si>
  <si>
    <t>Calificar el riesgo procesal al menos dos veces al año y remitir el concepto a la ANDJE sobre la provision contable en los casos de NYR de la Aseguradora Solidaria de Colombia</t>
  </si>
  <si>
    <t>1 correo electrónico donde se solicita la calificación y recalificación de riesgo procesal 1 concepto ANDJE</t>
  </si>
  <si>
    <t>Correo electrónico donde se solicita la calificación y recalificación de riesgo procesal (1) Concepto ANDJE sobre califiacion de riesgo procesal en casos de solicitudes de no cobros de polizas (1)</t>
  </si>
  <si>
    <t>H5(2023)</t>
  </si>
  <si>
    <t>Notas a los Estados Financieros (A). deficiencias en el proceso de conciliación entre las áreas de jurídica y contabilidad, sobre los procesos judiciales registrados en el sistema eKOGUI y por debilidades en los procedimientos de elaboración de las Notas a los Estados Financieros a diciembre 31 de 2023</t>
  </si>
  <si>
    <t>La no congruencia en la información con respecto a los medios de control registrados en ekogui y los reportados en las conciliaciones financieras</t>
  </si>
  <si>
    <t>Realizar actividad de cruce de informacion del sistema ekogui y conciliaciones para identificar diferencias en los medios de control y corregir los mismos en la base de conciliaciones; y remitir un informe final a la SFP reportando los cambios suscitados en los medios de control u otros cambios siginficativos</t>
  </si>
  <si>
    <t>1 corrreo electrónico informando los cambios suscitados en los medios de control a la Subdirección de Finanzas y Presupuesto 1 Informe de reporte de los cambios suscitados en los medios de control u otros cambios siginficativos</t>
  </si>
  <si>
    <t>1 correo electrónico (1) 1 memorando Informe a la SFP (1)</t>
  </si>
  <si>
    <t>H6(2023)</t>
  </si>
  <si>
    <t>Según la CGR: "Deficiencias en los controles establecidos por FONVIVIENDA, en el proceso de control interno contable respecto a la verificación del cumplimiento de las actividades establecidas en el procedimientos "conciliación operaciones recíprocas".</t>
  </si>
  <si>
    <t>1.Definir las actividades que garanticen que los convenios nuevos se incorpore el tratamiento contable de los aportes de terceros en los patrimonios autónomos 2.Efectuar mesa de trabajo con el equipo contable de la Empresa servicios postales nacionales para conciliar el registro contable que deben efectuar ambas entidades para dar cumplimiento al principio contable de representación fiel</t>
  </si>
  <si>
    <t>1.Reunión con Dirección de FNV, Supervisores y Apoyos Financieros para  inluir en los convenios interadministrativos el tratamiento contable del numeral 1.2.5. de CGN para el registro de los recursos entregados en administración. 2. Realizar mesa de trabajo con el equipo contable de la empresa servicios postales y los asesores asignados por la CGN para conciliar el registro contable.</t>
  </si>
  <si>
    <t>1) Acta reunión con los resultados (1)                                                                                                                                2) Acta mesa de trabajo con los resultados (1)</t>
  </si>
  <si>
    <t>H7(2023)</t>
  </si>
  <si>
    <t>Fonvivienda en sus sistemas de información presenta metas y avances que no permiten evidenciar claramente los Subsidios Familiares de Vivienda asignados en 2023 con recursos del presupuesto de esta misma vigencia; falta de control y seguimiento por cada una de las Unidades Ejecutoras de los programas de vivienda, para cumplir a las metas anuales establecidas en el cuatrienio.</t>
  </si>
  <si>
    <t>Realizar informes de seguimiento a la ejecución presupuestal de los Programas de Vivienda</t>
  </si>
  <si>
    <t>Informes de seguimientos a la ejecución presupuestal de los Programas de Vivienda</t>
  </si>
  <si>
    <t>Informes trimestrales de seguimiento (3)</t>
  </si>
  <si>
    <t>H8(2023)</t>
  </si>
  <si>
    <t>Los tramites que se deben realizar para lograr las diferentes no objeciones por parte del BID (no objeción del proyecto, no objeción de los terminos de referencia para contratación, evaluación de las propiuestas, etc) son muy largos  causando la perdida de la vigencia de los recursos.</t>
  </si>
  <si>
    <t>Elaborar un instructivo que contenga las diferentes actividades, tareas, comités que tienen establecido las entidades financiadoras para así incluir estos tiempos en el cronograma del proyecto</t>
  </si>
  <si>
    <t>Instructivo de gestión con entidades financiadoras (1) Socialialización del instructivo con las dependencias ejecutoras. (1)</t>
  </si>
  <si>
    <t>Instructivo (1) Memorias de socialización (1)</t>
  </si>
  <si>
    <t>H9(2023)</t>
  </si>
  <si>
    <t>El no pago de la sentencia judicial por el rubro de sentencias y conciliaciones y /o fondo de contingencia</t>
  </si>
  <si>
    <t>Revisar y actualizar el procedimiento de pago de sentencias y conciliaciones incluyendo integracion de pago de fondo de contingencias y posibles acuerdos de transacción.</t>
  </si>
  <si>
    <t>Actualizar el procedimiento de Pago de Sentencias y Conciliaciones en el SIG.  Realizar mesa de trabajo con SFP.</t>
  </si>
  <si>
    <t>1 Procedimiento (1) 1 Acta de mesa de trabajo con resultados (1)</t>
  </si>
  <si>
    <t>H10(2023)</t>
  </si>
  <si>
    <t>Metas Programa Semillero de Propietarios en Arriendo (A) (D). la información entregada con relación a las metas del programa Semillero de Propietarios en Arriendo y registradas en el Sistema de Seguimiento a Proyectos de Inversión - SPI, no es consistente ni confiable, dado que los soportes presentados para verificar su cumplimiento no son claros</t>
  </si>
  <si>
    <t>La CGR no pudo establecer cuáles fueron las metas efectivamente programadas y ejecutadas con recursos de la vigencia 2023, para el programa Semillero de Propietario, por deficiencia en la información presentada al no reflejar que lo ejecutado en 2023 correspondía a recursos y un programa que no hace parte del PND vigente.</t>
  </si>
  <si>
    <t>Realizar un informe sobre las modificaciones que se presenten en la ficha BPIN en lo relacionado con valores y metas cuando se presente una nueva incorporación de recursos para el programa semilleros de propietarios en arriendo</t>
  </si>
  <si>
    <t>Realizar un informe sobre las modificaciones a la ficha BPIN que incluya las incorporaciones de recursos en el programa.</t>
  </si>
  <si>
    <t>1. Informe sobre las modificaciones a la ficha BPIN .(1)</t>
  </si>
  <si>
    <t>H11(2023)</t>
  </si>
  <si>
    <t>Solicitar a las areas misionales proyección de ejecución presupuestal para los recursos de la vigencia, y hacer seguimiento al mismo y socializar resultados con supervisores y equipos misionales</t>
  </si>
  <si>
    <t>Solicitar proyección presupuestal (1) Elaborar un tablero de control (1)</t>
  </si>
  <si>
    <t>1. Archivo proyección presupuestal (1) 2. Tablero de control (1)</t>
  </si>
  <si>
    <t>H12(2023)</t>
  </si>
  <si>
    <t>Saldos de Cuentas por Pagar, constituidas como Reserva Presupuestal vigencia 2023 (A). debilidades en el control y seguimiento a la ejecución de los compromisos en el cierre de la vigencia, generando una sobrestimación de la reserva presupuestal por $940.257.992</t>
  </si>
  <si>
    <t>La CGR considera que la causa por la que esta situación se presentó, fue por debilidades en el control y seguimiento a la ejecución de los compromisos en el cierre de la vigencia.</t>
  </si>
  <si>
    <t>Fortalecer los controles y seguimiento a la ejecución de los compromisos al cierre de la vigencia.</t>
  </si>
  <si>
    <t>Establecer lineamiento para la presentación oportuna de cuentas al cierre de la vigencia y realizar una socialización de los mismos, con las distintas dependencias de la entidad.</t>
  </si>
  <si>
    <t>Circular de Cierre de vigencia (1) Lista de Asistencia  (1)</t>
  </si>
  <si>
    <t>H13(2023)</t>
  </si>
  <si>
    <t>No se adelantaron con antelación suficiente los procesos contractuales que permitieran atender los requerimientos y exigencias del organismo multilateral, razón por la cual no se cumplieron los tiempos y no fue posible ejecutar la reserva presupuestal ni su registro ante la DTN como recursos en Valor Liquido Cero.</t>
  </si>
  <si>
    <t>Solicitar a las areas misionales proyección de ejecución presupuestal para los recursos de la reserva, hacer seguimiento al mismo y socializar resultados con supervisores y equipos misionales</t>
  </si>
  <si>
    <t>Solicitar proyección presupuestal (1) Elaborar tablero de control (1)</t>
  </si>
  <si>
    <t>H14(2023)</t>
  </si>
  <si>
    <t>Saldos de Recursos Constituidos en Valor Liquido Cero de vigencias anteriores sin ejecución (A) (D). presentan deficiencias en la gestión de ejecución de recursos para cada uno de los programas de vivienda con saldos en valor líquido cero al corte 31 de diciembre de 2023</t>
  </si>
  <si>
    <t>Los saldos acumulados en la DTN, bajo el concepto Valor Liquido Cero, durante las últimas 8 vigencias permanecen administrados por el Ministerio de Hacienda y Crédito Público, sin presentar una ejecución significativa desde su incorporación, igualmente se evidencia que esta dinámica persiste desde vigencias anteriores</t>
  </si>
  <si>
    <t>Solicitar a las areas misionales proyección de ejecución presupuestal para los recursos del valor liquido cero, hacer seguimiento al mismo y socializar resultados con supervisores y equipos misionales</t>
  </si>
  <si>
    <t>H15(2023)</t>
  </si>
  <si>
    <t>Liquidación contratos. Fonvivienda (A)(D). no cumplimiento de los procedimientos contractuales para el oportuno trámite de liquidación del contrato, generándose desde el punto de vista jurídico y de control, la imposibilidad de declaración de paz y salvo de las partes.</t>
  </si>
  <si>
    <t>Deficiencias de planeación y seguimiento que generan una mayor cantidad de tiempo a la ejecución pos-contractual al recolectar los documentos necesarios para realizar la liquidación, lo cual hace que Fonvivienda tenga que iniciar nuevas estrategias y celeridad en las liquidaciones contractuales y/o convenios.</t>
  </si>
  <si>
    <t>Realizar el seguimiento a la ejecución de los contratos y convenios solicitando a  los supervisores la elaboración y entrega del informe trimestral, y consolidación de los documentos que soportan la liquidación.</t>
  </si>
  <si>
    <t>Realizar el seguimiento trimestral a la ejecución de los contratos y convenios solicitando informes de supervisión.</t>
  </si>
  <si>
    <t>Memorandos a los supervisores para solicitar el informe del estado del contrato y/o convenio. (1)  2. Matriz de seguimiento de los contratos y/o convenios que estan en termino para liquidar. (1)</t>
  </si>
  <si>
    <t>H16(2023)</t>
  </si>
  <si>
    <t>No se observan soportes de la gestión adelantada por Fonvivienda como entidad encargada de coordinar y liderar la ejecución de los proyectos de vivienda, con los contratos que están entre 0% y 60% de avance físico y pendientes de inicio de los contratos de obra en la vigencia 2024.</t>
  </si>
  <si>
    <t>Fortalecer los mecanismos de seguimiento a los proyectos de interes del programa de promocion de vivienda rural a traves de la estructuracion de mapeo de actores , responsabilidades y oportunidades de apalancar los procesos con los intervinientes estrategicos del territorio para la ejecucionnormal de los proyectos</t>
  </si>
  <si>
    <t>Estructurar un plan de trabajo para el relacionamiento eficiente con el territorio donde se han identificado obstaculos para viabilizar el avance de ejecucion tecnica</t>
  </si>
  <si>
    <t>Plan de trabajo para el mapeo de actores y seguimiento de procesos y/o tramites para la superacion de barreras en el territorio (1)</t>
  </si>
  <si>
    <t>H17(2023)</t>
  </si>
  <si>
    <t>Inoportunidad de las gestiones a cargo del Fondo Nacional de Vivienda-Fonvivienda para declarar el incumplimiento del contrato de diseño y construccion No 5-079 de 2017</t>
  </si>
  <si>
    <t>Incorporar al manual operativo del fideicomiso un procedimiento  de incumplimiento.</t>
  </si>
  <si>
    <t>Elaborar un documento de recomendación de incorporacion de procedimiento al manual.   Remitir documento y oficio remisorio al fideicomiso.  Realizar acta de decisión del comité fiduciario al respecto.</t>
  </si>
  <si>
    <t>Documento de recomendación (1) Oficio remisorio a fideicomiso (1) Acta de decisión comité fiduciario (1)</t>
  </si>
  <si>
    <t>H18(2023)</t>
  </si>
  <si>
    <t>Deficiencias en las funciones de supervisión y seguimiento a cargo de Fonvivienda, afectando la seguridad jurídica de dicha actividad, ya que esto evidencia que se perfeccionan contratos con la firma de las partes, sin estar de acuerdo a los términos de referencia iniciales, debiendo incurrir a la figura de modificatorio para ajustar dichas minutas.</t>
  </si>
  <si>
    <t>Instruir a la FIDUCUARIA sobre el Hallazgo y emitir recomendaciones para la materializacion de los terminos de referencia en instrumentos e contratacion a traves del comité tecnico.</t>
  </si>
  <si>
    <t>Documentar  y  socializar la necesidad de atencion a los procesos y procedimientos de la fiduagraria para la estructuracion de la contratacion con atencion a los TDR con el fin de evitar reprocesos en la ejecucion y la generacion de modificatorios para correccion de errores aritmeticos.</t>
  </si>
  <si>
    <t>Oficio de socializacion de resultado de la auditoria financiera de CGR a Fonvivienda vigencia 2023 con la fiduagraria (1)  Oficio de  lineamientos a la  fiduciaria para la adopcion de medidas y atencion a procedimientos (1)</t>
  </si>
  <si>
    <t>Ganancia por Derechos en Fideicomiso. La cuenta 480851, esta sobreestimada en $ 2.758.428, debido a que se presenta mayor valor de $1.220.935 en los rendimientos del programa Equipamientos Públicos y de $1.537.493 Semilleros Propietarios, diferencias generadas entre los Rendimientos y el neto de rentabilidades que reportaron en las Notas Explicativas a los EEFF de Fonvivienda</t>
  </si>
  <si>
    <t>Realizar seguimiento semestral  a las  rentabilidades negativas que se registren en los   programas de vivienda.</t>
  </si>
  <si>
    <t>Cruzar la información del saldo reportado en el FRA-F-22 con  los soportes de los extractos y validar con los registros efectuados en las cuentas 480851 - Ingresos por derechos en fideicomiso y la cuenta 589035 pérdidas en derechos en fideicomiso</t>
  </si>
  <si>
    <t>Informe de seguimiento (1)</t>
  </si>
  <si>
    <t>Notas a los EEFF. Del Programa Equipamientos Públicos no fue posible obtener las Notas  separadas por los recursos aportados por los demás programas  en ejecución del contrato de este programa y La información detallada de la Nota 28 “INGRESOS” en la cuenta 480851 Ganancia por Derechos en Fideicomiso, registra como Recuperación valores  negativos que disminuyen el saldo de rentabilidad</t>
  </si>
  <si>
    <t>Se registró como Recuperación valores negativos que disminuyen el saldo de la rentabilidad, conceptos que no corresponden a una recuperación y que desinforman sobre la explicación del comportamiento de la cuenta, debido a la compensación que se efectúa en el saldo cuando se presentan pérdidas en el manejo del fideicomiso.</t>
  </si>
  <si>
    <t>Elaborar los Estados Financieros comparativos con las Notas Explicativas correspondientes.</t>
  </si>
  <si>
    <t>Enviar por la supervisión del C.I.No.330-2015-Equipamientos Públicos Colectivos, oficio a Fiduprevisora solicitando los estados financieros comparativos (año 2023-2024) con sus correspondiente notas explicativas</t>
  </si>
  <si>
    <t>Estados financieros comparativos (año 2023-2024) con sus correspondiente notas explicativas(1)</t>
  </si>
  <si>
    <t>Saldos por Conciliar de Operaciones Reciprocas. De acuerdo con lo reportado por el Fondo a 31/12/2021 en el formulario CGN2015_002_OPERACIONES_RECIPROCAS_CONVERGENCIA y los saldos registrados por algunas entidades públicas con las cuales tuvo dichas operaciones, se establecieron diferencias en la cuenta 133601- Reintegros de Tesorería por con respecto a las cuentas reportadas por la DTN</t>
  </si>
  <si>
    <t>Realizar las actividades necesarias para  que el indicador de cumplimiento de las cuentas recíprocas de la Dirección General de Crédito Público y Tesoro Nacional continúe siendo efectivo</t>
  </si>
  <si>
    <t>Conciliar trimestralmente con el Grupo de Registro Contable de la Dirección General de Crédito Público y Tesoro Nacional y depurar partidas que registren diferencia.</t>
  </si>
  <si>
    <t>Correo electrónico del Grupo Contable de la DTN donde da por aprobada y recibida la conciliación cuentas reciprocas (2)</t>
  </si>
  <si>
    <t>Saldos en Fiducia. La CGR indica que  Diferencia en Saldo en Fiducia Se presenta diferencia porque en la ejecución de los recursos no se incluyen los saldos por conceptos de rendimientos acumulados disponibles en cada programa, lo que conlleva a que se mantengan mensualmente altos los saldos de recursos no utilizados en las cuentas de cada programa.</t>
  </si>
  <si>
    <t>La CGR argumenta que para solicitar nuevos recursos a la Dirección del Tesoro Nacional por la fiduciaria sólo incluyen el saldo inicial disponible así como los rendimientos generados en el mes anterior a la respectiva solicitud, pero no se incluyen saldos de rendimientos.</t>
  </si>
  <si>
    <t>Rendimientos Financieros PA en la nota 8 de los EEFF se indica que la cuenta 480851 – Ganancia por Derechos en Fideicomiso, registra un saldo por rendimientos financieros de $6.167.011.192, este valor difiere con el reflejado en la nota 5 que detalla los rendimientos de los aportes de cada PA en la cuenta 192603, registrando un saldo de $4.969.732.145, diferencia de $1.197.279.04</t>
  </si>
  <si>
    <t>Gestionar mesa de trabajo con la CGN para validar tratamiento contable emitido por la CGN mediante concepto No. 20211100070261 del 07/09/2021 y lo concluido en la mesa de trabajo llevada a cabo con esta Entidad el día 08 de octubre de 2021 (Actualmente FONVIVIENDA aplica el tratamiento contable definido en la mesa de trabajo referida)</t>
  </si>
  <si>
    <t>Acta mesa de trabajo con resultados (1)</t>
  </si>
  <si>
    <t>Capacitar sobre el procedimiento “revisión de cifras de informes  contables en los patrimonios autónomos de FONVIVIENDA” a los supervisores designados para los negocios fiduciarios celebrados por FONVIVIENDA, para garantizar que se incluyan los gastos causados en los reportes contables de las Fiduciarias y en los formatos FRA-F-28 y FRA-F-29 columna H</t>
  </si>
  <si>
    <t>1)Capacitar a la Supervisión de FONVIVIENDA sobre cómo revisar y validar los informes presentados por la Fiduciaria. 2)Capacitar a la Supervisión sobre el diligenciamiento del formato FRA-F-22: “formato control de recursos girados por FONVIVIENDA a patrimonios autónomos.</t>
  </si>
  <si>
    <t>1)Grabación TEAMS - Lista de asistencia TEAMS. (1)                                                                     2) Acta capacitación. (1)</t>
  </si>
  <si>
    <t>Elaborar informes mensuales de efectividad de la conciliación mensual acumulada realizada de los pagos del programa CDVD</t>
  </si>
  <si>
    <t>Elaborar informes mensuales de efectividad de la conciliación mensual acumulada realizada.</t>
  </si>
  <si>
    <t>Informe mensual de efectividad de la conciliación(5)</t>
  </si>
  <si>
    <t>1. Solicitar proyección presupuestal (1) 2. Elaborar tablero de control (1)</t>
  </si>
  <si>
    <t>Ejecución Presupuestal Programa de Vivienda “CASA DIGNA VIDA DIGNA” VIGENCIA 2019,2020 Y 2021. De manera acumulada en los tres años referidos se ejecutó el 52% de los recursos asignados quedando el resto por ejecutar, lo cual refleja el incumplimiento de las metas programadas anualmente para la  ejecución del programa.</t>
  </si>
  <si>
    <t>Revisar y reformular las metas del programa de forma trimestral de acuerdo  a los recursos asignados, las convocatorias realizadas y el cronograma de ejecución de los diferentes proyectos.</t>
  </si>
  <si>
    <t>Realizar mesas de trabajo para revisar y si aplica reformular trimestralmente las metas del programa</t>
  </si>
  <si>
    <t>Mesas de trabajo realizadas para la revisión de las metas con resultados (5)</t>
  </si>
  <si>
    <t>Ejecución Presupuestal cuenta 138427 CxC a la DTN por cancelación de las CxP vigencias 2015 a 2017 con Valor líquido cero en el aplicativo SIIF A la cuenta se han trasladado recursos de rezago vigencias 2015 a 2018, encontrándose en la vigencia 2019, saldo de recursos de las cuatro vigencias, pendientes de ejecución.</t>
  </si>
  <si>
    <t>La CGR manifiesta que existen deficiencias en el control que debe estar implícito en la ejecución del presupuesto. Por su parte FONVIVIENDA no comparte tal apreciación, toda vez que en SIIF Nación se surte toda la cadena presupuestal en cada vigencia. Se acepta observación item 1.  De dos actividades se pasa a una.</t>
  </si>
  <si>
    <t>Realizar las actividades necesarias para   que el indicador de cumplimiento establecido por el Ministerio de Hacienda continúe siendo efectivo</t>
  </si>
  <si>
    <t>Conciliar trimestralmente con (1) el Grupo de Registro Contable de la Dirección General de Crédito Público y Tesoro Nacional y (2) saldos de valor líquido cero entre los Grupos de Tesorería (SFP) y Contabilidad FONVIVIENDA 3) Mesa de trabajo entre FNV y la SFP para revisar el procedimiento actual de suministro de información financiera relacionada con los saldos de  valor líquido cero</t>
  </si>
  <si>
    <t>1) Correo electrónico del Grupo Contable de la DTN donde da por aprobada y recibida la conciliación cuentas reciprocas (2)                                                 2) Conciliaciones aprobadas entre el proceso contable FONVIVIENDA y Tesorería (2)                                                                3)Mesa de trabajo (1)</t>
  </si>
  <si>
    <t>Solicitar a las areas misionales proyección de ejecución presupuestal para los recursos de la reserva , hacer seguimiento al mismo y socializar resultados con supervisores y equipos misionales</t>
  </si>
  <si>
    <t>Informes de seguimientos trimestral a la ejecución presupuestal de los Programas de Vivienda</t>
  </si>
  <si>
    <t>Informes de seguimiento (3)</t>
  </si>
  <si>
    <t>Límite de Reservas presupuestales constituidas sobre el presupuesto de Inversión FONVIVIENDA constituyó reservas presupuestales por valor $663.507.250.622,36 de las cuales $41.652.859.349, corresponden a cuentas por pagar sin PAC, de tal forman que el valor restante 621.854.391.273,04 corresponde al 39% del presupuesto, superando el 15% establecido en el Artículo 78 del EOP.</t>
  </si>
  <si>
    <t>Solicitar a las areas misionales proyección para comprometer los recursos de la vigencia, hacer seguimiento al mismo y socializar resultados con supervisores y equipos misionales</t>
  </si>
  <si>
    <t>Circular de Cierre de vigencia (1) Lista de Assitencia  (1)</t>
  </si>
  <si>
    <t>Ausencia de pagos de la reserva presupuestal constituida en 2021 como consecuencia de las deficiencias en la ejecución presupuestal y a la baja gestión de los programas</t>
  </si>
  <si>
    <t>Información en aplicativo EKogui La CGR, indica que, lo relativo a los dos procesos no registrados en el eKogui se encontraron revelados en los estados financieros, esta información debía coincidir con el sistema único de información administrado por la Agencia nacional de Defensa Jurídica del Estado</t>
  </si>
  <si>
    <t>La no actualización del numero de caso de  ekogui en los casos en que la ANDJE hace cambio del mismo por motivos inherentes a la entidad y el cual no se reportó el cambio del numero en las conciliaciones enviadas a la SFP</t>
  </si>
  <si>
    <t>1. Revisar y actualizar la información del caso ekogui en las conciliaciones enviadas a la SFP 1 Informe Final de revisión casos cambio Ekogui dirigido a la Subdireccion de Finanzas y Presupuesto</t>
  </si>
  <si>
    <t>1.Revisión trimestral de los números de ekogui en los procesos que se reportan a la SFP para verificar si fueron modificados.</t>
  </si>
  <si>
    <t>Correo electrónico (2) Informe Final (1)</t>
  </si>
  <si>
    <t>Subsidios Otorgados Programa Mi Casa Ya. De la revisión de la muestra de 580 beneficiarios de subsidios asignados en el mes de diciembre de 2021, en desarrollo del convenio con el Banco de la Republica del Patrimonio Autónomo Mi Casa Ya,  se encontraron diferencias, lo cual genera duda sobre la exactitud y confiabilidad de la información de esos beneficiarios.</t>
  </si>
  <si>
    <t>Fallas de control en la aplicación del principio de calidad de la información previsto en la disposición de la Ley 1712 de 2014 y normas concordantes de control interno sobre la materia</t>
  </si>
  <si>
    <t>Realizar los ajustes a la Plataforma a través de la cual se realizan las marcaciones de las coberturas a la tasa de interés del Programa Mi Casa Ya, para que los establecimientos de crédito al momento de registrar el valor de la vivienda, corresponda la registrada (VIP/VIS), en aras de que ese valor no supere el tope del valor de la vivienda del año de asignación del subsidio</t>
  </si>
  <si>
    <t>Realizar un Informe de soportes de los ajustes realizados a la Plataforma en donde se evidencie  que los establecimientos de crédito al momento de registrar el valor de la vivienda, en efecto, coinciden con el tipo de vivienda registrado (VIP o VIS), en aras de que ese valor no supere el tope del valor de la vivienda del año de asignación del subsidio</t>
  </si>
  <si>
    <t>Informe de soportes de los ajustes realizados a la Plataforma</t>
  </si>
  <si>
    <t>1-ACPVDP</t>
  </si>
  <si>
    <t>Declaratoria de Incumplimiento Urbanización Nueva Esperanza, San Rafael - Antioquia. (A)(D)(IP). no se pudo establecer con certeza el valor del daño patrimonial, durante la ejecución del proceso auditor en atención que en la fiducia constituida por el oferente se encuentran recursos que no han sido usados para la construcción objeto de los subsidios</t>
  </si>
  <si>
    <t>La entidad no ha llevado a cabo ninguna acción efectiva para para la recuperación de los recursos, constituyendo una gestión fiscal antieconómica, ineficaz e ineficiente que no se enmarca en el cumplimiento de los fines del Estado</t>
  </si>
  <si>
    <t>Adelantar las gestiones administrativas para relizar la modificación del actual protocolo de incumplimiento aprobado mediante acta No 53 del 1 de noviembre de 2017, involucrando los saldos de fiducia a fin de hacer las respectivas verificaciones financieras.</t>
  </si>
  <si>
    <t>Elaborar borrador del nuevo protocolo de incumplimiento  Formalizar el protocolo de incumplimiento mediante acto administrativo.  Realizar mesa de socialización con las dependencias pertinentes.</t>
  </si>
  <si>
    <t>Protocolo de incumpliento actualizado Resolución por medio de la cual se adopta el protocolo de incumplimiento actualizado. Memorias de socialización con el correspondiente listado de asistencia</t>
  </si>
  <si>
    <t>2-ACPVDP</t>
  </si>
  <si>
    <t>Proyecto Vivienda Saludable Comuna 14 Cali, Valle Del Cauca. (A)(D). omisión de la aplicabilidad del artículo 76 del CPACA una vez expedido el incumplimiento y sus notificaciones, es decir, la aplicabilidad de los 10 días que tienen las partes para presentar los recursos a los que hubiere lugar</t>
  </si>
  <si>
    <t>Vulneración al ordenamiento jurídico al expedir un constancia de ejecutoria por fuera del término legal, el que se encuentra establecido en la constancia de ejecutoria no es procedente a la luz del procedimiento establecido</t>
  </si>
  <si>
    <t>Realizar la  modificación del actual protocolo de incumplimiento aprobado mediante acta No 53 del 1 de noviembre de 2017, mediante el cual se incorpore un termino interno para garantizar la constancia de ejecutoria inmediata, toda vez que en la ley no existe.</t>
  </si>
  <si>
    <t>1)Elaborar borrador del nuevo protocolo de incumplimiento  2) Formalizar el protocolo de incumplimiento mediante acto administrativo.  3)Realizar mesa de socialización con las dependencias pertinentes.</t>
  </si>
  <si>
    <t>3-ACPVDP</t>
  </si>
  <si>
    <t>Proyecto Villa Eduardo, Ambalema Tolima (A)(D). Incumplimiento a la Resoluciones 0705 del 19 de junio de 2019 y 1404 del 8 de octubre de 2019, art. 89 de la ley 1437 num. 1, 2, 5 y 8 del artículo 2, artículo 3, num. 2 del art. 4, art. 6, art. 8 y artículo 9 de la Resolución 019 de 2011, num. 5.2, 5.3, 5.5, 5.7, 5.8, 5.9 y 5.15. de GPV-G-03 Protocolo Declaratoria de Incumplimiento</t>
  </si>
  <si>
    <t>Vulneración del ordenamiento jurídico interno para la  debida aplicación del proceso de incumplimiento.</t>
  </si>
  <si>
    <t>Adelantar las gestiones adminitrativas para relizar la modificación del actual protocolo de incumplimiento aprobado mediante acta No 53 del 1 de noviembre de 2017.</t>
  </si>
  <si>
    <t>4-ACPVDP</t>
  </si>
  <si>
    <t>Proyecto Villa Claudia, Suárez Tolima (A)(D). omisión de aplicación de la Resoluciones No 475 del 21 de abril de 2017, Resolución 1560 del MVCT, FONVIVIENDA del 1 de noviembre de 2019, artículo 79, 87 y 89 de la Ley 1437, numerales 1, 2, 5, 8 del artículo 2, artículo 3, numeral 2 del artículo 4, artículo 6, artículo 7, artículo 8, artículo 9 de la Resolución 019 del 2011, del MVCT</t>
  </si>
  <si>
    <t>5-ACPVDP</t>
  </si>
  <si>
    <t>Proyecto de Vivienda de Interés Social Urbanización Palermo, Mocoa – Putumayo – Notificación(A)(D). deficiencias en la gestión adelantada por Fonvivienda, en las actuaciones administrativas no se realizaron conforme a los procedimientos requeridos.</t>
  </si>
  <si>
    <t>Incumplimiento de los artículos 29 de la Constitución Política y 66, 67, 76, 87 y 89 de la Ley 1437 de 2011 Código de Procedimiento Administrativo y de lo Contencioso Administrativo, en concordancia con el numeral 1 del artículo 34 de la Ley 734 de 2002.</t>
  </si>
  <si>
    <t>6-ACPVDP</t>
  </si>
  <si>
    <t>Pólizas de Cumplimiento en proyectos (A)(D). falta de seguimiento y control por parte de la entidad auditada a los informes presentados por la supervisión de Fonade, hoy Enterritorio, considerando que esta última reportó e informó a Fonvivienda la situación que presentaban las pólizas de estos proyectos</t>
  </si>
  <si>
    <t>Incumplimiento de los numerales 1, 2, 5, y 8 del artículo 2, artículo 3, artículo 9 de la Resolución 019 de 2011 del Ministerio de Vivienda, Ciudad y Territorio</t>
  </si>
  <si>
    <t>Realizar la modificación del actual protocolo de incumplimiento aprobado mediante,  acta No 53 del 1 de noviembre de 2017, incorporando tratamiento para los proyectos que tienen poliza vencida.</t>
  </si>
  <si>
    <t>7-ACPVDP</t>
  </si>
  <si>
    <t>Declaratoria de incumplimiento Urbanización las Brisas, Frontino Antioquia (A)(D). omisión de aplicar la normatividad del MVCT referente a la declaratoria de incumplimiento, y el cobro coactivo y después de doce años, contados desde del año de elegibilidad, esto es desde el año 2012 hasta el año 2024, no aplicó los procedimientos posteriores determinados en la Resolución No. 019 de 2011</t>
  </si>
  <si>
    <t>Incumplimiento a la Resolución 1445 del 27 de julio de 2018 del Ministerio de Vivienda Ciudad y Territorio, en concordancia con lo establecido en el numeral tercero del artículo 91 de la Ley 1437 de 2011, numeral 2 del artículo 4, y los artículos 6, 7, 8, 9 y 29 de la Resolución No 0019 del 25 de octubre de 2011, Ley 734 del 2002, artículo 38 de la Ley 1952 de 2019.</t>
  </si>
  <si>
    <t>8-ACPVDP</t>
  </si>
  <si>
    <t>Declaratoria de Incumplimiento Urbanización Montecarlo, Cocorná Antioquia (A)(D). omisión de aplicar la normatividad del MVCT referente a la declaratoria de incumplimiento y el cobro coactivo, así como los procedimientos posteriores determinados en las Resoluciones 0476 del 21 de abril de 2017 y Resolución 1509 del 6 de septiembre de 2017 en concordancia con la Resolución No 019 de 2011</t>
  </si>
  <si>
    <t>Incumplimiento a las Resoluciones 0476 del 21 de abril de 2017 y 1509 del 06 de septiembre de 2017 del MVCT, en concordancia con lo establecido en el numeral tercero del artículo 91 de la Ley 1437 de 2011, numeral 2 del artículo 4, y los artículos 6, 7, 8, 9 y 29 de la Resolución No 0019 del 25 de octubre de 2011, Ley 734 del 2002, artículo 38 de la Ley 1952 de 2019.</t>
  </si>
  <si>
    <t>9-ACPVDP</t>
  </si>
  <si>
    <t>Proyecto de Vivienda Saludable Cubarral 2008 - Cubarral Meta (A)(D). inoportuna gestión de Fonvivienda respecto al proceso de notificación de la declaración de incumplimiento, se generaron dilaciones y reprocesos al interior de la entidad, por lo cual, inició un proceso judicial en contra el Fondo Nacional de Vivienda y el Ministerio.</t>
  </si>
  <si>
    <t>Incumplimiento de los artículos 66, 67, 68, 76, 87 y 89 de la Ley 1437 de 2011 Código de Procedimiento Administrativo y de lo Contencioso Administrativo, y procedimientos adoptados conforme a la Resolución 019 de 2011 por FONVIVIENDA, en concordancia con el numeral 1 del artículo 34 de la Ley 734 de 2002.</t>
  </si>
  <si>
    <t>Realizar la modificación del actual protocolo de incumplimiento aprobado mediante acta No 53 del 1 de noviembre de 2017, incorporando un capitulo de notificaciones establecido en el CEPACA.</t>
  </si>
  <si>
    <t>10-ACPVDP</t>
  </si>
  <si>
    <t>Proyecto de Vivienda de Interés Social Urbanización Palermo, Mocoa – Putumayo (A). la gestión administrativa realizada por Fonvivienda fue deficiente por cuanto los procesos no se adelantaron dentro de los términos establecidos en las normas que regulan estos actos</t>
  </si>
  <si>
    <t>No se ha aplicado ni legalizado (1) subsidio</t>
  </si>
  <si>
    <t>2-ACGUAVI</t>
  </si>
  <si>
    <t>Supervisión e Interventoría del Contrato de Obra 028F-2022. Recubrimiento Armadura de Hierros, estructura en concreto vivienda terminada. (A) (D). deficiencias por la falta de control riguroso durante la supervisión e interventoría de las obras, lo cual derivó en la ejecución de trabajos deficientes que comprometen la durabilidad y seguridad de las viviendas</t>
  </si>
  <si>
    <t>Deficiencia en la certificación de las viviendas</t>
  </si>
  <si>
    <t>Revisar el Certificado de Existencia y/o Habitabilidad y Recibo de Obras Vivienda Nueva y emitir recomendaciones cuando proceda</t>
  </si>
  <si>
    <t>1) Documentar, socializar y hacer seguimientos al procedimiento de expedición del certificado de existencia y/o habitabilidad y el acta de entrega con registro fotograficos de la accion implementada.</t>
  </si>
  <si>
    <t>Acta de seguimiento de los numeros de viviendas terminadas (1)</t>
  </si>
  <si>
    <t>3-ACGUAVI</t>
  </si>
  <si>
    <t>Armadura de Hierro Elementos Estructurales en Vivienda en Ejecución. (A). deficiencia en la labor de supervisor e interventoría, al no velar que la ejecución de las actividades de obra se realice de acuerdo con las especificaciones técnicas estructurales establecidas en la construcción de viviendas</t>
  </si>
  <si>
    <t>5-ACGUAVI</t>
  </si>
  <si>
    <t>Supervisión Aval Giro de recursos al Oferente. (A) (D) (IP). indebida labor de supervisión en la verificación de los permisos ambientales, contraviniendo las normas y procedimientos por parte, de FONVIVIENDA y la FIDUCIA Consorcio Alianza Colpatria a los oferentes</t>
  </si>
  <si>
    <t>FONVIVIENDA como otorgante de los subsidios de vivienda, no realizó el seguimiento al patrimonio autónomo a FINDETER quien no requirió al contratista  INVERSIONES PORVENIR SAS en su obligación de contratar la interventoría, omitiéndose la realización de la interventoría ambiental</t>
  </si>
  <si>
    <t>Realizar informe final de ejecución del proyecto  donde se constate la construccion de las viviendas y se validen las condiciones ambientales</t>
  </si>
  <si>
    <t>1. Realizar Informe final donde se indique la construcción de las viviendas y las condiciones ambientales</t>
  </si>
  <si>
    <t>Informe final de la construcción de las viviendas y las condiciones ambientales (1)</t>
  </si>
  <si>
    <t>6-ACGUAVI</t>
  </si>
  <si>
    <t>Selección de Beneficiarios. (A) (D) (IP). proyecto de vivienda urbanización el Bosques de San Ignacio. deficiencias en el seguimiento y verificación de los requisitos mínimos para la adjudicación del subsidio de vivienda familiar, por cuanto correspondía a Fonvivienda realizar la verificación de la consistencia y veracidad de la información en cualquier momento el proceso.</t>
  </si>
  <si>
    <t>La inclusión de 3 núcleos familiares en el programa PVG II, que inicialmente debieron ser excluidos del proyecto de Urbanización Bosques de San Ignacio del municipio de San José del Guaviare, Departamento del Guaviare, por haber recibido anteriormente Subsidios Familiares de Vivienda en Especie.</t>
  </si>
  <si>
    <t>Enviar a las alcaldías municipales comunicaciones contentivas de los hogares incluidos en los listados de potenciales beneficiarios y en estado cumple requisitos, para que informen si dichos hogares han sido previamente beneficiarios de subsidios de vivienda otorgados por los entes territoriales.</t>
  </si>
  <si>
    <t>Realizar informes semestrales en donde se relacionen las comunicaciones enviadas a las alcaldías municipales, con el listado de los potenciales beneficiarios del Subsidio Familiar 100% de Vivienda en Especie y de los hogares que cumplen con los requisitos de acceso al programa de Vivienda Gratuita, y la respuesta por parte de las entidades territoriales.</t>
  </si>
  <si>
    <t>Informes semestrales de resultados (2)</t>
  </si>
  <si>
    <t>7-ACGUAVI</t>
  </si>
  <si>
    <t>Diseño Estructural Vivienda Entregada. (A) (D). deficiencias en la labor de interventoría y supervisión en cuanto al control de las actividades de ejecución de obra. La omisión en una columna de una vivienda de mampostería confinada puede acarrear graves riesgos estructurales y de seguridad para los habitantes</t>
  </si>
  <si>
    <t>8-ACGUAVI</t>
  </si>
  <si>
    <t>Diseño viviendas JIW. (A). falencias en la etapa de estructuración del proyecto, el cual está a cargo del contratista de obra para establecer el diseño final y posteriormente ser avalado por Fonvivienda, este diseño desconoce las condiciones climáticas de la zona ya que en el departamento del Guaviare llueve una media de 7 a 8 meses del año</t>
  </si>
  <si>
    <t>De acuerdo con la denuncia 2024-296082-8953-D  se verificó que por el diseño de las viviendas el agua se filtra al interior a través de las cerchas de cubierta cuando llueve. Si bien el diseño es consensuado con las comunidades indígenas, no se tuvo en cuenta las condiciones climáticas de la región afectando la habitabilidad y durabilidad de las viviendas.</t>
  </si>
  <si>
    <t>Realizar Inclusión de los requerimientos bioclomaticos en los Terminos de referecia (1) y contratación de especialista bioclimático para implementación y verificación de las condiciones bioclimáticas en los proyectos (1)</t>
  </si>
  <si>
    <t>(1) Incluir los requerimientos bioclimaticos en los Terminos de referencia. (2) Realizar acompañamiento por parte del especialista bioclimático en la etapa de estructuración de proyectos.</t>
  </si>
  <si>
    <t>Terminos de referencia - Requerimientos bioclimáticos (1)  Acta de verificación a la implementación de los requerimientos bioblimáticos en los diseños de las viviendas (1)</t>
  </si>
  <si>
    <t>Solicitar mesa de trabajo con la CGN para validar tratamiento contable 
emitido por la CGN para el registro de los derechos fiduciarios conforme al tratamiento definido en la mesa de trabajo del día 08 de octubre de 2021.</t>
  </si>
  <si>
    <t>Auditoría Financiera FONVIVIENDA vigencia 2023</t>
  </si>
  <si>
    <t>El conjunto de acciones desarrolladas permitieron resolver y superar afectaciones, teniendo en cuenta que a través de la socialización con las entidades financieras se logran mitigar los errores y las diferencias entre lo que se reporta a través de la plataforma y lo que se registra en BANREP. Adicionalmente, a través del cruce de datos, se monitorea la información y se detectan los errores para ser revisados y subsanados.</t>
  </si>
  <si>
    <t>Con 2018IE0015271 del 25/12/2018  se justifica los ajustes a la acción de Mejora, la Actividades/Descripción,Unidad de Medida, Cantidades y la fecha de terminación de las actividades y con 2019IE0001118 
Con 2019IE0015151 se informa la modificación de la Acción de Mejoramiento. Con memorando 2022IE0008494 se solicita modificación de la fecha de terminación de la acción de mejora.
Con memorando 2024IE0010425  de fecha 15 de noviembre 2024 se solicita modificación de la fecha de terminación de la acción de mejora.</t>
  </si>
  <si>
    <t>Con 2018IE0008376 del 23-07-2018  La Oficina de TICS reporto el seguimiento del punto 1 quedando cumplido este numeral, generando como resultado el cumplimiento del 100% de la acción de mejora, para lo cual se anexa procedimiento ajustado y formalizado.
Con 2019IE0015151 se informa la modificación de la Acción de Mejoramiento. Con memorando 2022IE0008494 se solicita modificación de la fecha de terminación de la acción de mejora.
Con memorando 2024IE0010425  de fecha 15 de noviembre 2024 se solicita modificación de la fecha de terminación de la acción de mejora.</t>
  </si>
  <si>
    <t>Con 2018IE0000127 del 04/01/2018 se informa que La Oficina TICS, reporto mediante correo electrónico los soportes de las dos (2) actas sobre las reuniones realizadas durante el período en cumplimiento de la acción de mejora al 100%. CUMPLIDA.
Con 2019IE0015151 se informa la modificación de la Acción de Mejoramiento. Con memorando 2022IE0008494 se solicita modificación de la fecha de terminación de la acción de mejora.
Con memorando 2024IE0010425  de fecha 15 de noviembre 2024 se solicita modificación de la fecha de terminación de la acción de mejora.</t>
  </si>
  <si>
    <t>Con 2017IE0006822 del 29/06/2017 se informa el cumplimiento por cuanto se elaboró el plan de trabajo, se llevó a cabo la reunión para concretar el perfil del profesional de respaldo de la BD, y se definió al perfil de profesional de respaldo.
Con 2019IE0015151 se informa la modificación de la Acción de Mejoramiento. Con memorando 2022IE0008494 se solicita modificación de la fecha de terminación de la acción de mejora.
Con memorando 2024IE0010425 de fecha 15 de noviembre 2024 se solicita modificación de la fecha de terminación de la acción de mejora.</t>
  </si>
  <si>
    <t>Con 2108IE0000127 del 04/01/2018 se informa que La SSFV, reporto mediante correo electrónico el informe sobre la funcionalidad del Software en cumplimiento de la acción de mejora generando un resultado del 100%. CUMPLIDA.
Con 2019IE0015151 se informa la modificación de la Acción de Mejoramiento. Con memorando 2022IE0008494 se solicita modificación de la fecha de terminación de la acción de mejora.
Con memorando 2024IE0010425 de fecha 15 de noviembre 2024 se solicita modificación de la fecha de terminación de la acción de mejora.</t>
  </si>
  <si>
    <t xml:space="preserve">
Con 2019IE0015151 se informa la modificación de la Acción de Mejoramiento. Con memorando 2022IE0008494 se solicita modificación de la fecha de terminación de la acción de mejora.
Con memorando 2024IE0010425 de fecha 15 de noviembre 2024 se solicita modificación de la fecha de terminación de la acción de mejora.</t>
  </si>
  <si>
    <t>La SSFV anexa mediante correo electrónico la copia de la comunicación enviada a la DSH mediante el memorando 2017IE0007355, para efectos de la revisión del artículo 2.1.1.1.1.4.1.1 del decreto 1077 de 2015. Cumplimiento 100%. CUMPLIDA.
Con 2019IE0015151 se informa la modificación de la Acción de Mejoramiento. Con memorando 2022IE0008494 se solicita modificación de la fecha de terminación de la acción de mejora.
Con memorando 2024IE0010425 de fecha 15 de noviembre 2024 se solicita modificación de la fecha de terminación de la acción de mejora.</t>
  </si>
  <si>
    <t>Con 2018IE0000127 del 04/01/2018 se informa que La SPAT mediante Memorando 2017IE0014400, reporto las actas de seguimiento practicadas en desarrollo de la acción de mejora en 18 folios, generando un cumplimiento del 100%. CUMPLIDA.
Con 2019IE0015151 se informa la modificación de la Acción de Mejoramiento. Con memorando 2022IE0008494 se solicita modificación de la fecha de terminación de la acción de mejora.
Con memorando 2024IE0010425 de fecha 15 de noviembre 2024 se solicita modificación de la fecha de terminación de la acción de mejora.</t>
  </si>
  <si>
    <t xml:space="preserve">
Con 2019IE0015151 del 26/12/2019 se informa la modificación de la acción de mejoramiento. Con memorando 2022IE0008494 se solicita modificación de la fecha de terminación de la acción de mejora.
Con memorando 2024IE0010425 de fecha 15 de noviembre 2024 se solicita modificación de la fecha de terminación de la acción de mejora.</t>
  </si>
  <si>
    <t>Con 2018IE0015271 de 28/12/2018,  se informa el Oficio de Citación y el Acta de la Mesa trabajo acompañada de la lista de asistencia, en la que participaron los entidades correspondientes. Con 2019IE0001118 la SPAT reporta el 2018EE0024654, Acta de reunión, Lista de asistencia
Con 2019IE0015151 se informa la modificación de la Acción de Mejoramiento. Con memorando 2022IE0008494 se solicita modificación de la fecha de terminación de la acción de mejora.
Con memorando 2024IE0010425 de fecha 15 de noviembre 2024 se solicita modificación de la fecha de terminación de la acción de mejora.</t>
  </si>
  <si>
    <t>DIVIS - SSEVR</t>
  </si>
  <si>
    <t>DIVIS - SPAT</t>
  </si>
  <si>
    <t>La acción de mejora propuesta para este hallazgo era elaborar un oficio dirigido al Ministerio de Hacienda, solicitando aclaración sobre las instrucciones dadas sobre los requerimientos para aprobaciones de PAC. Sin embargo, en una reunión que se tuvo con dicha entidad para hablar temas relacionados con el Banco Mundial, hubo la oportunidad de abordar este tema de aprobaciones de PAC, del cual no se recibió
instrucción diferente a la que se ha venido dando, por lo cual no se envió el oficio. No obstante, se solicita ampliación de la fecha de entrega de la acción de mejora propuesta, para el 31 de marzo de 2023, esperando que quizá haya alguna nueva instrucción por parte del Ministerio de Hacienda.
Memorando 2024IE0000406: El conjunto de acciones desarrolladas permitió resolver y superar afectaciones toda vez que poder monitorear en los fideicomisos los pagos
efectuados con recursos de rendimientos de manera mensual y a través de un formato estandarizado, permite no solo mantener un
control sobre los saldos de rendimientos sino tener el detalle sino evidenciar la ejecución de estos recursos de acuerdo con lo establecido en el objeto contractual</t>
  </si>
  <si>
    <t>Con memorando 2023IE0000733 se solicita modificación de la fecha de terminación de la acción de mejora. Con memorando 2023IE0002247 se solicita modificación de la fecha de terminación de la acción de mejora. Con memorando 2023IE0005161 se solicita modificación de la fecha de terminación de la acción de mejora. Con memorando 2023IE0008103 se informa cumplimiento y efectividad de la acción de mejora.
La CGR en el informe final de la Auditoria Financiera a FONVIVIENDA vigencia 2023 declaró no efectiva la acción de mejora, por lo tanto se suscribe nuevamente en el PM</t>
  </si>
  <si>
    <t xml:space="preserve">Teniendo en cuenta los recursos disponibles y la operatividad del
programa CDVD, se definieron metas
operativas (subsidios asignados y
mejoramientos terminados), jurídicas
(liquidación de contratos) y  financieras (ejecución financiera) para el año
2023 las cuales con corte al tercer
trimestre del 2023 cuentan con un
cumplimiento del 88%. Igualmente, y de
acuerdo con las proyecciones de
ejecución, liquidación y pagos se tendrá un cumplimiento por encima del 93% a
corte 31 de diciembre de 2023. </t>
  </si>
  <si>
    <t>El conjunto de acciones desarrolladas permitió resolver y superar afectaciones ya que al contar con un formato a través del cual de manera periódica se puedan monitorear los recursos apropiados versus los comprometidos, permite llevar un control y generar las alertas tempranas a las áreas que lideran la ejecución presupuestal.</t>
  </si>
  <si>
    <t>La Subdirección de Finanzas y Presupuesto dio cumplimiento a lo 
dispuesto en el plan de mejoramiento, 
emitiendo la circular No. 2023IE0009405 de fecha 20 de noviembre de 2023, del asunto: “Aspectos a considerar para el cierre presupuestal, contable y de tesorería para la vigencia 2023 y apertura de la vigencia 2024 del Ministerio de Vivienda, Ciudad y Territorio y FONVIVIENDA.” Y el memorando No 
2023IE0010830 de fecha 18 de diciembre 
de 2023, del asunto: “Aspectos a considerar sobre la constitución del Rezago presupuestal 2023 (cuenta por pagar y reserva presupuestal)”</t>
  </si>
  <si>
    <t>El conjunto de acciones desarrolladas permitió resolver y superar afectaciones ya que al contar con un formato a través del cual de manera periódica se puedan monitorear los recursos apropiados versus los ejecutados, permite llevar control y generar las alertas tempranas con las áreas que lideran la ejecución presupuestal.</t>
  </si>
  <si>
    <t xml:space="preserve">La Oficina Asesora Jurídica realizó la revisión trimestral de los números de eKOGUI reportados ante la Subdirección de Finanzas y Presupuesto en los meses de julio y octubre, en estos se evidenció que los números de eKOGUI no presentaron cambios o modificaciones, esta actividad aunque solo se encuentra planteada para el hallazgo indicado por el ente de control, se va a implementar como una actividad trimestral o semestral, con el fin de llevar un riguroso cuidado en los reportes que se realizan ante la Subdirección de Finanzas y Presupuesto. </t>
  </si>
  <si>
    <t>Auditoría de Cumplimiento a proyectos de vivienda de diferentes programas con vigencias 2020 a 2023, y proyectos activos de años anteriores y/o con recursos pendientes de ejecutar</t>
  </si>
  <si>
    <t>auditoría de cumplimiento a recursos del Presupuesto General de la Nación -PGN en el departamento del Guaviare vigencias 2021, 2022, 2023 y contratos en ejecución o sin liquidar de vigencias anteriores</t>
  </si>
  <si>
    <t>DIVIS - SSFV</t>
  </si>
  <si>
    <t>La SPAT efectuó el seguimiento y anexo la ficha establecida para el registro del seguimiento a los proyectos, generando un cumplimiento del 100%. CUMPLIDA.
Con 2019IE0015150 se informa el cumplimiento y la efectividad de la acción de mejoramiento, por cuanto.
Con 2019IE0015151 se informa la modificación de la Acción de Mejoramiento. 
Con memorando 2022IE0008494 se solicita modificación de la fecha de terminación de la acción de mejora.
 Mediante memorando 2024IE0011130 de fecha 09/12/2024 la Oficina de Tecnologia de la información solicita ampliacion del plazo para terminar las actividades del plan de mejoramiento, con la siguiete justificacion: "Lo anterior obedece, a que el 25 de septiembre del presente año, se celebró el OTROSI N. 3 al contrato 01 de 2022 firmado entre la Fiduciaria de Occidente y la UT NexPass, ampliando el tiempo de ejecución, lo que implica que los entregables comprometidos en dicho contrato, y que son indispensables para el cierre de los hallazgos, serán formalizados solo hasta el año siguiente"</t>
  </si>
  <si>
    <t xml:space="preserve">
Con 2019IE0015151 se informa la modificación de la Acción de Mejoramiento. Con memorando 2022IE0008494 se solicita modificación de la fecha de terminación de la acción de mejora.
 Mediante memorando 2024IE0011130 de fecha 09/12/2024 la Oficina de Tecnologia de la información solicita ampliacion del plazo para terminar las actividades del plan de mejoramiento, con la siguiete justificacion: "Lo anterior obedece, a que el 25 de septiembre del presente año, se celebró el OTROSI N. 3 al contrato 01 de 2022 firmado entre la Fiduciaria de Occidente y la UT NexPass, ampliando el tiempo de ejecución, lo que implica que los entregables comprometidos en dicho contrato, y que son indispensables para el cierre de los hallazgos, serán formalizados solo hasta el año siguiente"</t>
  </si>
  <si>
    <t>Con 2018IE0000127 DEL 04/01/2018 se informa que La SPAT efectuó el seguimiento y anexo la ficha establecida para el registro del seguimiento a los proyectos, generando un cumplimiento del 100%. CUMPLIDA.
Con 2019IE0015151 se informa la modificación de la Acción de Mejoramiento. Con memorando 2022IE0008494 se solicita modificación de la fecha de terminación de la acción de mejora.
 Mediante memorando 2024IE0011130 de fecha 09/12/2024 la Oficina de Tecnologia de la información solicita ampliacion del plazo para terminar las actividades del plan de mejoramiento, con la siguiete justificacion: "Lo anterior obedece, a que el 25 de septiembre del presente año, se celebró el OTROSI N. 3 al contrato 01 de 2022 firmado entre la Fiduciaria de Occidente y la UT NexPass, ampliando el tiempo de ejecución, lo que implica que los entregables comprometidos en dicho contrato, y que son indispensables para el cierre de los hallazgos, serán formalizados solo hasta el año siguiente"</t>
  </si>
  <si>
    <t>DIVIS - O. TICS</t>
  </si>
  <si>
    <t>O. TICS</t>
  </si>
  <si>
    <t>FNV - DIVIS - O. TICS</t>
  </si>
  <si>
    <t>FNV - O. TICS</t>
  </si>
  <si>
    <t>FNV - DEUT</t>
  </si>
  <si>
    <t>Con memorando 2022IE0006342 se solicita modificación de la fecha de terminación de la acción de mejora. Con memorando 2023IE0011536 se solicita modificación de la acción de mejora.
Mediante memorando 2024IE0011419 del 13/12/2024 y 2024IE0010845 de 29/11/2024 las dependencias responsables solicitaron ampliacion del plazo de terminacion de las actividades de la accion de mejora con la siguiente justificacion "teniendo en cuenta que las decisiones instruidas generan escenarios y procesos que conllevan a fórmulas que permitirán reiniciar ejecución a mediano plazo."</t>
  </si>
  <si>
    <t>Con memorando 2022IE0006342 se solicita modificación de la fecha de terminación de la acción de mejora. Con memorando 2023IE0004751 se solicita modificación de la acción de mejora. Con memorando 2024IE0001690 se solicita modificación de las actividades y la fecha de terminación de la acción de mejora
Mediante memorando 2024IE0011419 del 13/12/2024 y 2024IE0010845 de 29/11/2024 las dependencias responsables solicitaron ampliacion del plazo de terminacion de las actividades de la accion de mejora con la siguiente justificacion: "Proyecto en Chimichagua - Cesar al que se refiere la acción, presenta avance del 89% según informe de interventoría 414 corte al 23-11-204, lo cual permite prever que la terminación del mismo se puede dar durante el primer semestre de 2025."</t>
  </si>
  <si>
    <t>Mediante memorando 2024IE0011419 del 13/12/2024 y 2024IE0010845 de 29/11/2024 las dependencias responsables solicitaron ampliacion del plazo de terminacion de las actividades de la accion de mejora con la siguiente justificacion: "Las acciones en desarrollo y dinámica de ejecución de los proyectos por ejecutar en el marco del PVGII, permiten considerar que el programa se extenderá durante el segundo semestre de 2025, por lo cual, la consolidación y registro de información necesaria para la acción de mejora, posiblemente se puede cumplir durante el periodo propuesto"</t>
  </si>
  <si>
    <t>Con 2018IE0008376 del 23-07-2018 La Oficina TICS Y El grupo de GSTAI reportó acta del seguimiento realizado de fecha 11/04/2018, lo que representa el cumplimiento del 100% de la acción de mejora.
Con 2019IE0015151 se informa la modificación de la Acción de Mejoramiento.  Con memorando 2022IE0008494 se solicita modificación de la fecha de terminación de la acción de mejora.
Mediante memorando 2024EI0011505 de fecha 17/12/2024 la O.TICS solicito la ampliación de la fecha de terminación de las actividades de la accion de mejora con la siguiente justificación: "Lo anterior obedece, a que el 25 de septiembre del presente año, se celebró el OTROSI N. 3 al contrato 01 de 2022 firmado entre la Fiduciaria de Occidente y la UT NexPass, ampliando el tiempo de ejecución, lo que implica que los entregables comprometidos en dicho contrato, y que son indispensables para el cierre de los hallazgos, serán formalizados solo hasta el año siguiente"</t>
  </si>
  <si>
    <t>En CC con 2016IE0001118 del 28 /01/2016 la Ofi TIC le informa a FVVDA el cumplimiento de esta acción soportado con el PETIC en la CC. Cumplida Avance al día 30 de junio de 2016. 
Con 2019IE0015151 del 26/12/2019 se informa la modificación de la acción de mejoramiento. Con memorando 2022IE0008494 se solicita modificación de la fecha de terminación de la acción de mejora.
Mediante memorando 2024EI0011505 de fecha 17/12/2024 la O.TICS solicito la ampliación de la fecha de terminación de las actividades de la accion de mejora con la siguiente justificación: "Lo anterior obedece, a que el 25 de septiembre del presente año, se celebró el OTROSI N. 3 al contrato 01 de 2022 firmado entre la Fiduciaria de Occidente y la UT NexPass, ampliando el tiempo de ejecución, lo que implica que los entregables comprometidos en dicho contrato, y que son indispensables para el cierre de los hallazgos, serán formalizados solo hasta el año siguiente"</t>
  </si>
  <si>
    <t xml:space="preserve">
Con 2019IE0015151 del 26/12/2019 se informa la modificación de la acción de mejoramiento. Con memorando 2022IE0008494 se solicita modificación de la fecha de terminación de la acción de mejora.
Mediante memorando 2024EI0011505 de fecha 17/12/2024 la O.TICS solicito la ampliación de la fecha de terminación de las actividades de la accion de mejora con la siguiente justificación: "Lo anterior obedece, a que el 25 de septiembre del presente año, se celebró el OTROSI N. 3 al contrato 01 de 2022 firmado entre la Fiduciaria de Occidente y la UT NexPass, ampliando el tiempo de ejecución, lo que implica que los entregables comprometidos en dicho contrato, y que son indispensables para el cierre de los hallazgos, serán formalizados solo hasta el año siguiente"</t>
  </si>
  <si>
    <t>Con 2019IE0015151 se informa la modificación de la Acción de Mejoramiento. Con memorando 2022IE0008494 se solicita modificación de la fecha de terminación de la acción de mejora.
Mediante memorando 2024IE0012104 de fecha 30/12/2024 la OTICS solicito ampliación para culminar las actividades planeadas en el plan de mejoramiento con la siguiente justificación: "Lo anterior obedece, a que el 25 de septiembre del presente año, se celebró el OTROSI N. 3 al contrato 01 de 2022 firmado entre la Fiduciaria de Occidente y la UT NexPass, ampliando el tiempo de ejecución, lo que implica que los entregables comprometidos en dicho contrato, y que son indispensables para el cierre de los hallazgos, serán formalizados solo hasta el año siguiente."</t>
  </si>
  <si>
    <t>Con memorando 2024IE0001118 se informa avance de la acción de mejora
Mediante memorando 2024IE0011419 de fecha 28/12/2024 el FNV presento solicitud de ampliación de termino para culminar con las actividades el plan de mejoramiento, las depencencias responsables mediante memorandos 2024IE0010845, 2024IE0011338 justificaron la solicitud de ampliación</t>
  </si>
  <si>
    <t>Mediante memorando 2024IE0011419 de fecha 28/12/2024 el FNV presento solicitud de ampliación de termino para culminar con las actividades el plan de mejoramiento, las depencencias responsables mediante memorandos 2024IE0010845, 2024IE0011338 justificaron la solicitud de ampliación</t>
  </si>
  <si>
    <t>Con memorando 2022IE0000377 se solicita modificación de la acción de mejora. Con memorando 2022IE0004287 se solicita la modificación de la acción de mejora. Con memorando 2023IE0005165 se solicita la modificación de la acción de mejora. 
Mediante memorando 2024IE0012055 de fecha 28/12/2024 el FNV solicito la ampliación de terminacion de las actividades de la accion de mejora, la dependencias responsables medientes memorandos 2024IE0011404, 2024IE0010933 y 2024IE0011338 justificaron la solicitud de ampliación de la misma.</t>
  </si>
  <si>
    <t>Mediante memorando 2024IE0010933 de fecha 03/12/2024 se solicito modificacion de la fecha de terminación de la accion de mejora.
Mediante memorando 2024IE0012055 de fecha 28/12/2024 el FNV reitero la solicitud de ampliación realizada por la dependecia.</t>
  </si>
  <si>
    <t>Oficio de recomendaciones a la UNGRD con respecto a la contratación derivada (1) Plan operativo actualizado (1) Informe de efectividad (1)</t>
  </si>
  <si>
    <t>(1) Plan operativo actualizado
Plan operativo actualizado (1)
Informe de efectividad (1)</t>
  </si>
  <si>
    <t>Protocolo de incumplimiento actualizado incluyendo proceso sancionatorio (1) Acta del Comité Ejecutivo de FONVIVIENDA (1)</t>
  </si>
  <si>
    <t>La entidad realizará la actualización del protocolo de incumplimiento incluyendo dentro del mismo lo relacionado con el proceso sancionatorio</t>
  </si>
  <si>
    <t>Con memorando 2024IE0001766 se informa cumplimiento de la acción de mejora
Mediante memorando 2024ER0161973 de fecha 16/10/2024 la CGR emitio el informe de cierre del hallazgo</t>
  </si>
  <si>
    <t>Con memorando 2024IE0002798 se informa cumplimiento y efectividad de la acción de mejora.
Mediante memorando 2024ER0161973 de fecha 16/10/2024 la CGR emitio el informe de cierre del hallazgo</t>
  </si>
  <si>
    <t>Con memorando 2023IE0011204 se informa cumplimiento y efectividad de la acción de mejora
Mediante memorando 2024ER0161973 de fecha 16/10/2024 la CGR emitio el informe de cierre del hallazgo</t>
  </si>
  <si>
    <t>Con memorando 2023IE0011258 se informa cumplimiento y efectividad de la acción de mejora
La CGR en el informe final de la Auditoria Financiera a FONVIVIENDA vigencia 2023 declaró no efectiva la acción de mejora, por lo tanto se suscribe nuevamente en el PM
Mediante memorando 2025IE0001222 reportan cumplimiento de las acciones de mejora</t>
  </si>
  <si>
    <t>Con memorando 2022IE0006342 se solicita modificación de la fecha de terminación de la acción de mejora. Con memorando 2023IE0004751 se solicita modificación de la acción de mejora. 
Con memorando 2023IE0011536 se solicita modificación de la acción de mejora.
Con memorando 2024IE0007131 se informa cumplimiento y efectividad de la acción de mejora.
Se reportó a la CGR mediante SIRECI como efectiva con memorando 2025EE0001407 en el reporte semestral con corte 31 de diciembre 2024</t>
  </si>
  <si>
    <t>Con memorando 2022IE0006342 se solicita modificación de la fecha de terminación de la acción de mejora. Con memorando 2023IE0011536 se solicita modificación de la acción de mejora.
Con memorando 2024IE0007131 se informa cumplimiento y efectividad de la acción de mejora.
Se reportó a la CGR mediante SIRECI como efectiva con memorando 2025EE0001407 en el reporte semestral con corte 31 de diciembre 2024</t>
  </si>
  <si>
    <t>Con memorando 2023IE0011536 se solicita modificación de la acción de mejora.
Con memorando 2024IE0007131 se informa cumplimiento y efectividad de la acción de mejora.
Se reportó a la CGR mediante SIRECI como efectiva con memorando 2025EE0001407 en el reporte semestral con corte 31 de diciembre 2024</t>
  </si>
  <si>
    <t>Mediante memorando 2025IE0002419 FONVIVIENDA solicita ampliación para el cumplimiento de la acción de mejora del hallazgo H6(2023), la ampliación la requieren hasta el 31 de agosto 2025</t>
  </si>
  <si>
    <t>Con memorando 2023IE0001301 se informa cumplimiento de la acción de mejora
La CGR en el informe final de la Auditoria Financiera a FONVIVIENDA vigencia 2023 declaró no efectiva la acción de mejora, por lo tanto se suscribe nuevamente en el PM
La SFP mediante radicado 2025IE0002472 remite cumplimiento de la accion de mejora
FONVIVIENDA  mediante radicado 2025IE0002621 remite cumplimiento de la accion de mejora</t>
  </si>
  <si>
    <t>Con memorando 2023IE0001301 se informa cumplimiento de la acción de mejora
La CGR en el informe final de la Auditoria Financiera a FONVIVIENDA vigencia 2023 declaró no efectiva la acción de mejora, por lo tanto se suscribe nuevamente en el PM
La SFP remite mediante memorando 2025IE0002472 del cumplimiento de la acción de mejora 
FONVIVIENDA  mediante radicado 2025IE0002621 remite cumplimiento de la accion de mejora</t>
  </si>
  <si>
    <t xml:space="preserve">La elaboración de los informes mensuales de conciliación ha permitido fortalecer los mecanismos de control y conciliación de los pagos efectuados con los recursos administrados por las fiduciarias, abordando directamente la causa raíz del hallazgo identificado. Estos informes garantizan un seguimiento periódico y detallado de los pagos  del programa CDVD, asegurando la correcta trazabilidad de los recursos y facilitando la identificación oportuna de inconsistencias. Además, han mejorado la oportunidad en  el reconocimiento de los pagos y la conciliación efectiva de la información financiera, reduciendo el riesgo de deficiencias en la administración de los subsidios asignados.
Por lo tanto, la implementación deesta acción ha sido efectiva para eliminar la causa del hallazgo, ya que permite una supervisión continua y documentada del proceso,  contribuyendo al fortalecimiento del control fiscal y la optimización en la gestión de los recursos públicos. </t>
  </si>
  <si>
    <t>Realizar Informe de cierre del proyecto para el vencimiento del subsidio.</t>
  </si>
  <si>
    <t>Realizar un informe de cierre del proyecto con la justificación del vencimiento del subsidio.</t>
  </si>
  <si>
    <t>Informe de cierre del proyecto con
ocasión a la procedencia del vencimiento del subsidio.</t>
  </si>
  <si>
    <t>Con memorando 2022IE0006342 se solicita modificación de la fecha de terminación de la acción de mejora. Con memorando 2023IE0004751 se solicita modificación de la acción de mejora. 
Con memorando 2023IE0011536 se solicita modificación de la acción de mejora.
Con memorando 2024IE0006890 se solicita modificación de la fecha de terminación de la acción de mejora.
Mediante memorando 2025IE0003470 la DIDE solicita ampliación del plazo de cumplimiento hasta el 31 de diciembre 2025.</t>
  </si>
  <si>
    <t>Con memorando 2022IE0006342 se solicita modificación de la fecha de terminación de la acción de mejora. Con memorando 2023IE0004751 se solicita modificación de la acción de mejora. Con memorando 2023IE0011536 se solicita modificación de la acción de mejora.
Con memorando 2024IE0006890  de fecha 06 de agosto 2024 se solicita modificación de la fecha de terminación de la acción de mejora.
Mediante memorando 2025IE0003470 la DIDE solicita ampliación del plazo de cumplimiento hasta el 31 de diciembre 2025.</t>
  </si>
  <si>
    <t>Con memorando 2024IE0001690 se solicita modificación de la fecha de terminación de la acción de mejora
Con memorando 2024IE0005975 se solicita modificación de la fecha de terminación de la acción de mejora
Mediante memorando 2024IE0012055 de fecha 28/12/2024 el FNV solicito la ampliación de terminacion de las actividades de la accion de mejora, la dependencias responsables medientes memorandos 2024IE0011404, 2024IE0010933 y 2024IE0011338 justificaron la solicitud de ampliación de la misma.
Mediante memorando 2025IE0003470 la DIDE solicita ampliación del plazo de cumplimiento hasta el 31 de diciembre 2025.</t>
  </si>
  <si>
    <t>Mediante memorando 2024IE0012055 de fecha 28/12/2024 el FNV solicito la ampliación de terminacion de las actividades de la accion de mejora, la dependencias responsables medientes memorandos 2024IE0011404, 2024IE0010933 y 2024IE0011338 justificaron la solicitud de ampliación de la misma.
Mediante memorando 2025IE0003470 la DIDE solicita ampliación del plazo de cumplimiento hasta el 31 de diciembre 2025.</t>
  </si>
  <si>
    <t>Mediante memorando 2025IE0003470 la DIDE solicita ampliación del plazo de cumplimiento hasta el 31 de diciembre 2025.</t>
  </si>
  <si>
    <t>Con memorando 2023IE0001191 se solicita modificación de la fecha de terminación de la acción de mejora. Con memorando 2023IE0003095 se solicita modificación de la acción de mejora. Con memorando 2023IE0005711 se informa cumplimiento y efectividad de la acción de mejora.
La CGR en el informe final de la Auditoria Financiera a FONVIVIENDA vigencia 2023 declaró no efectiva la acción de mejora, por lo tanto se suscribe nuevamente en el PM, no obstante, FONVIVIENDA solo suscribe una acción de mejora del hallazgo, pasa de 2 a una sola acción, por eso se retira esta acción de mejora
Mediante memorando 2025IE0003470 la DIDE solicita ampliación del plazo de cumplimiento hasta el 31 de diciembre 2025.</t>
  </si>
  <si>
    <t>entre los meses de julio a diciembre de 2024, se presentaron dificultades en la ejecución y culminación de las acciones pertinentes a la presentación del certificado faltante, para la entrega efectiva de información, que soporte el cumplimiento del plan mencionado</t>
  </si>
  <si>
    <t>Se reporta el cumplimiento a la acción del plan de
mejora con su respectivo soporte, debido a que se entrega la respectiva certificación del saldo de las cuentas por cobrar por concepto de retegarantías, del programa equipamiento
públicos; por tanto, con dicho soporte se reconocen dichas cuentas en la contabilidad de Fonvivienda como obligaciones que se
deben atender. Asimismo, la Fiduprevisora remitió certificación, con el detalle por concepto de retención en garantía desagregada por subfideicomisos 1 y 2, es decir, Recursos Nación y
Recursos por Contrapartida, respectivamente; por último, se sostuvieron las reuniones con Fonvivienda para evaluar y hacer el
seguimiento de la entrega de la información, por lo cual se da cumplimiento al plan de mejora revisado por ellos conforme a dicho requerimiento.</t>
  </si>
  <si>
    <t>Se reporta el cumplimiento a la acción del plan de
mejora con su respectivo soporte, debido a que se entregan las notas a los EEFF, del programa
equipamiento públicos; por tanto, con dicho soporte se pueden observar las notas separadas de los recursos aportados por Fonvivienda y por los demás actores que participan en este programa; así como, la información detallada de la Nota 28 “Ingresos”. Además, se hicieron reuniones; con Fonvivienda para realizar el seguimiento a la entrega de la información, con esto se da cumplimiento al plan de mejora revisado por ellos conforme a dicho requerimiento.</t>
  </si>
  <si>
    <t>Se realizó informe de cierre del proyecto SAN ANDRES LIVING ISLAND FOR ALL, San Andrés, Archipiélago de San Andrés y Providencia para el vencimiento del subsidio, con su respectiva justificación dado que existe un informe técnico que determina la inviabilidad en la aplicación del subsidio, lo cual impide ejecutar el mejoramiento. Así las cosas, se remite como evidencia informe de cierre del proyecto con ocasión a la procedencia del vencimiento del subsidio y con esto se da cumplimiento a la acción de mejora establecida para el cierre del hallazgo 9AEBA en la fecha de terminación fijada por su dependencia</t>
  </si>
  <si>
    <t>Año en que se generó el hallazgo</t>
  </si>
  <si>
    <t xml:space="preserve">Mediante memorando 2022IE0006740 de
fecha 03 de octubre de 2022 se subsana el hallazgo. </t>
  </si>
  <si>
    <t>Pendiente revisar por el apoyo financiero y contable de la OCI y concepto de efectividad de la CGR</t>
  </si>
  <si>
    <t>Haber realizado las actas de seguimiento a las reuniones establecidas para verificar los tramites financieros realizados han ayudado a generar más
orden y un mejor entendimiento de todo el ámbito financiero.
Por medio de los estados financieros comparativos separados únicamente por 
recursos de Fonvivienda generan una mayor claridad de los saldos del programa de equipamientos</t>
  </si>
  <si>
    <t>Con relación a la disminución del número de viviendas a construir, se observa la reducción de 12 viviendas,
incumpliéndose la Cláusula primera “OBJETO” el alcance del proyecto corresponde a la construcción de 200 viviendas, se vulnera la cláusula 3.2 del mismo,  se incumplió con lo ofertado en el desarrollo del proceso de contratación, así como lo contratado</t>
  </si>
  <si>
    <t>La acción implementada, registra trazabilidad del
desarrollo del proyecto incluyendo el registro de las modificaciones de licencias de urbanismo y
construcción en las cuales se establecen consideraciones y se determina oficialmente el alcance del proyecto de vivienda el cual se encuentra ejecutado al 100% pendiente de la terminación del proceso de un tercero (ORIP _Riohacha) para su legalización.</t>
  </si>
  <si>
    <t>Cumplen con las actividades propuestas y entregan Estados financieros comparativos (2020 - 2021) separados unicamente por recursos de Fonvivienda
Pendiente revisar por el apoyo financiero y contable de la OCI y concepto de efectividad de la CGR</t>
  </si>
  <si>
    <t xml:space="preserve"> promedio superior a $42.600 millones por concepto de rendimientos y/o inversiones no utilizados en la adquisición de bienes y servicios para lo que fueron asignados los recursos de Fonvivienda.</t>
  </si>
  <si>
    <t>Con la acción propuesta se verificó el avance del proyecto de vivienda y los compromisos de las partes y se implementaron las gestiones y acciones necesarias para solucionar las situaciones presentadas, en este sentido se tomaron las medidas para cumplir con los compromisos para continuar con el desarrollo del 
proyecto y la terminación de las viviendas.</t>
  </si>
  <si>
    <t>La acción planteada es efectiva para eliminar la causa raíz debido a que en la reunión efectuada se aclaro a los procesos el porque las tutelas con fallos definitivos no se deben constituir como reservas presupuestales y se acordó realizar una verificación con corte a 30 de noviembre del estado de las tutelas y otra con corte a 18 de diciembre, para la toma de acciones antes del cierre de la vigencia.</t>
  </si>
  <si>
    <t>Mediante el informe se establece que el 
proyecto se encuentra 100% ejecutado con 100 
VIP terminadas y certificadas con terminación entre el 2 de agosto de 2022 y el 9 de noviembre de 2023 y entrega de zonas de cesión a la Alcaldía el 19 de abril de 2024. Se resumen las situaciones que afectaron el desarrollo del mismo y se recomienda en aras de contar con un trámite claro para revisión de solicitudes de suspensiones y ampliaciones de plazo la inclusión de un procedimiento en el Manual Operativo del 
Fideicomiso PVG II, conforme la dinámica del 
programa y tener en cuenta esta recomendación 
para futuros procesos, lo cual ya se encuentra en implementación</t>
  </si>
  <si>
    <t>Mediante el informe se establece que el proyecto se encuentra 100% ejecutado con 120 VIP terminadas y certificadas con existencia el 17 de 
noviembre de 2022 y entregadas a la Alcaldía el 29 de noviembre de 2022. Se resumen las situaciones que afectaron el desarrollo del mismo y se recomienda en aras de contar con un trámite claro para revisión de solicitudes de suspensiones y ampliaciones de plazo la inclusión de un procedimiento en el Manual Operativo del Fideicomiso PVG II, conforme la dinámica del Programa</t>
  </si>
  <si>
    <t>Mediante el informe se establece que el 
proyecto se encuentra 100% ejecutado con 182 
VIP terminadas y certificadas con existencia el 21 de julio de 2022 y entregadas a la Alcaldía el 14 de septiembre de 2022. Se resumen las situaciones que afectaron el desarrollo del mismo y se recomienda en aras de contar con un trámite claro para revisión de solicitudes de suspensiones y ampliaciones de plazo la inclusión de un procedimiento en el Manual Operativo del 
Fideicomiso PVG II, conforme la dinámica del 
Programa y tener en cuenta esta recomendación 
para futuros procesos. Lo cual ya se encuentra 
en implementación.</t>
  </si>
  <si>
    <t>El conjunto de acciones desarrolladas permitió resolver y atender situaciones posventas dando 
cumplimiento misional del programa PVGII en dicho aspecto.</t>
  </si>
  <si>
    <t>Falta de compromiso de la Alcaldía de El Banco y la falta de instrumentos de coordinación efectiva por parte de Fonvivienda, a la fecha no se ve la ejecución de dicha obra, Fonvivienda tiene la responsabilidad del seguimiento, no aplicó oportunamente los mecanismos para articular y liderar la ejecución de los programas nacionales de
vivienda</t>
  </si>
  <si>
    <t>Con la acción propuesta se verificó en conjunto con la Alcaldía el avance en los compromisos de 
la entidad territorial y se implementaron las gestiones y acciones necesarias para solucionar las situaciones presentadas, en este sentido se 
tomaron las medidas para cumplir con los 
compromisos para el recibo de redes de energía, 
reparación de tramo de tubería del alcantarillado 
y solución al manejo de aguas lluvias de la zona 
de influencia en el proyecto, el cual ya se encuentra habitado por los beneficiarios</t>
  </si>
  <si>
    <t>Debilidades en los mecanismos de supervisión al contrato de obra, a la fecha en la obra no se ha iniciado con la construcción de las viviendas multifamiliares, no se ha dado cumplimiento al plazo establecido para la construcción del proyecto,  se ha tenido que prorrogar en diferentes oportunidades, se ha prorrogado la fecha de terminación establecida en
dos años</t>
  </si>
  <si>
    <t>Se realizaron las recomendaciones estipuladas en la acción de mejora y se espera que la UNGRD, las tenga presentes en los diferentes procesos precontractuales que está a punto de iniciar con ENTERRITORIO, con el fin de llevar a feliz término el proyecto Sauces II que comprende la construcción de 909 unidades de vivienda</t>
  </si>
  <si>
    <t>CUMPLIDO
POR VERIFICAR EFECTIVIDAD</t>
  </si>
  <si>
    <t>Se realizó informe para lograr que las dependencias encargadas estuvieran al tanto de las metas y realizaran un oportuno seguimiento.</t>
  </si>
  <si>
    <t>Se creó matriz donde se encuentra consignada la 
información del convenio como del supervisor y su feha de terminación con un semáforo que alerta de su etapa contractual y así realizar su liquidación o prorrogas pertinentes.</t>
  </si>
  <si>
    <t>Se cumplió con la acción de mejora planteada (oficios y matriz de seguimiento), pero con la información aportada no es posible verificar la efectividad, de los 105 contratos en liquidación se registran 19 con plazo máximo de liquidación vencido 3 en 2024 y 10 en 2025, por lo tanto no se evidencia la efectividad de la acción</t>
  </si>
  <si>
    <t>Porcentaje de Avance fisico de ejecución de las Actividades reportado por el área</t>
  </si>
  <si>
    <t>Año en que se reportó el cumpliento</t>
  </si>
  <si>
    <t>CUMPLIMIENTO</t>
  </si>
  <si>
    <t>ESTADO</t>
  </si>
  <si>
    <t>CERRADA</t>
  </si>
  <si>
    <t>ABIERTA</t>
  </si>
  <si>
    <t>REFORMULAR</t>
  </si>
  <si>
    <t>DEPENDENCIA RESPONSABLE</t>
  </si>
  <si>
    <t>Informe Auditoría de cumplimiento a los Proyectos del Programa de Vivienda Gratuita Fase II – PVG II (2022)</t>
  </si>
  <si>
    <t>La acción se considera eficaz en el sentido que se
registran lecciones aprendidas en el desarrollo del programa PVGII, Capitalizando a favor la experiencia a favor de la entidad para el desarrollo de proyectos y/o implementación de programas futuros</t>
  </si>
  <si>
    <t xml:space="preserve">La acción se considera eficaz en el sentido que se registran lecciones aprendidas en el desarrollo del programa PVGII, Capitalizando a favor la experiencia a favor de la entidad para el desarrollo de proyectos y/o implementación de programas futuros </t>
  </si>
  <si>
    <t>Se realizó una revisión y evaluación de las disposiciones contenidas contractualmente y el objetivo que se enmarca en el Programa de Vivienda Gratuita, efectuando un informe de “RECOMENDACIONES - CREACIÓN DE UN PROCEDIMIENTO PARA DETERMINAR SUSPENSIONES O 
PRÓRROGA EN EL MARCO DE LOS CONTRATOS DE DISEÑO Y 
CONSTRUCCIÓN Y DE PROMESA DE COMPRAVENTA - PROGRAMA DE VIVIENDA GRATUITA II”, se tuvieron en cuenta las recomendaciones, con lo que los órganos contractuales del Fideicomiso PVG II generaron el procedimiento incorporándolo en el Manual Operativo del 
Fideicomiso PVG II. El procedimiento atiende las 
dificultades y la dinámica que ha tenido el Programa de Vivienda Gratuita II, y en especial las situaciones que se han presentado referentes a la afectación en los plazos de los Contratos de Diseño y Construcción y Contratos de 
Promesa de Compraventa, que han generado la necesidad de evaluar y aprobar suspensiones o prórrogas, trámite previsto en los mismos contratos.</t>
  </si>
  <si>
    <t>Informe Actuación Especial de Fiscalización a Proyectos Programa de Vivienda Gratuita Fase II - PVG II (2021)</t>
  </si>
  <si>
    <t>Informe Actuación Especial de Fiscalización Intersectorial a los recursos públicos invertidos para la reconstrucción del Municipio de Mocoa en el Departamento del Putumayo (2022)</t>
  </si>
  <si>
    <t>Auditoría de Cumplimiento al Programa de
Vivienda Gratuita – PVGII (2022)</t>
  </si>
  <si>
    <t>Informe Actuación Especial de Fiscalización al Programa Bolsas Anteriores – FONVIVIENDA (2021)</t>
  </si>
  <si>
    <t>CUMPLIDA EFECTIVA</t>
  </si>
  <si>
    <t>CUMPLIDA INEFECTIVA</t>
  </si>
  <si>
    <t>INCUMPLIDA</t>
  </si>
  <si>
    <t>CUMPLIDA X VALIDAR</t>
  </si>
  <si>
    <t>Informes de comisión de visitas al proyecto de vivienda (1) 
Informes de mesas de seguimiento virtuales con listado de participantes (5)
Informe de efectividad (1)</t>
  </si>
  <si>
    <t>la acción propuesta conllevó verificación del avance del proyecto de vivienda y de los compromisos de las partes, implementando gestiones y acciones necesarias para solucionar las situaciones que generaron retrasos en la ejecución del contrato. como resultado se logró terminar las obras al 100% y gestionar los temas jurídicos - administrativos.
A la fecha únicamente quedan pendientes documentales que correspondientes a procesos interno de terceros (AFINIA legalización servicio de energía y ORIPRegistro escritura constitución urbanización).</t>
  </si>
  <si>
    <t>Informe Actuación Especial de Fiscalización a Proyectos Programa de Vivienda Gratuita Fase II - PVG II  (2021)</t>
  </si>
  <si>
    <t>Teniendo en cuenta el hallazgo, la Subdirección de Promoción y Apoyo Técnico – (SPAT) de la Dirección de Inversiones de Vivienda de Interés Social (DIVIS) en conjunto con el Comité Técnico del Fideicomiso PVG II, coordinó y desarrolló mesas de seguimiento virtuales, estableciendo 
compromisos para superar afectaciones. Acciones con las que se lograron superar situaciones presentadas y permitieron la continuación del desarrollo del proyecto en cumplimiento a sus obligaciones contractuales.</t>
  </si>
  <si>
    <t xml:space="preserve"> la acción propuesta conllevó verificación del avance del proyecto de vivienda y de los compromisos de las partes, implementando gestiones y acciones necesarias para solucionar las situaciones que generaron retrasos en la ejecución del contrato. como resultado se logró terminar las obras al 100% y gestionar los temas jurídicos - administrativos.
A la fecha únicamente quedan pendientes documentales que correspondientes a procesos interno de terceros (ORIP- Riohacha / corrección y calificación folios de matrícula inmobiliaria). </t>
  </si>
  <si>
    <t>Ingresos Diversos Ganancias por Derechos en Fideicomiso deficiencias en los controles sobre el reconocimiento de ingresos en la contabilidad de este programa y genera sobrestimación del saldo de la cuenta de Ingresos 480851 en un valor neto de $105.261.767.</t>
  </si>
  <si>
    <t>Mediante el memorando 2024IE0002073, la Dirección de Inversiones en Vivienda de Interés Social reportó a este 
despacho el cumplimiento de la acción. Sin embargo, de 
manera involuntaria, en el memorando con número de radicado 2024IE0002095 emitido por este despacho se 
informó el cumplimiento de la acción de mejora con una descripción distinta a la que corresponde. Por tal 
razón, se aclara que la acción cumplida asociada al hallazgo es la presentada en este documento.
En cuanto a la justificación presentada en el memorando 
2024IE0002095, corresponde al cumplimiento de esta 
acción y se deriva de lo informado por la Dirección de Inversiones en Vivienda de Interés Social en el memorando 2024IE0002073.</t>
  </si>
  <si>
    <t>Si bien a la fecha, por efecto de procesos internos de terceros (empresas prestadoras del servicio) no se ha cerrado el procedimiento final para el logro pleno del propósitos, si es evidente la efectividad del seguimiento y coordinación de acciones por parte del equipo técnico en el desarrollo de las estrategias,  permitieron superar las dificultades que impedían la conexión de los servicios públicos básicos domiciliarios del proyecto.</t>
  </si>
  <si>
    <t>Mediante el informe se establece que el proyecto se encuentra 100% ejecutado con 100 VIP terminadas y certificadas con existencia el 4 de abril de 2023 y entregadas a la Alcaldía el 4 de abril de 2023. Se resumen las situaciones que afectaron el desarrollo de este y se recomienda en aras de contar con un trámite claro para revisión de solicitudes de suspensiones y  ampliaciones de plazo la inclusión de un procedimiento en el Manual Operativo del Fideicomiso PVG II, conforme la dinámica del 
Programa y tener en cuenta esta recomendación 
para futuros procesos. Lo cual ya se encuentra 
en implementación</t>
  </si>
  <si>
    <t>Mediante el informe se establece que el proyecto se encuentra 100% ejecutado con 80 VIP terminadas, con certificados de existencia y habitabilidad expedidos con fecha 24-06-2024 y entrega de zonas de cesión, zonas comunes, de viviendas y entrega a satisfacción del proyecto a la Alcaldía el 24 -07- 2024. Se resumen las situaciones que afectaron el desarrollo de este conforme la dinámica del Programa y se recomienda tener en cuenta la experiencia para futuros procesos.</t>
  </si>
  <si>
    <t>Teniendo en cuenta el hallazgo, la Subdirección dePromoción y Apoyo Técnico – (SPAT) de la Dirección de Inversiones de Vivienda de Interés Social (DIVIS) en conjunto con el Comité Técnico del Fideicomiso PVG II, coordinó y desarrolló mesas de seguimiento virtuales, estableciendo 
compromisos para superar afectaciones. Acciones con las que se lograron superar situaciones presentadas y permitieron la continuación del desarrollo del proyecto en cumplimiento a sus obligaciones contractuales.</t>
  </si>
  <si>
    <t>auditoría de cumplimiento a recursos del Presupuesto General de la Nación -PGN en el departamento del Guaviare vigencias 2021, 2022, 2023 y contratos en ejecución o sin liquidar de vigencias anteriores (2024)</t>
  </si>
  <si>
    <t>SEGUIMIENTO AL CUMPLIMIENTO DE LAS ACCIONES DE MEJORA</t>
  </si>
  <si>
    <t>TRAZABILIDAD</t>
  </si>
  <si>
    <t>Con memorando 2022IE0006342 se solicita modificación de la fecha de terminación de la acción de mejora. Con memorando 2023IE0011536 se solicita modificación de la acción de mejora.
Mediante memorando 2024IE0011419 del 13/12/2024 y 2024IE0010845 de 29/11/2024 las dependencias responsables solicitaron ampliacion del plazo de terminacion de las actividades de la accion de mejora con la siguiente justificacion "teniendo en cuenta que las decisiones instruidas generan escenarios y procesos que conllevan a fórmulas que permitirán reiniciar ejecución a mediano plazo."
Mediante memorando 2024IE0011338 de fecha 28/12/2024 el FNV reitera la solicitud de amplición de termino para culminar las actividades presentada por la dependiencias responsables.</t>
  </si>
  <si>
    <t>Con memorando 2023IE0011536 se solicita modificación de la acción de mejora.
Mediante memorando 2024IE0011419 del 13/12/2024 y 2024IE0010845 de 29/11/2024 las dependencias responsables solicitaron ampliacion del plazo de terminacion de las actividades de la accion de mejora con la siguiente justificacion "teniendo en cuenta que las decisiones instruidas generan escenarios y procesos que conllevan a fórmulas que permitirán reiniciar ejecución a mediano plazo."</t>
  </si>
  <si>
    <t>Con memorando 2024IE0009908 de fecha 30 de octubre 2024 se solicita modificación de la fecha de terminación de la acción de mejora.
Mediante memorando 2025IE0003470 la DIVIS solicita ampliación del plazo de cumplimiento hasta el 31 de diciembre 2025.</t>
  </si>
  <si>
    <t xml:space="preserve">Con memorando 2024IE0001118 se informa avance de la acción de mejora
Mediante memorando 2024IE0011419 de fecha 28/12/2024 el FNV presento solicitud de ampliación de termino para culminar con las actividades el plan de mejoramiento, las depencencias responsables mediante memorandos 2024IE0010845, 2024IE0011338 justificaron la solicitud de ampliación </t>
  </si>
  <si>
    <t>Con memorando 2024IE0001118 se informa avance de la acción de mejora
Mediante memorando 2024IE0011419 de fecha 28/12/2024 el FNV presento solicitud de ampliación de termino para culminar con las actividades el plan de mejoramiento, las depencencias responsables mediante memorandos 2024IE0010845, 2024IE0011338 justificaron la solicitud de ampliación</t>
  </si>
  <si>
    <t>Con memorando 2024IE0000879 se informa avance de la acción de mejora.
Mediante memorando 2024IE0011419 de fecha 28/12/2024 el FNV presento solicitud de ampliación de termino para culminar con las actividades el plan de mejoramiento, las depencencias responsables mediante memorandos 2024IE0010845, 2024IE0011338 justificaron la solicitud de ampliación</t>
  </si>
  <si>
    <t>Con memorando 2024IE0001114 se informa avance de la acción de mejora.
Mediante memorando 2024IE0011419 de fecha 28/12/2024 el FNV presento solicitud de ampliación de termino para culminar con las actividades el plan de mejoramiento, las depencencias responsables mediante memorandos 2024IE0010845, 2024IE0011338 justificaron la solicitud de ampliación</t>
  </si>
  <si>
    <t>Con memorando 2024IE0001115 se informa avance de la acción de mejora
Mediante memorando 2024IE0011419 de fecha 28/12/2024 el FNV presento solicitud de ampliación de termino para culminar con las actividades el plan de mejoramiento, las depencencias responsables mediante memorandos 2024IE0010845, 2024IE0011338 justificaron la solicitud de ampliación</t>
  </si>
  <si>
    <t>Con memorando 2024IE0001138 se informa avance de la acción de mejora
Mediante memorando 2024IE0011419 de fecha 28/12/2024 el FNV presento solicitud de ampliación de termino para culminar con las actividades el plan de mejoramiento, las depencencias responsables mediante memorandos 2024IE0010845, 2024IE0011338 justificaron la solicitud de ampliación</t>
  </si>
  <si>
    <t>Con memorando 2024IE0001118 se informa avance de la acción de mejora
Con memorando 2024IE0005975 solicitan ampliación fecha de terminación
Mediante memorando 2024IE0011419 de fecha 28/12/2024 el FNV presento solicitud de ampliación de termino para culminar con las actividades el plan de mejoramiento, las depencencias responsables mediante memorandos 2024IE0010845, 2024IE0011338 justificaron la solicitud de ampliación</t>
  </si>
  <si>
    <t>De acuerdo con lo manifestado en el contrato fiduciario de los diferentes patrimonios autónomos, en una de las obligaciones de la contabilidad de recursos girados al mismo; establece que se deben realizar conciliaciones mensuales y deben quedar documentadas mediante actas de conciliación. Al revisar la causa del hallazgo y la información remitida como soporte en su momento, se evidenció que había sido error de digitalización en una de las cifras presentadas en el acta de conciliación, de uno de los fideicomisos, adicional que cada fideicomiso tenía un formato diferente para el
reporte de información, lo cual no mostraba orden en el mismo y no permitía precisar de una manera uniforme la información que se reportaba de los fideicomisos. Con el único formato establecido para las actas de conciliación, todos los fideicomisos reportan la misma información (ítems adicionales de ser necesarios por las características específicas de cada fideicomiso) y las diferentes áreas del MVCT, entes de control y demás evidencian un reporte único en los principales temas financieras de cada programa.</t>
  </si>
  <si>
    <t xml:space="preserve">La acción de mejora cumplió con el objetivo de Evaluar la ejecución de los recursos de la vigencia 2022 para establecer los recursos a ejecutar de lo que resta del año por cada programa. </t>
  </si>
  <si>
    <t>Se efectuaron mesas de trabajo con las fiduciarias: Consorcio Alianza, Sociedad Fiduciaria de Desarrollo Agropecuario, Fiduciaria Bogotá, Fiduciaria de Occidente, BBVA ASSET MANAGEMENT S.A., y Fiduciaria la Previsora para: comprender la estructura contable del sistema de información contable de cada Fiduciaria, identificar las cuentas contables de los estados financieros de las
Fiduciarias que se afectan con los datos reportados por la Supervisión, en cumplimiento del seguimiento contable 
establecido en la ley 1474 de 2011. Con base en el entendimiento de los estados financieros de las Fiduciarias, contabilidad FONVIVIENDA elaboró y socializó “procedimiento para la revisión de cifras de informes contables en los patrimonios autónomos de FONVIVIENDA” a la Supervisión el 21 de noviembre, este procedimiento se constituye en una guía para la Supervisión y su equipo financiero, para efectuar el análisis y revisión de las cifras 
contables de los informes entregados por las Fiduciarias y para la elaboración del formato FRA-F-22 (formato de control de recursos girados por FONVIVIENDA a patrimonios autónomos). A partir del reporte del mes de noviembre contabilidad FONVIVIENDA apoya a la supervisión en la elaboración de análisis financiero al reporte contable de la Fiduciaria.</t>
  </si>
  <si>
    <t>El conjunto de acciones desarrolladas permitió resolver y superar afectaciones, ya que se realizaron mesas de trabajo con las áreas técnicas responsables de la ejecución de los programas y proyectos ejecutados con recursos del Fondo Nacional de Vivienda, en donde se dio a conocer el avance de la ejecución presupuestal por cada uno de los programas, con el fin de que se tomen las medidas pertinentes. Asimismo, se elaboraron informes de seguimiento presupuestal para conocimiento de las áreas responsables, lo cual permite llevar un control y generar las alertas tempranas a las áreas que lideran la ejecución.</t>
  </si>
  <si>
    <t>Se efectuaron mesas de trabajo con las fiduciarias: Consorcio Alianza, Sociedad Fiduciaria de Desarrollo Agropecuario, Fiduciaria Bogotá, Fiduciaria de Occidente, BBVA ASSET MANAGEMENT S.A., y Fiduciaria la Previsora para: comprender la estructura contable del sistema de información contable de cada Fiduciaria, identificar las cuentas contables de los estados financieros de las
Fiduciarias que se afectan con los datos reportados por la Supervisión en cumplimiento del seguimiento contable
establecido en la ley 1474 de 2011. Con base en el entendimiento de los estados financieros de las Fiduciarias, contabilidad FONVIVIENDA elaboro y socializo “procedimiento para la revisión de cifras de
informes contables en los patrimonios autónomos de FONVIVIENDA” a la Supervisión el 21 de noviembre, este procedimiento se constituye en una guía para la Supervisión y su equipo financiero para efectuar el análisis y revisión de las cifras contables de los informes entregados por las Fiduciarias, y para la elaboración del formato FRAF-22 (formato de control de recursos girados por FONVIVIENDA a patrimonios autónomos). A partir del reporte del mes de noviembre contabilidad FONVIVIENDA apoya a la supervisión en la elaboración de análisis financiero al reporte contable de la Fiduciaria.</t>
  </si>
  <si>
    <t>De acuerdo con lo establecido en el Manual Operativo del programa CDVD, el inicio de las actividades precontractuales y contractuales se debe realizar solo cuando las obligaciones antecedentes establecidas en el convenio sean cumplidas por las partes involucradas. Teniendo en cuenta lo anterior, el programa incremento las actividades de acompañamiento a los Entes Territoriales en la selección de zonas y barrios a intervenir y en la postulación de los hogares, logrando que los tiempos se disminuyeran y poder así, iniciar las actividades contractuales y la ejecución de los
mejoramientos en menor tiempo. Así mismo se trabajó con los procesos involucrados para disminuir los tiempos en pagos y liquidación de los contratos derivados de los convenios.</t>
  </si>
  <si>
    <t xml:space="preserve">El conjunto de acciones desarrolladas permitió resolver y superar afectaciones, ya que se realizaron mesas de trabajo con las áreas técnicas responsables de la ejecución de los programas y proyectos ejecutados con recursos del Fondo Nacional de Vivienda, en donde se dio a conocer el avance de la ejecución presupuestal por cada uno de los programas, con el fin de que se tomen las medidas pertinentes. Asimismo, se elaboraron informes de seguimiento presupuestal para conocimiento de las áreas responsables, lo cual permite llevar un control y generar las alertas tempranas a las áreas que lideran la ejecución. </t>
  </si>
  <si>
    <t xml:space="preserve">Teniendo en cuenta que la contraloría indica que se dejan saldos sin ejecutar, se da la instrucción desde la dirección de Fonvivienda que se deben radicar únicamente las cuentas que efectivamente se van a pagar en la vigencia, esto para evitar que se sigan acumulando cuentas y se comprometan
recursos que no se van a ejecutar.
Desde cada patrimonio autónomo se ha recibido la instrucción y actualmente se radican a tiempo las cuentas y se busca realizar a la vez la solicitud de PAC por el mismo valor para que no queden recursos adicionales en las fiduciarias. </t>
  </si>
  <si>
    <t>A lo largo del año se evaluó la ejecución de los recursos de la vigencia 2022 para establecer los recursos a ejecutar de lo que resta del año por cada programa. Se revisaron las proyecciones de la ejecución de contratos operativos y de los programas de vivienda.
Sin embargo, las reducciones solicitadas fueron aprobadas en la última semana del mes de diciembre y se presentaron modificaciones presupuestales en este último mes de la
vigencia que no se tenían previstas, teniendo en cuenta lo anterior, se solicita ampliación de la fecha de entrega de la acción de mejora para el 28 de febrero 2023, fecha en la cual
se tendrán las actas de las mesas de trabajo con la información actualizada de los ajustes presupuestales y las reducciones realizadas a finales del 2022.</t>
  </si>
  <si>
    <t>Aunque en el informe de Auditoria financiera a Fonvivienda del 2023 se declaró efectiva la acción de mejora, se observa que en el reporte de SIRECI del II semestre 2024 se reportó con avance del 4,14.
Se actualizará la información en el informe de seguimiento del I Semestre de 2025</t>
  </si>
  <si>
    <t>Aunque en el informe de Auditoria financiera a Fonvivienda del 2023 se declaró efectiva la acción de mejora, se observa que en el reporte de SIRECI del II semestre 2024 se reportó con avance del 34,57.
Se actualizará la información en el informe de seguimiento del I Semestre de 2025</t>
  </si>
  <si>
    <t>Aunque en el informe de Auditoria financiera a Fonvivienda del 2023 se declaró efectiva la acción de mejora, se observa que en el reporte de SIRECI del II semestre 2024  se reportó con avance del 43,29.
Se actualizará la información en el informe de seguimiento del I Semestre de 2025</t>
  </si>
  <si>
    <t>Aunque en el informe de Auditoria financiera a Fonvivienda del 2023 se declaró efectiva la acción de mejora, se observa que en el reporte de SIRECI del II semestre 2024  se reportó con avance del 39,43.
Se actualizará la información en el informe de seguimiento del I Semestre de 2025</t>
  </si>
  <si>
    <t>Aunque en el informe de Auditoria financiera a Fonvivienda del 2023 se declaró efectiva la acción de mejora, se observa que en el reporte de SIRECI del II semestre 2024 se reportó con avance del 24,43.
Se actualizará la información en el informe de seguimiento del I Semestre de 2025</t>
  </si>
  <si>
    <t>Aunque en el informe de Auditoria financiera a Fonvivienda del 2023 se declaró efectiva la acción de mejora, se observa que en el reporte de SIRECI del II semestre 2024 se reportó con avance del 7.
Se actualizará la información en el informe de seguimiento del I Semestre de 2025</t>
  </si>
  <si>
    <t>SPAT - DIVIS</t>
  </si>
  <si>
    <t xml:space="preserve">DIVIS - CDVD
</t>
  </si>
  <si>
    <t>FONVIVIENDA - DIVIS</t>
  </si>
  <si>
    <t>La elaboración de estos certificados asegura la transparencia y la legalidad en la gestión financiera, ya que confirma que dichos gastos han sido debidamente causados y documentados, además, ayuda a mantener la integridad de los registros financieros, facilitando auditorías y controles internos.</t>
  </si>
  <si>
    <t>FONVIVIENDA para la preparación de las notas a los estados financieros con corte a 31 de diciembre de 2023, tomó como lista de chequeo la plantilla anexa de la resolución 038 de 2024 “plantilla para la preparación y presentación uniforme de las notas a los estados financieros” y así garantizar el cumplimiento a los requerimientos de revelación establecidos en la estructura y nomenclatura para la presentación de las notas a los estados financieros,
exigida por la Contaduría General de la Nación</t>
  </si>
  <si>
    <t>De acuerdo con el memorando con número de radicado 2024IE0002680: La política establecida con el proceso Grupo registro Contable – Recíprocas del Ministerio de Hacienda, es conciliar mensualmente las operaciones recíprocas que se generan en este período, lo que permite la efectividad en realizar los ajustes entre las Entidades de forma oportuna. Con respecto a la conciliación del mes de diciembre de 2023; proceso que se realizó tres (3) veces, FONVIVIENDA manifestó que, la Dirección del Tesoro Nacional debería realizar ajuste por la suma de $15.307.506,83, en razón a que esta suma no corresponde a un ingreso de la Nación, sino a una cuenta por pagar por parte de la Nación a la Compañía de Seguros MAPFRE por excesos en valores consignados. Con respecto a las otras Entidades, FONVIVIENDA de forma oportuna en los trimestres de marzo, junio, septiembre y diciembre de 2023 remitió correos a las Entidades que reportaban saldos anexándoles el concepto emitido por la Contaduría General de la Nación, de la forma como se deben registrar los recursos recibidos en los distintos patrimonios autónomos por parte de los Entes Territoriales</t>
  </si>
  <si>
    <t>El 1 de Noviembre de 2022, la administradora del sistema eKOGUI remite a los usuarios la actividad de calificación y recalificación de riesgo procesal para el segundo semestre del 2022, en el mismo correo se remiten las reglas y tips de
calificación de riesgo.
Paralelamente se realiza una capacitación para el martes 8 de noviembre en donde se da una mayor explicación y una actividad directa en la herramienta sobre la calificación de riesgo procesal.
La misma fue ejecutada por los usuarios del sistema y fue cotejada a corte del 30 de noviembre dando como resultado la calificación y/o recalificación del 100% de los casos en los cuales la entidad funge como demandado.
Como soporte de este, se remite correo electrónico de realización y envió de tips de calificación y correo de capacitación calificación riesgo procesal.</t>
  </si>
  <si>
    <t>EFECTIVO CGR</t>
  </si>
  <si>
    <t>INEFECTIVO CGR</t>
  </si>
  <si>
    <t>Gestionar recursos que permitan la
contratación y posterior entrega de las viviendas a beneficiarios de las 120 unidades restantes localizadas en las torres P-P1 (culminación estructura) y 56-57 y 59-60 (cimentación).</t>
  </si>
  <si>
    <t>Gestionar recursos, contratar obras de acuerdo con la disponibilidad presupuestal y entregar viviendas a beneficiarios de las 200 unidades restantes localizadas en las torres
65-66, 67-68, 63-64, T-T1 y 54-55.</t>
  </si>
  <si>
    <t xml:space="preserve">Fonvivienda ha avanzado en la formulación de un procedimiento de pagos para los desembolsos realizados a través del fideicomiso de Semillero de Propietarios, el cual se anexa a esta comunicación. Sin embargo, durante la construcción de este procedimiento para dar solución al hallazgo han ocurrido cambios en el personal del Ministerio de Vivienda, Ciudad y Territorio que han dificultado la revisión, validación y retroalimentación de este procedimiento por parte de los equipos técnicos que deben
conocerlo, apropiarlo y promover la institucionalización del mismo. </t>
  </si>
  <si>
    <t>EN PROCESO</t>
  </si>
  <si>
    <t>CUMPLIDA</t>
  </si>
  <si>
    <t>REFORMULADA</t>
  </si>
  <si>
    <t>Se evidencia incumplimiento por parte del contratista sin que el Comité Técnico haya tomado de manera oportuna las decisiones conducentes al cumplimiento de los términos del contrato, pese a que la interventoría ha informado sobre los hechos; de igual manera se observa deficiencias en el seguimiento y gestión por parte de Fonvivienda y el MVCT a través del Comité Técnico</t>
  </si>
  <si>
    <t>La socialización de los resultados de auditoría con el equipo responsable de la gestión contractual y la implementación de una lista de chequeo para la revisión jurídica de los Términos de Referencia y clausulados contractuales, fortalecen los procesos internos y permiten prevenir errores que antes derivaban en modificatorios. Estas acciones contribuyen a corregir y evitar reprocesos administrativos, financieros, jurídicos y técnicos, mejorando así la función de supervisión y seguimiento por parte de Fonvivienda. Asimismo, se fortalece el control sobre la estructuración contractual dentro del marco del Patrimonio Autónomo, garantizando mayor rigor en la ejecución del Programa.</t>
  </si>
  <si>
    <t>Las acciones ejecutadas han sido efectivas para atender el hallazgo relacionado con el proyecto Urbanización Villa Carolina – POD, ya que abordan directamente las causas que han limitado su avance. El seguimiento a la restitución de los cupos revocados, según la Resolución 555 del 27/06/2023, permitió clarificar el estado de los recursos y facilitar la planeación de las etapas siguientes del proyecto.
Asimismo, las gestiones realizadas por la Subdirección de Promoción y Apoyo Territorial (SPAT) permitieron actualizar la información del proyecto, fortaleciendo los procesos 
administrativos requeridos para su ejecución. Las evidencias presentadas sustentan que las acciones han sido pertinentes y han generado avances concretos, por lo que se considera cumplida y efectiva la acción de mejoramiento</t>
  </si>
  <si>
    <t>Elaborar un plan de trabajo para la depuración de las cifras e identificar los ajustes contables para establecer el valor del derecho fiduciario</t>
  </si>
  <si>
    <t>Definir plan de trabajo.
Realizar conciliación entre la Subdirección de FInanzas y Presupuesto del MVCT y la Supervisión</t>
  </si>
  <si>
    <t xml:space="preserve">Plan de trabajo (1)
Acta de conciliación (1) </t>
  </si>
  <si>
    <r>
      <t xml:space="preserve">Mediante memorando 2024IE0012054 remiten reporte de cumplimiento de las acciones de mejora.
</t>
    </r>
    <r>
      <rPr>
        <b/>
        <sz val="10"/>
        <rFont val="Calibri"/>
        <family val="2"/>
        <scheme val="minor"/>
      </rPr>
      <t>CAL_17/06/2025:</t>
    </r>
    <r>
      <rPr>
        <sz val="10"/>
        <rFont val="Calibri"/>
        <family val="2"/>
        <scheme val="minor"/>
      </rPr>
      <t xml:space="preserve"> La CGR en informe final de auditoría financiera a FONVIVIENDA - vigencia 2024, declaro efectiva la acción de mejora</t>
    </r>
  </si>
  <si>
    <r>
      <rPr>
        <b/>
        <sz val="10"/>
        <rFont val="Calibri"/>
        <family val="2"/>
        <scheme val="minor"/>
      </rPr>
      <t>CAL_17/06/2025:</t>
    </r>
    <r>
      <rPr>
        <sz val="10"/>
        <rFont val="Calibri"/>
        <family val="2"/>
        <scheme val="minor"/>
      </rPr>
      <t xml:space="preserve"> La CGR en informe final de auditoría financiera a FONVIVIENDA - vigencia 2024, numeral 13.6, declaró No efectiva la acción de mejora, por lo tanto se cierra esta acción de mejora y se reformula una nueva acción de mejora.
</t>
    </r>
    <r>
      <rPr>
        <b/>
        <sz val="10"/>
        <rFont val="Calibri"/>
        <family val="2"/>
        <scheme val="minor"/>
      </rPr>
      <t>*****************</t>
    </r>
    <r>
      <rPr>
        <sz val="10"/>
        <rFont val="Calibri"/>
        <family val="2"/>
        <scheme val="minor"/>
      </rPr>
      <t xml:space="preserve">
Con memorando 2022IE0006785 se solicita modificación de la acción de mejora. Con memorando 2022EE0121254  se solicita modificación de la acción de mejora. Con memorando 2023IE0000402 se solicita modificación de la fecha de terminación de la acción de mejora. Con memorando 2023IE0002477 se solicita modificación de la fecha de terminación de la acción de mejora. Con memorando 2023IE0005660 se solicita modificación de la acción de mejora. Con memorando 2023IE0009892 se solicita modificación de la acción de mejora. Con memorando 2024IE0001690 se solicita modificación de la fecha de terminación de la acción de mejora
07/05/2024: Con memorando 2024IE0003916 la Subdirección de Asistencia Técnica y Operaciones Urbanas Integrales comunica cumplimiento de la acción de mejora.       
23/05/2024: FONVIVIENDA remite mediante memorando MVCT 2024IE0004439 declaración de efectividad de las acciones de mejora formuladas para el cierre de los hallazgos H2(2021), H5(2022), H7(2021) y H8(2022) del plan de mejoramiento de FONVIVIENDA.
Con memorando 2024IE0004096 se informa cumplimiento y efectividad de la acción de mejora.</t>
    </r>
  </si>
  <si>
    <r>
      <rPr>
        <b/>
        <sz val="10"/>
        <rFont val="Calibri"/>
        <family val="2"/>
        <scheme val="minor"/>
      </rPr>
      <t xml:space="preserve">CAL_11/07/2025: </t>
    </r>
    <r>
      <rPr>
        <sz val="10"/>
        <rFont val="Calibri"/>
        <family val="2"/>
        <scheme val="minor"/>
      </rPr>
      <t>Acción de mejora reformulada debido a que la CGR en informe final de auditoría financiera a FONVIVIENDA - vigencia 2024, declaró la anterior acción de mejora como No efectiva. Se incluye en el informe de seguimiento semestral con corte a 30 de junio de 2025</t>
    </r>
  </si>
  <si>
    <r>
      <rPr>
        <b/>
        <sz val="10"/>
        <rFont val="Calibri"/>
        <family val="2"/>
        <scheme val="minor"/>
      </rPr>
      <t>SEGUIMIENTO A 30/05/2025</t>
    </r>
    <r>
      <rPr>
        <sz val="10"/>
        <rFont val="Calibri"/>
        <family val="2"/>
        <scheme val="minor"/>
      </rPr>
      <t xml:space="preserve">
Observaciones al reporte de cumplimiento</t>
    </r>
  </si>
  <si>
    <r>
      <rPr>
        <b/>
        <sz val="10"/>
        <rFont val="Calibri"/>
        <family val="2"/>
        <scheme val="minor"/>
      </rPr>
      <t>SEGUIMIENTO A 30/06/2025</t>
    </r>
    <r>
      <rPr>
        <sz val="10"/>
        <rFont val="Calibri"/>
        <family val="2"/>
        <scheme val="minor"/>
      </rPr>
      <t xml:space="preserve">
Observaciones al reporte de cumplimiento</t>
    </r>
  </si>
  <si>
    <r>
      <rPr>
        <b/>
        <sz val="10"/>
        <rFont val="Calibri"/>
        <family val="2"/>
        <scheme val="minor"/>
      </rPr>
      <t>SEGUIMIENTO A 30/07/2025</t>
    </r>
    <r>
      <rPr>
        <sz val="10"/>
        <rFont val="Calibri"/>
        <family val="2"/>
        <scheme val="minor"/>
      </rPr>
      <t xml:space="preserve">
Observaciones al reporte de cumplimiento</t>
    </r>
  </si>
  <si>
    <r>
      <rPr>
        <b/>
        <sz val="10"/>
        <rFont val="Calibri"/>
        <family val="2"/>
        <scheme val="minor"/>
      </rPr>
      <t xml:space="preserve">Cuenta 192603 Derechos Fiduciarios-Fiducia Mercantil Patrimonio Autónomo. </t>
    </r>
    <r>
      <rPr>
        <sz val="10"/>
        <rFont val="Calibri"/>
        <family val="2"/>
        <scheme val="minor"/>
      </rPr>
      <t>La CGR considera que no fue posible establecer la conformidad del saldo del Programa Equipamientos Públicos, toda vez que la información financiera del programa se encuentra en depuración y no cuenta con los EEFF comparativos (año 2020 – 2021) separados únicamente por los recursos aportados por Fonvivienda.</t>
    </r>
  </si>
  <si>
    <r>
      <rPr>
        <b/>
        <sz val="10"/>
        <color rgb="FF000000"/>
        <rFont val="Calibri"/>
        <family val="2"/>
        <scheme val="minor"/>
      </rPr>
      <t>Cuenta 192603 Derechos Fiduciarios-Fiducia Mercantil Patrimonio Autónomo.</t>
    </r>
    <r>
      <rPr>
        <sz val="10"/>
        <color rgb="FF000000"/>
        <rFont val="Calibri"/>
        <family val="2"/>
        <scheme val="minor"/>
      </rPr>
      <t xml:space="preserve"> La CGR considera que no fue posible establecer la conformidad del saldo del Programa Equipamientos Públicos, toda vez que la información financiera del programa se encuentra en depuración y no cuenta con los EEFF comparativos (año 2020 – 2021) separados únicamente por los recursos aportados por Fonvivienda.</t>
    </r>
  </si>
  <si>
    <r>
      <rPr>
        <b/>
        <sz val="10"/>
        <rFont val="Calibri"/>
        <family val="2"/>
        <scheme val="minor"/>
      </rPr>
      <t xml:space="preserve">CAL_17/06/2025: </t>
    </r>
    <r>
      <rPr>
        <sz val="10"/>
        <rFont val="Calibri"/>
        <family val="2"/>
        <scheme val="minor"/>
      </rPr>
      <t>La CGR en informe final de auditoría financiera a FONVIVIENDA - vigencia 2024, numeral 13.6, declaró No efectiva la acción de mejora, por lo tanto se cierra esta acción de mejora y se reformula una nueva acción de mejora.</t>
    </r>
  </si>
  <si>
    <r>
      <rPr>
        <b/>
        <sz val="10"/>
        <rFont val="Calibri"/>
        <family val="2"/>
        <scheme val="minor"/>
      </rPr>
      <t xml:space="preserve">Ejecución Presupuestal Recursos Rezago y Vigencia 2018 (AF) H.7 -V-2017. En la </t>
    </r>
    <r>
      <rPr>
        <sz val="10"/>
        <rFont val="Calibri"/>
        <family val="2"/>
        <scheme val="minor"/>
      </rPr>
      <t>ejecución presupuestal de los recursos 2018 se determinó, que el 99% se comprometieron, solo el 22% se obligó y pagó, y teniendo en cuenta que solo se autoriza giro de recursos sobre la base de viviendas terminadas y asignadas a los beneficiarios, se deduce una baja ejecución física de los proyectos.</t>
    </r>
  </si>
  <si>
    <r>
      <rPr>
        <b/>
        <sz val="10"/>
        <rFont val="Calibri"/>
        <family val="2"/>
        <scheme val="minor"/>
      </rPr>
      <t xml:space="preserve">Reporte de cumplimiento: </t>
    </r>
    <r>
      <rPr>
        <sz val="10"/>
        <rFont val="Calibri"/>
        <family val="2"/>
        <scheme val="minor"/>
      </rPr>
      <t xml:space="preserve">memorando 2025IE0000941 del 17/01/2025. El reporte de cumplimiento a la OCI se realizó por fuera del plazo establecido.
</t>
    </r>
    <r>
      <rPr>
        <b/>
        <sz val="10"/>
        <rFont val="Calibri"/>
        <family val="2"/>
        <scheme val="minor"/>
      </rPr>
      <t xml:space="preserve">CAL_27/05/2025: </t>
    </r>
    <r>
      <rPr>
        <sz val="10"/>
        <rFont val="Calibri"/>
        <family val="2"/>
        <scheme val="minor"/>
      </rPr>
      <t xml:space="preserve">Aunque se cumple con la acción de mejora planteada, sinembargo no se evidencia que esta subsane la raíz del hallazgo, la cual radica en que </t>
    </r>
    <r>
      <rPr>
        <i/>
        <sz val="10"/>
        <rFont val="Calibri"/>
        <family val="2"/>
        <scheme val="minor"/>
      </rPr>
      <t>"la información registrada en el SPI no es consistente, ni confiable, dado que los soportes presentados para verificar su cumplimiento, no son claros, completos, ni verificables"</t>
    </r>
    <r>
      <rPr>
        <sz val="10"/>
        <rFont val="Calibri"/>
        <family val="2"/>
        <scheme val="minor"/>
      </rPr>
      <t>.
El informe de redistribución de recursos no permite aclarar cuales eran las metas programadas para el Programa Semillero de Propietarios por fuente y vigencia, tampoco permite verificar su cumplimiento, ni aclara las inconsistencias encontradas por la CGR.
El informe indica que la última asignación de subsidios se realizó en 2022 y que a partir de 2023 la meta del programa es cero, no obstante, en la información suministrada a la CGR se indicó que hubo una apropiación de recursos en 2023 incluidos recursos de donaciones del Banco Mundial y del Banco Interamericano de Desarrollo con los cuales se proyectaba asignar 411 subsidios de los cuales se asignaron 96. 
Por lo anterior se recomienda dar alcance aclarando las metas y ejecución del programa, los reportes del SIP y evidenciando las acciones adelantadas para mitigar el riesgo de inconsistencias en los reportes de información.</t>
    </r>
  </si>
  <si>
    <r>
      <t xml:space="preserve">Para la CGR los recursos deben estar destinados a metas según lo proyectado para el período y el valor constituido como reserva evidencia deficiencias en los mecanismos de control y planeación de la ejecución  presupuestal.  </t>
    </r>
    <r>
      <rPr>
        <sz val="10"/>
        <color rgb="FFFF0000"/>
        <rFont val="Calibri"/>
        <family val="2"/>
        <scheme val="minor"/>
      </rPr>
      <t>Se incorporó el H11(2019) Se incorporó el H11(2022)</t>
    </r>
  </si>
  <si>
    <r>
      <rPr>
        <b/>
        <sz val="10"/>
        <color rgb="FF000000"/>
        <rFont val="Calibri"/>
        <family val="2"/>
        <scheme val="minor"/>
      </rPr>
      <t>Registros Constituidos como Reserva Presupuestal</t>
    </r>
    <r>
      <rPr>
        <sz val="10"/>
        <color rgb="FF000000"/>
        <rFont val="Calibri"/>
        <family val="2"/>
        <scheme val="minor"/>
      </rPr>
      <t xml:space="preserve"> por deficiencias en la verificación de los registros y la inaplicabilidad de los conceptos; lo que generó una sobrestimación en las reservas presupuestales en $2.478.713 al 31 de diciembre de 2022</t>
    </r>
  </si>
  <si>
    <r>
      <rPr>
        <b/>
        <sz val="10"/>
        <rFont val="Calibri"/>
        <family val="2"/>
        <scheme val="minor"/>
      </rPr>
      <t>CAL_17/06/2025:</t>
    </r>
    <r>
      <rPr>
        <sz val="10"/>
        <rFont val="Calibri"/>
        <family val="2"/>
        <scheme val="minor"/>
      </rPr>
      <t xml:space="preserve"> La CGR en informe final de auditoría financiera a FONVIVIENDA - vigencia 2024, numeral 13.6, declaró No efectiva la acción de mejora, por lo tanto se cierra esta acción de mejora y se reformula una nueva acción de mejora.
</t>
    </r>
    <r>
      <rPr>
        <b/>
        <sz val="10"/>
        <rFont val="Calibri"/>
        <family val="2"/>
        <scheme val="minor"/>
      </rPr>
      <t>*****************</t>
    </r>
    <r>
      <rPr>
        <sz val="10"/>
        <rFont val="Calibri"/>
        <family val="2"/>
        <scheme val="minor"/>
      </rPr>
      <t xml:space="preserve">
Con memorando 2023IE0007613 se solicita modificación de la acción de mejora
Con memorando 2024IE0006061 se reporta el cumplimiento de la acción de mejora</t>
    </r>
  </si>
  <si>
    <r>
      <rPr>
        <b/>
        <sz val="10"/>
        <rFont val="Calibri"/>
        <family val="2"/>
        <scheme val="minor"/>
      </rPr>
      <t>CAL_17/06/2025:</t>
    </r>
    <r>
      <rPr>
        <sz val="10"/>
        <rFont val="Calibri"/>
        <family val="2"/>
        <scheme val="minor"/>
      </rPr>
      <t xml:space="preserve"> La CGR en informe final de auditoría financiera a FONVIVIENDA - vigencia 2024, numeral 13.6, declaró No efectiva la acción de mejora, por lo tanto se cierra esta acción de mejora y se reformula una nueva acción de mejora.
</t>
    </r>
    <r>
      <rPr>
        <b/>
        <sz val="10"/>
        <rFont val="Calibri"/>
        <family val="2"/>
        <scheme val="minor"/>
      </rPr>
      <t>*****************</t>
    </r>
    <r>
      <rPr>
        <sz val="10"/>
        <rFont val="Calibri"/>
        <family val="2"/>
        <scheme val="minor"/>
      </rPr>
      <t xml:space="preserve">
Con memorando 2024IE0003272 se informa cumplimiento y efectividad de la acción de mejora.</t>
    </r>
  </si>
  <si>
    <t>Procedimiento actualizado, aprobado y difundido (1) 
Correos electrónicos de los memorandos y oficios remitidos (2)
Base de control de comisiones ajustada con cruce SIIF (1).</t>
  </si>
  <si>
    <t>Fortalecer el proceso de legalización de comisiones de servicio mediante la actualización del procedimiento interno, la implementación de mecanismos formales de requerimiento a funcionarios y contratistas responsables, y la integración de un control cruzado con el estado de ejecución presupuestal en el SIIF</t>
  </si>
  <si>
    <t>Revisar y actualizar el procedimiento interno del trámite de comisiones de servicio.
Implementar un mecanismo de control mediante oficios y memorandos dirigidos a los responsables de la legalización, con copia a sus superiores jerárquicos.
Integrar en la base de datos interna de control de comisiones una columna de verificación automática que cruce el estado de legalización ante el SIIF</t>
  </si>
  <si>
    <r>
      <rPr>
        <b/>
        <sz val="10"/>
        <rFont val="Calibri"/>
        <family val="2"/>
        <scheme val="minor"/>
      </rPr>
      <t>Ejecución Presupuestal Recursos Rezago y Vigencia 2018 (AF) H.7 -V-2017.</t>
    </r>
    <r>
      <rPr>
        <sz val="10"/>
        <rFont val="Calibri"/>
        <family val="2"/>
        <scheme val="minor"/>
      </rPr>
      <t xml:space="preserve"> En la ejecución presupuestal de los recursos 2018 se determinó, que el 99% se comprometieron, solo el 22% se obligó y pagó, y teniendo en cuenta que solo se autoriza giro de recursos sobre la base de viviendas terminadas y asignadas a los beneficiarios, se deduce una baja ejecución física de los proyectos.</t>
    </r>
  </si>
  <si>
    <t>Realizar mesas de seguimento de  los recursos destinados en los patrimonios autonomos para una toma oportuna decisiones</t>
  </si>
  <si>
    <t xml:space="preserve">Acta de Reunión de seguimiento presupuestal </t>
  </si>
  <si>
    <t>Actas de mesas de trabajo (2)</t>
  </si>
  <si>
    <t>Diseñar e implementar un procedimiento para el diligenciamiento, seguimiento, calificación del riesgo y provisión contable de procesos judiciales en EKOGUI, conforme con la metodología de la ANDJE</t>
  </si>
  <si>
    <t>Diseño del procedimiento, socialización; y elaboración de informes mensuales sobre su aplicación y cumplimiento, conforme a la metodología de la ANDJE</t>
  </si>
  <si>
    <t>Procedimiento y publicación SIG (1).
Socialización (1).
Informes mensuales (4)</t>
  </si>
  <si>
    <r>
      <rPr>
        <b/>
        <sz val="10"/>
        <rFont val="Calibri"/>
        <family val="2"/>
        <scheme val="minor"/>
      </rPr>
      <t xml:space="preserve">CAL_17/06/2025: </t>
    </r>
    <r>
      <rPr>
        <sz val="10"/>
        <rFont val="Calibri"/>
        <family val="2"/>
        <scheme val="minor"/>
      </rPr>
      <t xml:space="preserve">La CGR en informe final de auditoría financiera a FONVIVIENDA - vigencia 2024, numeral 13.6, declaró No efectiva la acción de mejora, por lo tanto se cierra esta acción de mejora y se reformula una nueva acción de mejora.
</t>
    </r>
    <r>
      <rPr>
        <b/>
        <sz val="10"/>
        <rFont val="Calibri"/>
        <family val="2"/>
        <scheme val="minor"/>
      </rPr>
      <t>********</t>
    </r>
    <r>
      <rPr>
        <sz val="10"/>
        <rFont val="Calibri"/>
        <family val="2"/>
        <scheme val="minor"/>
      </rPr>
      <t xml:space="preserve">
Mediante memorando 2024IE0011514 de fecha 17/12/2024 la OAJ allegaron a la OCI informe y evidencias sobre el cumplimiento de actividades, con el proposito de solicitar la declaratoria de efectividad del hallazgo.</t>
    </r>
  </si>
  <si>
    <t>Elaborar un informe anual de seguimiento del programa Semillero de Propietarios en arrendamiento, para unificar los criterios de reporte en la información de la ejecución presupuestal correspondiente a los años 2023, 2024 y 2025</t>
  </si>
  <si>
    <t>Realizar un informe del estado actual de los subsidios</t>
  </si>
  <si>
    <t>Informe (1)</t>
  </si>
  <si>
    <t>Para la CGR los recursos deben estar destinados a metas según lo proyectado para el período y el valor constituido como reserva evidencia deficiencias en los mecanismos de control y planeación de la ejecución  presupuestal.  Se incorporó el H11(2019) Se incorporó el H11(2022)</t>
  </si>
  <si>
    <r>
      <rPr>
        <b/>
        <sz val="10"/>
        <color rgb="FF000000"/>
        <rFont val="Calibri"/>
        <family val="2"/>
        <scheme val="minor"/>
      </rPr>
      <t>Metas Programa Semillero de Propietarios en Arriendo (A) (D).</t>
    </r>
    <r>
      <rPr>
        <sz val="10"/>
        <color indexed="8"/>
        <rFont val="Calibri"/>
        <family val="2"/>
        <scheme val="minor"/>
      </rPr>
      <t xml:space="preserve"> la información entregada con relación a las metas del programa Semillero de Propietarios en Arriendo y registradas en el Sistema de Seguimiento a Proyectos de Inversión - SPI, no es consistente ni confiable, dado que los soportes presentados para verificar su cumplimiento no son claros</t>
    </r>
  </si>
  <si>
    <r>
      <rPr>
        <b/>
        <sz val="10"/>
        <color rgb="FF000000"/>
        <rFont val="Calibri"/>
        <family val="2"/>
        <scheme val="minor"/>
      </rPr>
      <t>Límite de Reservas Presupuestales constituidas sobre el presupuesto de inversión (A) (D).</t>
    </r>
    <r>
      <rPr>
        <sz val="10"/>
        <color indexed="8"/>
        <rFont val="Calibri"/>
        <family val="2"/>
        <scheme val="minor"/>
      </rPr>
      <t xml:space="preserve"> deficiencias en los mecanismos de control y planeación de la ejecución presupuestal, generando incumplimiento de los proyectos de inversión programados por el Fondo Nacional de Vivienda para atender las necesidades del déficit habitacional</t>
    </r>
  </si>
  <si>
    <t>Realizar dos mesas de trabajo con las areas misionales a efectos de socializar el contenido del tablero de control, en aras de identificar los proyectos que presentan incumplimientos sobre las proyecciones, de las cuales las areas tecnicas comprometidas formularan compromisos</t>
  </si>
  <si>
    <t>Realizar dos mesas de trabajo con las areas misionales a efectos de socializar el contenido del tablero de control, en aras de identificar los proyectos que presentan incumplimientos sobre las proyecciones, de las cuales las áreas técnicas comprometidas formularan compromisos</t>
  </si>
  <si>
    <t>Acta de reunión de la mesa de socialización</t>
  </si>
  <si>
    <t>Acta de reunión de la mesa de socialización (2)</t>
  </si>
  <si>
    <r>
      <rPr>
        <b/>
        <sz val="10"/>
        <rFont val="Calibri"/>
        <family val="2"/>
        <scheme val="minor"/>
      </rPr>
      <t xml:space="preserve">CAL_11/07/2025: </t>
    </r>
    <r>
      <rPr>
        <sz val="10"/>
        <rFont val="Calibri"/>
        <family val="2"/>
        <scheme val="minor"/>
      </rPr>
      <t>Acción de mejora reformulada debido a que la CGR en informe final de auditoría financiera a FONVIVIENDA - vigencia 2024 (numeral 13,6) y en informe final de auditoría de cumplimiento al FONVIVIENDA - vigencias 2022, 2023, 2024 y vigencias anteriores de SFV no legalizados (numeral 3,7), declaró la anterior acción de mejora como No efectiva. Se incluye en el informe de seguimiento semestral con corte a 30 de junio de 2025</t>
    </r>
  </si>
  <si>
    <r>
      <rPr>
        <b/>
        <sz val="10"/>
        <color rgb="FF000000"/>
        <rFont val="Calibri"/>
        <family val="2"/>
        <scheme val="minor"/>
      </rPr>
      <t>Reserva Presupuestal Constituida en la vigencia 2022, para ejecución en el año 2023 (A) (D).</t>
    </r>
    <r>
      <rPr>
        <sz val="10"/>
        <color indexed="8"/>
        <rFont val="Calibri"/>
        <family val="2"/>
        <scheme val="minor"/>
      </rPr>
      <t xml:space="preserve"> debilidades que presentan los procesos operativos establecidos para el trámite de las obligaciones y el cierre presupuestal de dichas reservas, así como falencias administrativas relacionadas con la omisión de las funciones establecidas en los manuales de procedimientos.</t>
    </r>
  </si>
  <si>
    <t>Realizar capacitación a los supervisores y jefes de oficina respecto a los procesos de planeación presupuestal</t>
  </si>
  <si>
    <t>Realizar reunion de capacitación sobre procesos de planeación presupuestal</t>
  </si>
  <si>
    <t>Acta de reunión de trabajo</t>
  </si>
  <si>
    <r>
      <rPr>
        <b/>
        <sz val="10"/>
        <color rgb="FF000000"/>
        <rFont val="Calibri"/>
        <family val="2"/>
        <scheme val="minor"/>
      </rPr>
      <t xml:space="preserve">Recursos de Reservas no Ejecutadas Años Anteriores. </t>
    </r>
    <r>
      <rPr>
        <sz val="10"/>
        <color indexed="8"/>
        <rFont val="Calibri"/>
        <family val="2"/>
        <scheme val="minor"/>
      </rPr>
      <t>La CGR indica que los Recursos de Reservas no Ejecutadas Años Anteriores muestra que a 31/12/2021, permanecen saldos sin ejecutar de compromisos, con más de seis años, desde la fecha en que los mismos se constituyeron como reservas, sobre los cuales se ejecutan por año, en promedio un 4% de los saldos acumulados por programa</t>
    </r>
  </si>
  <si>
    <t xml:space="preserve">Acta de reunión de la mesa de socialización </t>
  </si>
  <si>
    <r>
      <rPr>
        <b/>
        <sz val="10"/>
        <color rgb="FF000000"/>
        <rFont val="Calibri"/>
        <family val="2"/>
        <scheme val="minor"/>
      </rPr>
      <t xml:space="preserve">Reservas presupuestales constituidas en la vigencia 2019: </t>
    </r>
    <r>
      <rPr>
        <sz val="10"/>
        <color indexed="8"/>
        <rFont val="Calibri"/>
        <family val="2"/>
        <scheme val="minor"/>
      </rPr>
      <t>Constituir reservas presupuestales cuando se ha recibido el bien o el servicio, desnaturaliza la figura de la reserva presupuestal definida en el segundo inciso del artículo 89 del Estatuto Orgánico del Presupuesto, pues estas operaciones presupuestales corresponden a cuentas por pagar. sobrestimación de $681.432.933.317</t>
    </r>
  </si>
  <si>
    <r>
      <rPr>
        <b/>
        <sz val="10"/>
        <color rgb="FF000000"/>
        <rFont val="Calibri"/>
        <family val="2"/>
        <scheme val="minor"/>
      </rPr>
      <t>Reservas presupuestales constituidas en la vigencia 2019:</t>
    </r>
    <r>
      <rPr>
        <sz val="10"/>
        <color indexed="8"/>
        <rFont val="Calibri"/>
        <family val="2"/>
        <scheme val="minor"/>
      </rPr>
      <t xml:space="preserve"> Constituir reservas presupuestales cuando se ha recibido el bien o el servicio, desnaturaliza la figura de la reserva presupuestal definida en el segundo inciso del artículo 89 del Estatuto Orgánico del Presupuesto, pues estas operaciones presupuestales corresponden a cuentas por pagar. sobrestimación de $681.432.933.317</t>
    </r>
  </si>
  <si>
    <t>Realizar mesas de seguimento de  los recursos destinados en los patrimonios autonomos asi como tambien los costos de operación para prevenir que se constituyan reservas presupuestales cuando el bien o el servicios se haya recibido</t>
  </si>
  <si>
    <r>
      <rPr>
        <b/>
        <sz val="10"/>
        <color rgb="FF000000"/>
        <rFont val="Calibri"/>
        <family val="2"/>
        <scheme val="minor"/>
      </rPr>
      <t>Límite de Reservas presupuestales constituidas</t>
    </r>
    <r>
      <rPr>
        <sz val="10"/>
        <color indexed="8"/>
        <rFont val="Calibri"/>
        <family val="2"/>
        <scheme val="minor"/>
      </rPr>
      <t xml:space="preserve"> sobre el presupuesto de Inversión FONVIVIENDA constituyó reservas presupuestales por valor $663.507.250.622,36 de las cuales $41.652.859.349, corresponden a cuentas por pagar sin PAC, de tal forman que el valor restante 621.854.391.273,04 corresponde al 39% del presupuesto, superando el 15% establecido en el Artículo 78 del EOP.</t>
    </r>
  </si>
  <si>
    <t>Realizar mesas de seguimIento de  los recursos destinados en los patrimonios autonomos para tomar decisiones que se llevara al comité</t>
  </si>
  <si>
    <r>
      <rPr>
        <b/>
        <sz val="10"/>
        <color rgb="FF000000"/>
        <rFont val="Calibri"/>
        <family val="2"/>
        <scheme val="minor"/>
      </rPr>
      <t xml:space="preserve">Saldos de Apropiación Vigencia 2022, </t>
    </r>
    <r>
      <rPr>
        <sz val="10"/>
        <color indexed="8"/>
        <rFont val="Calibri"/>
        <family val="2"/>
        <scheme val="minor"/>
      </rPr>
      <t>la CGR indica deficiencias en la planeación presupuestal y coordinación respectiva, considerando que no se previó la complejidad de cada uno de los trámites necesarios para comprometer los recursos apropiados, lo que finalmente conllevó a la perdida de apropiación de estos y el incumplimiento de las metas planteadas en la vigencia.</t>
    </r>
  </si>
  <si>
    <r>
      <rPr>
        <b/>
        <sz val="10"/>
        <color rgb="FF000000"/>
        <rFont val="Calibri"/>
        <family val="2"/>
        <scheme val="minor"/>
      </rPr>
      <t>Saldos de Apropiación Vigencia 2022,</t>
    </r>
    <r>
      <rPr>
        <sz val="10"/>
        <color indexed="8"/>
        <rFont val="Calibri"/>
        <family val="2"/>
        <scheme val="minor"/>
      </rPr>
      <t xml:space="preserve"> la CGR indica deficiencias en la planeación presupuestal y coordinación respectiva, considerando que no se previó la complejidad de cada uno de los trámites necesarios para comprometer los recursos apropiados, lo que finalmente conllevó a la perdida de apropiación de estos y el incumplimiento de las metas planteadas en la vigencia.</t>
    </r>
  </si>
  <si>
    <t>Acta de reunión de trabajo (1)</t>
  </si>
  <si>
    <t>Socializar el procedimiento para la legalización de las comisiones a traves del correo electronico a funcionarios, directivos y contratistas</t>
  </si>
  <si>
    <t xml:space="preserve">Realizar campaña de divulgación del procedimiento de legalización de las comisiones </t>
  </si>
  <si>
    <t>Comunicación (1)</t>
  </si>
  <si>
    <r>
      <rPr>
        <b/>
        <sz val="10"/>
        <color rgb="FF000000"/>
        <rFont val="Calibri"/>
        <family val="2"/>
        <scheme val="minor"/>
      </rPr>
      <t>Reserva Presupuestal Constituida en 2021 y Ejecutada en 2022</t>
    </r>
    <r>
      <rPr>
        <sz val="10"/>
        <color indexed="8"/>
        <rFont val="Calibri"/>
        <family val="2"/>
        <scheme val="minor"/>
      </rPr>
      <t xml:space="preserve"> A 31 de diciembre de 2021 las reservas presupuestales constituidas por Fonvivienda corresponden a $630.810.374.038,22; las cuales incluyen 16 registros por concepto de viáticos que ascienden a $6.484.762, y que de acuerdo con los documentos soporte, no fueron ejecutados durante el año 2021</t>
    </r>
  </si>
  <si>
    <r>
      <rPr>
        <b/>
        <sz val="10"/>
        <color rgb="FF000000"/>
        <rFont val="Calibri"/>
        <family val="2"/>
        <scheme val="minor"/>
      </rPr>
      <t>Corrección Periodos Anteriores.</t>
    </r>
    <r>
      <rPr>
        <sz val="10"/>
        <color rgb="FF000000"/>
        <rFont val="Calibri"/>
        <family val="2"/>
        <scheme val="minor"/>
      </rPr>
      <t xml:space="preserve"> La CGR considera que los saldos utilizados para la reexpresión de los EEFF a 31/12/2020 no son razonables, lo anterior, debido al no reconocimiento oportuno, completo y exacto de la información reportada por la fiduciaria en periodos anteriores de que trata el numeral 1.2.1.3 “Actualización de los derechos Fiduciarios” de la Res. 090 del 8/5/2020</t>
    </r>
  </si>
  <si>
    <r>
      <rPr>
        <b/>
        <sz val="10"/>
        <color rgb="FF000000"/>
        <rFont val="Calibri"/>
        <family val="2"/>
        <scheme val="minor"/>
      </rPr>
      <t>Cuentas de orden.</t>
    </r>
    <r>
      <rPr>
        <sz val="10"/>
        <color rgb="FF000000"/>
        <rFont val="Calibri"/>
        <family val="2"/>
        <scheme val="minor"/>
      </rPr>
      <t xml:space="preserve"> La CGR considera que el saldo de la cuenta de orden 930804 – Recursos Entregados en AdministraciónFiducia Mercantil se subestimó en $898.344.567, debido a las diferencias presentadas en las ejecuciones o pagos del programa PVGI relacionadas en las actas de cierre con respecto a las presentadas en los Estados Financieros</t>
    </r>
  </si>
  <si>
    <r>
      <rPr>
        <b/>
        <sz val="10"/>
        <color rgb="FF000000"/>
        <rFont val="Calibri"/>
        <family val="2"/>
        <scheme val="minor"/>
      </rPr>
      <t>Control Interno Financiero.</t>
    </r>
    <r>
      <rPr>
        <sz val="10"/>
        <color rgb="FF000000"/>
        <rFont val="Calibri"/>
        <family val="2"/>
        <scheme val="minor"/>
      </rPr>
      <t xml:space="preserve"> La CGR indica que  al revisar los saldos y movimientos convergencia de cada cuenta para el año 2021 se presenta una diferencia en los activos y en los pasivos, entre el saldo final de los Estados Financieros del segundo trimestre y el saldo inicial de los Estados Financieros del tercer trimestre</t>
    </r>
  </si>
  <si>
    <r>
      <t xml:space="preserve">Cuadro Excel (1)
</t>
    </r>
    <r>
      <rPr>
        <sz val="10"/>
        <rFont val="Calibri"/>
        <family val="2"/>
        <scheme val="minor"/>
      </rPr>
      <t>Comunicación de respuesta por parte del apoderado (1)</t>
    </r>
    <r>
      <rPr>
        <sz val="10"/>
        <color indexed="8"/>
        <rFont val="Calibri"/>
        <family val="2"/>
        <scheme val="minor"/>
      </rPr>
      <t xml:space="preserve">
Informe Final (1)</t>
    </r>
  </si>
  <si>
    <r>
      <rPr>
        <b/>
        <sz val="10"/>
        <color rgb="FF000000"/>
        <rFont val="Calibri"/>
        <family val="2"/>
        <scheme val="minor"/>
      </rPr>
      <t>Supervisión para la Ejecución Presupuestal Programa de Vivienda Casa Digna Vida Digna “CDVD” Convenio Interadministrativo de Cooperación No. 015 de 2020.</t>
    </r>
    <r>
      <rPr>
        <sz val="10"/>
        <color rgb="FF000000"/>
        <rFont val="Calibri"/>
        <family val="2"/>
        <scheme val="minor"/>
      </rPr>
      <t xml:space="preserve"> Durante la prórroga para la vigencia 2021, no se ejecutaron recursos ni se suscribieron contratos de ejecución de actividades, lo cual denota falta de planeación y gestión por parte de Fonvivienda</t>
    </r>
  </si>
  <si>
    <r>
      <t xml:space="preserve">Con memorando 2023IE0006429 se informa cumplimiento y efectividad de la acción de mejora.
La CGR en el informe final de la Auditoria Financiera a FONVIVIENDA vigencia 2023 declaró efectiva la acción de mejora
</t>
    </r>
    <r>
      <rPr>
        <b/>
        <sz val="10"/>
        <rFont val="Calibri"/>
        <family val="2"/>
        <scheme val="minor"/>
      </rPr>
      <t>CAL_19/06/2025:</t>
    </r>
    <r>
      <rPr>
        <sz val="10"/>
        <rFont val="Calibri"/>
        <family val="2"/>
        <scheme val="minor"/>
      </rPr>
      <t xml:space="preserve"> La CGR en informe final de auditoría de cumplimiento al FONVIVIENDA - vigencias 2022, 2023, 2024 y vigencias anteriores de SFV no legalizados, declaró efectiva la acción de mejora</t>
    </r>
  </si>
  <si>
    <r>
      <rPr>
        <b/>
        <sz val="10"/>
        <rFont val="Calibri"/>
        <family val="2"/>
        <scheme val="minor"/>
      </rPr>
      <t>CAL_19/06/2025:</t>
    </r>
    <r>
      <rPr>
        <sz val="10"/>
        <rFont val="Calibri"/>
        <family val="2"/>
        <scheme val="minor"/>
      </rPr>
      <t xml:space="preserve"> La CGR en informe final de auditoría de cumplimiento al FONVIVIENDA - vigencias 2022, 2023, 2024 y vigencias anteriores de SFV no legalizados, declaró efectiva la acción de mejora</t>
    </r>
  </si>
  <si>
    <r>
      <rPr>
        <b/>
        <sz val="10"/>
        <color rgb="FF000000"/>
        <rFont val="Calibri"/>
        <family val="2"/>
        <scheme val="minor"/>
      </rPr>
      <t>Conv Interadminis de Cooperación No. 051 de 2021.</t>
    </r>
    <r>
      <rPr>
        <sz val="10"/>
        <color rgb="FF000000"/>
        <rFont val="Calibri"/>
        <family val="2"/>
        <scheme val="minor"/>
      </rPr>
      <t xml:space="preserve"> Conforme a lo indicado por la CGR,  se estableció diferencias en la cantidad de viviendas del proyecto,  la cual difiere con la prevista en el convenioo, pues una modificación para adicionar obras, bienes o servicios, prorrogar el plazo o alterar la forma de su ejecución, debe constar por escrito y haber sido suscrita por las partes.</t>
    </r>
  </si>
  <si>
    <r>
      <t xml:space="preserve">Con memorando 2023IE0010644 se reporta avance de la acción de mejora del 71%
Con memorando 2024IE0000316 se reporta avance de la acción de mejora del 100%
La CGR en el informe final de la Auditoria Financiera a FONVIVIENDA vigencia 2023 declaró efectiva la acción de mejora
</t>
    </r>
    <r>
      <rPr>
        <b/>
        <sz val="10"/>
        <rFont val="Calibri"/>
        <family val="2"/>
        <scheme val="minor"/>
      </rPr>
      <t>CAL_19/06/2025:</t>
    </r>
    <r>
      <rPr>
        <sz val="10"/>
        <rFont val="Calibri"/>
        <family val="2"/>
        <scheme val="minor"/>
      </rPr>
      <t xml:space="preserve"> La CGR en informe final de auditoría de cumplimiento al FONVIVIENDA - vigencias 2022, 2023, 2024 y vigencias anteriores de SFV no legalizados, declaró efectiva la acción de mejora</t>
    </r>
  </si>
  <si>
    <r>
      <t xml:space="preserve">Con memorando 2024IE0000406 se declara cumplimiento y efectividad de la acción de mejora. 
</t>
    </r>
    <r>
      <rPr>
        <b/>
        <sz val="10"/>
        <rFont val="Calibri"/>
        <family val="2"/>
        <scheme val="minor"/>
      </rPr>
      <t xml:space="preserve">CAL_19/06/2025: </t>
    </r>
    <r>
      <rPr>
        <sz val="10"/>
        <rFont val="Calibri"/>
        <family val="2"/>
        <scheme val="minor"/>
      </rPr>
      <t xml:space="preserve">La CGR en informe final de auditoría de cumplimiento al FONVIVIENDA - vigencias 2022, 2023, 2024 y vigencias anteriores de SFV no legalizados, declaró efectiva la acción de mejora. </t>
    </r>
    <r>
      <rPr>
        <sz val="10"/>
        <color rgb="FFFF0000"/>
        <rFont val="Calibri"/>
        <family val="2"/>
        <scheme val="minor"/>
      </rPr>
      <t xml:space="preserve">VERIFICAR TODA VEZ QUE LOS VUR PRESENTADOS COMO EVIDENCIA NO SON DE LAS TORRES SEÑALADAS EN LA ACCION DE MEJORA </t>
    </r>
  </si>
  <si>
    <r>
      <rPr>
        <b/>
        <sz val="10"/>
        <rFont val="Calibri"/>
        <family val="2"/>
        <scheme val="minor"/>
      </rPr>
      <t>CAL_27/05/2025:</t>
    </r>
    <r>
      <rPr>
        <sz val="10"/>
        <rFont val="Calibri"/>
        <family val="2"/>
        <scheme val="minor"/>
      </rPr>
      <t xml:space="preserve"> El memorando de 2024 mediante el cual se declara el cumplimiento de esta acción se limita a relacionar el memorando 2022IE0006740 mediante el cual se dio cumplimiento a la acción de mejora relacionada con las 200 VIP de las torres 65-66, 67-68, 63-64, T-T1 y 54-55, los certificados VUR aportados corresponden a las viviendas de esas torres, no corresponden a las viviendas de la acción de mejora 2 (120 VIP torres P-P1, 56-57 y 59-60).
Estado a 2023 (sin ejecución en 2024 y 2025)
• Pendiente terminar la construcción de 120 apartamentos, 4 torres quedaron en cimentación y placa de contrapiso 56-57 y 59-60 y 2 torres en estructura de 4 y 5 piso (P-P 1  que están invadidas
• Pendiente terminar la construcción de 40 apartamentos torres 47-48, faltan acabados
• Hay 44 apartamentos por legalizar, de esos 16 están ocupados por los beneficiarios y tienen pendientes obras locativas, 22 requieren reparaciones, 15 invadidos por beneficiarios de otras torres
</t>
    </r>
  </si>
  <si>
    <r>
      <rPr>
        <b/>
        <sz val="10"/>
        <rFont val="Calibri"/>
        <family val="2"/>
        <scheme val="minor"/>
      </rPr>
      <t>CAL_19/06/2025:</t>
    </r>
    <r>
      <rPr>
        <sz val="10"/>
        <rFont val="Calibri"/>
        <family val="2"/>
        <scheme val="minor"/>
      </rPr>
      <t xml:space="preserve"> La CGR en informe final de auditoría de cumplimiento al FONVIVIENDA - vigencias 2022, 2023, 2024 y vigencias anteriores de SFV no legalizados, declaró efectiva la acción de mejora
</t>
    </r>
    <r>
      <rPr>
        <b/>
        <sz val="10"/>
        <rFont val="Calibri"/>
        <family val="2"/>
        <scheme val="minor"/>
      </rPr>
      <t>NO OBSTANTE LAS TORRES P-01, 56-57 y 59-60 NO SE HAN TERMINADO DE CONSTRUIR, NO SE HAN ASIGNADO RECURSOS ADICIONALES</t>
    </r>
  </si>
  <si>
    <r>
      <t xml:space="preserve">Findeter Términos de Referencia - Programa </t>
    </r>
    <r>
      <rPr>
        <b/>
        <sz val="10"/>
        <color rgb="FF000000"/>
        <rFont val="Calibri"/>
        <family val="2"/>
        <scheme val="minor"/>
      </rPr>
      <t xml:space="preserve">CDVD </t>
    </r>
    <r>
      <rPr>
        <sz val="10"/>
        <color rgb="FF000000"/>
        <rFont val="Calibri"/>
        <family val="2"/>
        <scheme val="minor"/>
      </rPr>
      <t>la CGR encuentra una contradicción no razonable en el objeto de la convocatoria y su alcance frente a la intervención de las viviendas, en razón a que se prevé la fase de categorización, diagnóstico y ejecución de obras, pero limita la intervención para efectos del contrato de labores de diagnóstico a las viviendas categoría 1</t>
    </r>
  </si>
  <si>
    <r>
      <t xml:space="preserve">Con memorando 2022IE0009070 se solicita modificación de la fecha de terminación de la acción de mejora. Con memorando 2023IE0005161 se solicita modificación de la fecha de terminación de la acción de mejora. Con memorando 2023IE0007800 se solicita modificación de la fecha de terminación de la acción de mejora.
Con memorando 2024IE0000416 se solicita modificación de la fecha de terminación de la acción de mejora.
Con memorando 2024IE0005975 se solicita modificación de la fecha de terminación de la acción de mejora.
Mediante memorando 2024IE0011405 de fecha 13/12/2024 la DIVIS solicita la declaratoria de efectividad de la acción, aporta el siguiente link de consulta donde se talla los contratos convenios que soportan la acción de mejora: https://www.fidubogota.com/convocatorias-casa-digna-vida-digna
</t>
    </r>
    <r>
      <rPr>
        <b/>
        <sz val="10"/>
        <rFont val="Calibri"/>
        <family val="2"/>
        <scheme val="minor"/>
      </rPr>
      <t>CAL_17/06/2025:</t>
    </r>
    <r>
      <rPr>
        <sz val="10"/>
        <rFont val="Calibri"/>
        <family val="2"/>
        <scheme val="minor"/>
      </rPr>
      <t xml:space="preserve"> La CGR en informe final de auditoría financiera a FONVIVIENDA - vigencia 2024, declaro efectiva la acción de mejora</t>
    </r>
  </si>
  <si>
    <r>
      <t xml:space="preserve">El oficio de cierre indica que </t>
    </r>
    <r>
      <rPr>
        <i/>
        <sz val="10"/>
        <rFont val="Calibri"/>
        <family val="2"/>
        <scheme val="minor"/>
      </rPr>
      <t>"por la naturaleza de los recursos no habia sido posible incluir la realización de mejoramientos en categorías 2 y 3"</t>
    </r>
    <r>
      <rPr>
        <sz val="10"/>
        <rFont val="Calibri"/>
        <family val="2"/>
        <scheme val="minor"/>
      </rPr>
      <t xml:space="preserve">, y que para cumplir con las actividades propuestas en la acción de mejora se firmó un nuevo convenio con ISVIMED y que incluiran en los TDR de la próxima convocatoria la contratación de mejoramientos categorías 2 y 3.
Una vez revisado el link se observa que en los TDR publicados se indica </t>
    </r>
    <r>
      <rPr>
        <i/>
        <sz val="10"/>
        <rFont val="Calibri"/>
        <family val="2"/>
        <scheme val="minor"/>
      </rPr>
      <t xml:space="preserve">"que el EJECUTOR sólo desarrollará los diagnósticos y ejecución de obra, a las viviendas clasificadas en la categoría I y categoria II". </t>
    </r>
    <r>
      <rPr>
        <sz val="10"/>
        <rFont val="Calibri"/>
        <family val="2"/>
        <scheme val="minor"/>
      </rPr>
      <t>Se observa que en los TDR no se incluyó la categoría 3, no se encuentra publicada información de los contratos</t>
    </r>
  </si>
  <si>
    <r>
      <rPr>
        <b/>
        <sz val="10"/>
        <rFont val="Calibri"/>
        <family val="2"/>
        <scheme val="minor"/>
      </rPr>
      <t>CAL_17/06/2025:</t>
    </r>
    <r>
      <rPr>
        <sz val="10"/>
        <rFont val="Calibri"/>
        <family val="2"/>
        <scheme val="minor"/>
      </rPr>
      <t xml:space="preserve"> La CGR en informe final de auditoría financiera a FONVIVIENDA - vigencia 2024, declaro efectiva la acción de mejora</t>
    </r>
  </si>
  <si>
    <r>
      <rPr>
        <b/>
        <sz val="10"/>
        <rFont val="Calibri"/>
        <family val="2"/>
        <scheme val="minor"/>
      </rPr>
      <t>Término de ejecución del contrato 5 – 027 (Urbanización Villa Karoll – Municipio de 
Pailitas).</t>
    </r>
    <r>
      <rPr>
        <sz val="10"/>
        <rFont val="Calibri"/>
        <family val="2"/>
        <scheme val="minor"/>
      </rPr>
      <t xml:space="preserve"> No se aplica Guía de procedimiento en el contrato de Diseño y Construcción en proyectos PVG II, en cuanto se ha afectado la estabilidad del contrato. El Comité Técnico no ha sido eficiente, en aplicar, medidas que condujeran al normal desarrollo del proyecto</t>
    </r>
  </si>
  <si>
    <r>
      <rPr>
        <b/>
        <sz val="10"/>
        <rFont val="Calibri"/>
        <family val="2"/>
        <scheme val="minor"/>
      </rPr>
      <t>Planeación, estructuración y viabilización del Proyecto Urb La Pachita, El Paso -
Cesar.</t>
    </r>
    <r>
      <rPr>
        <sz val="10"/>
        <rFont val="Calibri"/>
        <family val="2"/>
        <scheme val="minor"/>
      </rPr>
      <t xml:space="preserve"> Debilidades en la planeación, estructuración y viabilización del Proyecto Urb La Pachita, El Paso, contrario a los art 2-3 ley 1537-2012  que fija como competencias, responsabilidades y funciones a Fonvivienda y MTCV el desarrollo de los proyectos de VIS y la estructuración efectiva del PVG II</t>
    </r>
  </si>
  <si>
    <r>
      <rPr>
        <b/>
        <sz val="10"/>
        <rFont val="Calibri"/>
        <family val="2"/>
        <scheme val="minor"/>
      </rPr>
      <t>Cambio en el valor del contrato, proyecto Urbanización La Pachita, El Paso - Cesar.</t>
    </r>
    <r>
      <rPr>
        <sz val="10"/>
        <rFont val="Calibri"/>
        <family val="2"/>
        <scheme val="minor"/>
      </rPr>
      <t xml:space="preserve"> Retrasos en la ejecución por cambio del salario del pago de las viviendas que se tradujeron en modificación a la cláusula sexta de la forma y valor de pago como se evidencia en el otrosí No. 1 de dicho contrato</t>
    </r>
  </si>
  <si>
    <r>
      <rPr>
        <b/>
        <sz val="10"/>
        <rFont val="Calibri"/>
        <family val="2"/>
        <scheme val="minor"/>
      </rPr>
      <t>Término de ejecución del contrato 5 – 022 (Urbanización Villa Nidia – Municipio de 
Chimichagua).</t>
    </r>
    <r>
      <rPr>
        <sz val="10"/>
        <rFont val="Calibri"/>
        <family val="2"/>
        <scheme val="minor"/>
      </rPr>
      <t xml:space="preserve"> No se ha  aplicado en la forma debida la Guía de procedimiento en el contrato de Diseño y Construcción en proyectos PVG; respecto a los incumplimientos  presentados por parte del contratista de obra seleccionado. el artículo 34 numeral 1 de la Ley 734 de 2002</t>
    </r>
  </si>
  <si>
    <r>
      <rPr>
        <b/>
        <sz val="10"/>
        <rFont val="Calibri"/>
        <family val="2"/>
        <scheme val="minor"/>
      </rPr>
      <t xml:space="preserve">Término de ejecución del contrato 5 – 013 (Urbanización Santa Sofia Fase II – Municipio 
del Colegio). </t>
    </r>
    <r>
      <rPr>
        <sz val="10"/>
        <rFont val="Calibri"/>
        <family val="2"/>
        <scheme val="minor"/>
      </rPr>
      <t>No se aplica  en debida forma Guía de procedimiento en el contrato de Diseño y Construcción en  proyectos PVG II, en cuanto se ha afectado la estabilidad del contrato, como se vio  más adelante en la cesión del mismo.</t>
    </r>
  </si>
  <si>
    <r>
      <rPr>
        <b/>
        <sz val="10"/>
        <rFont val="Calibri"/>
        <family val="2"/>
        <scheme val="minor"/>
      </rPr>
      <t xml:space="preserve">Urbanización Villa Joel – San Vicente del Caguán, Caquetá. </t>
    </r>
    <r>
      <rPr>
        <sz val="10"/>
        <rFont val="Calibri"/>
        <family val="2"/>
        <scheme val="minor"/>
      </rPr>
      <t xml:space="preserve">
Incumplimiento de las  obligaciones pactadas en el contrato por parte del constructor, sin que medie acción efectiva por parte del Comité Técnico, quien es responsable de emitir conceptos y  adelantar gestiones ante la aseguradora y el constructor para hacer cumplir los  términos del contrato</t>
    </r>
  </si>
  <si>
    <r>
      <rPr>
        <b/>
        <sz val="10"/>
        <rFont val="Calibri"/>
        <family val="2"/>
        <scheme val="minor"/>
      </rPr>
      <t xml:space="preserve">Individualización de las viviendas en el proyecto Urbanización Caminos de Varsobia- El Paujil, Caquetá. </t>
    </r>
    <r>
      <rPr>
        <sz val="10"/>
        <rFont val="Calibri"/>
        <family val="2"/>
        <scheme val="minor"/>
      </rPr>
      <t>Atrasos al contratista para poder realizar la escrituración y los folios de matrícula para individualizar cada una de las viviendas, el contratista tiene  proyectado certificar las 48 viviendas una vez las termine</t>
    </r>
  </si>
  <si>
    <r>
      <rPr>
        <b/>
        <sz val="10"/>
        <rFont val="Calibri"/>
        <family val="2"/>
        <scheme val="minor"/>
      </rPr>
      <t>Reporte de cumplimiento:</t>
    </r>
    <r>
      <rPr>
        <sz val="10"/>
        <rFont val="Calibri"/>
        <family val="2"/>
        <scheme val="minor"/>
      </rPr>
      <t xml:space="preserve"> memorando 2024IE0006034 del 12/07/2024.
El reporte de cumplimiento a la OCI se realizó por fuera del plazo establecido.
</t>
    </r>
    <r>
      <rPr>
        <b/>
        <sz val="10"/>
        <rFont val="Calibri"/>
        <family val="2"/>
        <scheme val="minor"/>
      </rPr>
      <t xml:space="preserve">CAL_27/05/2025: </t>
    </r>
    <r>
      <rPr>
        <sz val="10"/>
        <rFont val="Calibri"/>
        <family val="2"/>
        <scheme val="minor"/>
      </rPr>
      <t>Con los soportes presentados se evidencia que entre 2022 y 2024 se realizaron las actividades planteadas, sin embargo en el informe de efectividad se indica que persiste la demora en la entrega de las viviendas a los beneficiarios y los trámites de individualización de las viviendas, situaciones que hacen parte integral de la causa raíz del hallazgo, se recomienda dar alcance.</t>
    </r>
  </si>
  <si>
    <r>
      <rPr>
        <b/>
        <sz val="10"/>
        <rFont val="Calibri"/>
        <family val="2"/>
        <scheme val="minor"/>
      </rPr>
      <t>Proyecto Urbanización Villa de la Esperanza Etapa II- Pasca, Cundinamarca.</t>
    </r>
    <r>
      <rPr>
        <sz val="10"/>
        <rFont val="Calibri"/>
        <family val="2"/>
        <scheme val="minor"/>
      </rPr>
      <t xml:space="preserve"> Se evidencia falta de oportunidad en la toma de decisiones por parte  del Comité Técnico, considerando que después de transcurridos dos años,  desde mayo de 2018, cuando la interventoría informó sobre  el  abandono de las obras por parte del contratista, no se adelantaron las acciones  pertinentes</t>
    </r>
  </si>
  <si>
    <r>
      <rPr>
        <b/>
        <sz val="10"/>
        <rFont val="Calibri"/>
        <family val="2"/>
        <scheme val="minor"/>
      </rPr>
      <t>Alcance del contrato 5033-2016 Urb Mirador de Bello Horizonte – municipio de Marmato - Caldas.</t>
    </r>
    <r>
      <rPr>
        <sz val="10"/>
        <rFont val="Calibri"/>
        <family val="2"/>
        <scheme val="minor"/>
      </rPr>
      <t xml:space="preserve"> Se considera la existencia de un riesgo, frente al  cubrimiento de las familias potencialmente beneficiarias, en la medida que al no  cumplir con el cronograma se continúe ajustando el valor del proyecto según la  vigencia con la consecuente reducción del número de viviendas</t>
    </r>
  </si>
  <si>
    <r>
      <rPr>
        <b/>
        <sz val="10"/>
        <rFont val="Calibri"/>
        <family val="2"/>
        <scheme val="minor"/>
      </rPr>
      <t>Término de ejecución del contrato 5–028 - Urb Freddy Villa – municipio de 
La Apartada - Córdoba.</t>
    </r>
    <r>
      <rPr>
        <sz val="10"/>
        <rFont val="Calibri"/>
        <family val="2"/>
        <scheme val="minor"/>
      </rPr>
      <t xml:space="preserve"> El Comité Técnico, no actuó de forma diligente, en la aplicación de las causales de incumplimiento por  parte del contratista. No se aplica en debida forma Guía de procedimiento en el contrato de  Diseño y Construcción en proyectos PVG II</t>
    </r>
  </si>
  <si>
    <r>
      <rPr>
        <b/>
        <sz val="10"/>
        <rFont val="Calibri"/>
        <family val="2"/>
        <scheme val="minor"/>
      </rPr>
      <t>Término de ejecución del contrato 5 – 016- Urbanización Tres Marías, municipio de Pelaya – Cesar.</t>
    </r>
    <r>
      <rPr>
        <sz val="10"/>
        <rFont val="Calibri"/>
        <family val="2"/>
        <scheme val="minor"/>
      </rPr>
      <t xml:space="preserve"> El Comité Técnico Fiduciario, no actuó de forma oportuna, en la  aplicación de las causales de incumplimiento por parte del contratista,  fundamentalmente en las fases 2 y 5, en las que se han presentado múltiples  ampliaciones y prorrogas en forma reiterada</t>
    </r>
  </si>
  <si>
    <r>
      <rPr>
        <b/>
        <sz val="10"/>
        <rFont val="Calibri"/>
        <family val="2"/>
        <scheme val="minor"/>
      </rPr>
      <t xml:space="preserve">Reporte de cumplimiento: </t>
    </r>
    <r>
      <rPr>
        <sz val="10"/>
        <rFont val="Calibri"/>
        <family val="2"/>
        <scheme val="minor"/>
      </rPr>
      <t xml:space="preserve">memorando 2023IE0008935 del 02/11/2023.
El reporte de cumplimiento a la OCI se realizó por fuera del plazo establecido.
</t>
    </r>
    <r>
      <rPr>
        <b/>
        <sz val="10"/>
        <rFont val="Calibri"/>
        <family val="2"/>
        <scheme val="minor"/>
      </rPr>
      <t xml:space="preserve">CAL_27/05/2025: </t>
    </r>
    <r>
      <rPr>
        <sz val="10"/>
        <rFont val="Calibri"/>
        <family val="2"/>
        <scheme val="minor"/>
      </rPr>
      <t>Se entregaron evidencias de las actividades planteadas, no obstante se observa que para la fecha en que se elaboró el informe de efectividad (30/12/2023) el contrato aún se encontraba en ejecución de la fase 6 y estaba pendiente la entrega de redes de servicios públicos, la individualización de las viviendas, la expedición de certificados de existencia y la entrega de las viviendas, por lo que se recomienda dar alcance e informar el estado actual del contrato.
Teniendo en cuenta que una de las causas del hallazgo consiste en la falta de acciones oportunas frente a los incumplimientos del contratista, se recomienda evidenciar las acciones adelantadas para corregir la situación observada por la CGR en este y demás proyectos del programa PVG II.</t>
    </r>
  </si>
  <si>
    <r>
      <rPr>
        <b/>
        <sz val="10"/>
        <rFont val="Calibri"/>
        <family val="2"/>
        <scheme val="minor"/>
      </rPr>
      <t xml:space="preserve">Término de ejecución del contrato 5 – 017 proyecto Efraín Mateus – municipio de San Martin – Cesar. </t>
    </r>
    <r>
      <rPr>
        <sz val="10"/>
        <rFont val="Calibri"/>
        <family val="2"/>
        <scheme val="minor"/>
      </rPr>
      <t>El Comité Técnico Fiduciario no actuó de forma diligente, en la aplicación de las causales de incumplimiento por parte del contratista, fundamentalmente en la fase 5 Construcción</t>
    </r>
  </si>
  <si>
    <r>
      <rPr>
        <b/>
        <sz val="10"/>
        <rFont val="Calibri"/>
        <family val="2"/>
        <scheme val="minor"/>
      </rPr>
      <t>Reporte de cumplimiento:</t>
    </r>
    <r>
      <rPr>
        <sz val="10"/>
        <rFont val="Calibri"/>
        <family val="2"/>
        <scheme val="minor"/>
      </rPr>
      <t xml:space="preserve"> memorando 2024IE0000347 del 17/01/2024.
El reporte de cumplimiento a la OCI se realizó por fuera del plazo establecido.
</t>
    </r>
    <r>
      <rPr>
        <b/>
        <sz val="10"/>
        <rFont val="Calibri"/>
        <family val="2"/>
        <scheme val="minor"/>
      </rPr>
      <t xml:space="preserve">CAL_27/05/2025: </t>
    </r>
    <r>
      <rPr>
        <sz val="10"/>
        <rFont val="Calibri"/>
        <family val="2"/>
        <scheme val="minor"/>
      </rPr>
      <t>Se entregaron evidencias de las actividades planteadas, no obstante se observa que para la fecha en que se elaboró el informe de efectividad (15/12/2023) el contrato aún se encontraba en ejecución de la fase 6 y estaba pendiente la entrega de redes de servicios públicos, la individualización de las viviendas, la expedición de certificados de existencia y la entrega de las viviendas, por lo que se recomienda dar alcance e informar el estado actual del contrato.
Teniendo en cuenta que una de las causas del hallazgo consiste en la falta de acciones oportunas frente a los incumplimientos del contratista, se recomienda evidenciar las acciones adelantadas para corregir la situación observada por la CGR en este y demás proyectos del programa PVG II.</t>
    </r>
  </si>
  <si>
    <r>
      <rPr>
        <b/>
        <sz val="10"/>
        <rFont val="Calibri"/>
        <family val="2"/>
        <scheme val="minor"/>
      </rPr>
      <t xml:space="preserve">Proyecto de Vivienda Manguare Fase II, Leticia-Amazonas. </t>
    </r>
    <r>
      <rPr>
        <sz val="10"/>
        <rFont val="Calibri"/>
        <family val="2"/>
        <scheme val="minor"/>
      </rPr>
      <t>Incumplimientos reiterativos por parte del contratista sin que medie acción efectiva  por parte del Comité Técnico, de igual manera, las afectaciones que presentó el  predio evidencian deficiencia en la planeación, así como incumplimiento del  municipio en las obligaciones derivadas del convenio interadministrativo</t>
    </r>
  </si>
  <si>
    <r>
      <rPr>
        <b/>
        <sz val="10"/>
        <rFont val="Calibri"/>
        <family val="2"/>
        <scheme val="minor"/>
      </rPr>
      <t>Proyecto Urbanización Bosque San Ignacio, Municipio de San José del Guaviare-Departamento del Guaviare.</t>
    </r>
    <r>
      <rPr>
        <sz val="10"/>
        <rFont val="Calibri"/>
        <family val="2"/>
        <scheme val="minor"/>
      </rPr>
      <t xml:space="preserve"> Deficiencias en el seguimiento por cuanto en la información entregada  por Fonvivienda no se evidencian los soportes que respalden cada una de las  situaciones que afectaron al contratista y dificultades técnicas, operativas y financiera del contratista para ejecutar el proyecto</t>
    </r>
  </si>
  <si>
    <r>
      <t xml:space="preserve">Con memorando 2022IE0006342 se solicita modificación de la fecha de terminación de la acción de mejora. Con memorando 2023IE0004751 se solicita modificación de la acción de mejora. Con memorando 2024IE0001690 se solicita modificación de las actividades y la fecha de terminación de la acción de mejora
Con memorando 2024IE0007860 de fecha 03 de septiembre de 2024 se solicita ampliación del plazo modificando la fecha de terminación de la acción de mejora, la justificacion se puede verificar mediente memorando 2024IE0007703 de fecha 29/08/2024
Con memorando 2025IE0002616 remiten cumplimiento de las acciones de mejora
</t>
    </r>
    <r>
      <rPr>
        <b/>
        <sz val="10"/>
        <rFont val="Calibri"/>
        <family val="2"/>
        <scheme val="minor"/>
      </rPr>
      <t xml:space="preserve">CAL_13/06/2025: </t>
    </r>
    <r>
      <rPr>
        <sz val="10"/>
        <rFont val="Calibri"/>
        <family val="2"/>
        <scheme val="minor"/>
      </rPr>
      <t>Mediante memorando 2025IE0006120 del 13/06/2025 la OCI envió observaciones al cumplimiento de las acciones de mejora a cargo del SPAT</t>
    </r>
  </si>
  <si>
    <r>
      <rPr>
        <b/>
        <sz val="10"/>
        <rFont val="Calibri"/>
        <family val="2"/>
        <scheme val="minor"/>
      </rPr>
      <t>Reporte de cumplimiento:</t>
    </r>
    <r>
      <rPr>
        <sz val="10"/>
        <rFont val="Calibri"/>
        <family val="2"/>
        <scheme val="minor"/>
      </rPr>
      <t xml:space="preserve"> memorando 2025IE0002616 del 04/03/2025.
El reporte de cumplimiento a la OCI se realizó por fuera del plazo establecido.
</t>
    </r>
    <r>
      <rPr>
        <b/>
        <sz val="10"/>
        <rFont val="Calibri"/>
        <family val="2"/>
        <scheme val="minor"/>
      </rPr>
      <t xml:space="preserve">CAL_27/05/2025: </t>
    </r>
    <r>
      <rPr>
        <sz val="10"/>
        <rFont val="Calibri"/>
        <family val="2"/>
        <scheme val="minor"/>
      </rPr>
      <t xml:space="preserve">Los soportes presentados no se ajustan a la descripción de la actividad, toda vez que no incluyen </t>
    </r>
    <r>
      <rPr>
        <i/>
        <sz val="10"/>
        <rFont val="Calibri"/>
        <family val="2"/>
        <scheme val="minor"/>
      </rPr>
      <t xml:space="preserve">"la relación de mesas de trabajo y visitas realizadas desde 2022 hasta fecha de certificación".
</t>
    </r>
    <r>
      <rPr>
        <sz val="10"/>
        <rFont val="Calibri"/>
        <family val="2"/>
        <scheme val="minor"/>
      </rPr>
      <t xml:space="preserve">Se observa que aunque el informe final hace referencia al </t>
    </r>
    <r>
      <rPr>
        <i/>
        <sz val="10"/>
        <rFont val="Calibri"/>
        <family val="2"/>
        <scheme val="minor"/>
      </rPr>
      <t>"cierre"</t>
    </r>
    <r>
      <rPr>
        <sz val="10"/>
        <rFont val="Calibri"/>
        <family val="2"/>
        <scheme val="minor"/>
      </rPr>
      <t xml:space="preserve"> y </t>
    </r>
    <r>
      <rPr>
        <i/>
        <sz val="10"/>
        <rFont val="Calibri"/>
        <family val="2"/>
        <scheme val="minor"/>
      </rPr>
      <t>"terminación"</t>
    </r>
    <r>
      <rPr>
        <sz val="10"/>
        <rFont val="Calibri"/>
        <family val="2"/>
        <scheme val="minor"/>
      </rPr>
      <t xml:space="preserve"> del proyecto, no se indica si las viviendas ya fueron transferidas a los beneficiarios del SFV. Al tratarse de un contrato de compraventa y conforme a las condiciones establecidas en los TDR de la convocatoria No. 109 Guaviare - Esquema privado, publicada en https://www.programadeviviendagratuita2.com/detDocs2.php?id=37&amp;idC=109, el promitente vendedor está obligado a adelantar la escrituración de las viviendas, se recomienda dar alcance al informe dejando constancia del cumplimiento de dicha obligación contractual.</t>
    </r>
  </si>
  <si>
    <r>
      <rPr>
        <b/>
        <sz val="10"/>
        <rFont val="Calibri"/>
        <family val="2"/>
        <scheme val="minor"/>
      </rPr>
      <t>Seguimiento y programación del contrato de Diseño y Construcción No 5-30 Proyecto Urbanización Villa Sheo Municipio de Coello - Tolima.</t>
    </r>
    <r>
      <rPr>
        <sz val="10"/>
        <rFont val="Calibri"/>
        <family val="2"/>
        <scheme val="minor"/>
      </rPr>
      <t xml:space="preserve">
Debilidades por parte de Fonvivienda e interventoría (ENTerritorio) en el seguimiento del proyecto</t>
    </r>
  </si>
  <si>
    <r>
      <rPr>
        <b/>
        <sz val="10"/>
        <rFont val="Calibri"/>
        <family val="2"/>
        <scheme val="minor"/>
      </rPr>
      <t xml:space="preserve">Cronograma del proyecto Urbanización Bella Vista, Dibulla, La Guajira. </t>
    </r>
    <r>
      <rPr>
        <sz val="10"/>
        <rFont val="Calibri"/>
        <family val="2"/>
        <scheme val="minor"/>
      </rPr>
      <t>No se evidencian las gestiones adelantadas por Fonvivienda y MVCT, para articular y propender por la oportuna ejecución del proyecto, observándose que no se realizaron las acciones que permitieran cumplir con este objetivo dentro de los plazos establecidos</t>
    </r>
  </si>
  <si>
    <r>
      <t xml:space="preserve">Con memorando 2022IE0006342 se solicita modificación de la fecha de terminación de la acción de mejora.
Con memorando 2023IE0004751 se solicita modificación de la acción de mejora.
Con memorando 2023IE0008935 se informa cumplimiento y efectividad de la acción de mejora.
</t>
    </r>
    <r>
      <rPr>
        <b/>
        <sz val="10"/>
        <rFont val="Calibri"/>
        <family val="2"/>
        <scheme val="minor"/>
      </rPr>
      <t>CAL_13/06/2025:</t>
    </r>
    <r>
      <rPr>
        <sz val="10"/>
        <rFont val="Calibri"/>
        <family val="2"/>
        <scheme val="minor"/>
      </rPr>
      <t xml:space="preserve"> Mediante memorando 2025IE0006120 del 13/06/2025 la OCI envió observaciones al cumplimiento de las acciones de mejora a cargo del SPAT
</t>
    </r>
    <r>
      <rPr>
        <b/>
        <sz val="10"/>
        <rFont val="Calibri"/>
        <family val="2"/>
        <scheme val="minor"/>
      </rPr>
      <t>CAL_19/06/2025:</t>
    </r>
    <r>
      <rPr>
        <sz val="10"/>
        <rFont val="Calibri"/>
        <family val="2"/>
        <scheme val="minor"/>
      </rPr>
      <t xml:space="preserve"> La CGR en informe final de auditoría de cumplimiento al FONVIVIENDA - vigencias 2022, 2023, 2024 y vigencias anteriores de SFV no legalizados, declaró efectiva la acción de mejora</t>
    </r>
  </si>
  <si>
    <r>
      <rPr>
        <b/>
        <sz val="10"/>
        <rFont val="Calibri"/>
        <family val="2"/>
        <scheme val="minor"/>
      </rPr>
      <t xml:space="preserve">Reporte de cumplimiento: </t>
    </r>
    <r>
      <rPr>
        <sz val="10"/>
        <rFont val="Calibri"/>
        <family val="2"/>
        <scheme val="minor"/>
      </rPr>
      <t xml:space="preserve">memorando 2023IE0008935 del 02/11/2023.
El reporte de cumplimiento a la OCI se realizó por fuera del plazo establecido.
</t>
    </r>
    <r>
      <rPr>
        <b/>
        <sz val="10"/>
        <rFont val="Calibri"/>
        <family val="2"/>
        <scheme val="minor"/>
      </rPr>
      <t xml:space="preserve">CAL_27/05/2025: </t>
    </r>
    <r>
      <rPr>
        <sz val="10"/>
        <rFont val="Calibri"/>
        <family val="2"/>
        <scheme val="minor"/>
      </rPr>
      <t>Se entregaron evidencias de las actividades planteadas, no obstante se observa que para la fecha en que se elaboró el informe de efectividad (30/12/2023) el contrato aún se encontraba en ejecución de la fase 6 y estaba pendiente la entrega de redes de servicios públicos, la individualización de las viviendas, la expedición de certificados de existencia y la entrega de las viviendas, por lo que se recomienda dar alcance e informar el estado actual del contrato.</t>
    </r>
  </si>
  <si>
    <r>
      <rPr>
        <b/>
        <sz val="10"/>
        <rFont val="Calibri"/>
        <family val="2"/>
        <scheme val="minor"/>
      </rPr>
      <t>Cambio en el alcance del proyecto Urbanización Bella Vista, Dibulla, La Guajira.</t>
    </r>
    <r>
      <rPr>
        <sz val="10"/>
        <rFont val="Calibri"/>
        <family val="2"/>
        <scheme val="minor"/>
      </rPr>
      <t xml:space="preserve"> Se incumplió con lo ofertado en el desarrollo del proceso de contratación, así como lo contratado. Respecto de los hechos se evidencia la existencia de un riesgo, frente al cubrimiento de las familias potencialmente beneficiarias ocasionada por el  constante incumplimiento del cronograma de ejecución</t>
    </r>
  </si>
  <si>
    <r>
      <t xml:space="preserve">Con memorando 2022IE0006342 se solicita modificación de la fecha de terminación de la acción de mejora. Con memorando 2023IE0004751 se solicita modificación de la acción de mejora.
Con memorando 2023IE0008935 se informa cumplimiento y efectividad de la acción de mejora.
</t>
    </r>
    <r>
      <rPr>
        <b/>
        <sz val="10"/>
        <rFont val="Calibri"/>
        <family val="2"/>
        <scheme val="minor"/>
      </rPr>
      <t>CAL_13/06/2025:</t>
    </r>
    <r>
      <rPr>
        <sz val="10"/>
        <rFont val="Calibri"/>
        <family val="2"/>
        <scheme val="minor"/>
      </rPr>
      <t xml:space="preserve"> Mediante memorando 2025IE0006120 del 13/06/2025 la OCI envió observaciones al cumplimiento de las acciones de mejora a cargo del SPAT
</t>
    </r>
    <r>
      <rPr>
        <b/>
        <sz val="10"/>
        <rFont val="Calibri"/>
        <family val="2"/>
        <scheme val="minor"/>
      </rPr>
      <t>CAL_19/06/2025:</t>
    </r>
    <r>
      <rPr>
        <sz val="10"/>
        <rFont val="Calibri"/>
        <family val="2"/>
        <scheme val="minor"/>
      </rPr>
      <t xml:space="preserve"> La CGR en informe final de auditoría de cumplimiento al FONVIVIENDA - vigencias 2022, 2023, 2024 y vigencias anteriores de SFV no legalizados, declaró efectiva la acción de mejora</t>
    </r>
  </si>
  <si>
    <r>
      <rPr>
        <b/>
        <sz val="10"/>
        <rFont val="Calibri"/>
        <family val="2"/>
        <scheme val="minor"/>
      </rPr>
      <t>Reporte de cumplimiento:</t>
    </r>
    <r>
      <rPr>
        <sz val="10"/>
        <rFont val="Calibri"/>
        <family val="2"/>
        <scheme val="minor"/>
      </rPr>
      <t xml:space="preserve"> memorando 2023IE0008935 del 02/11/2023.
El reporte de cumplimiento a la OCI se realizó por fuera del plazo establecido.
</t>
    </r>
    <r>
      <rPr>
        <b/>
        <sz val="10"/>
        <rFont val="Calibri"/>
        <family val="2"/>
        <scheme val="minor"/>
      </rPr>
      <t xml:space="preserve">CAL_27/05/2025: </t>
    </r>
    <r>
      <rPr>
        <sz val="10"/>
        <rFont val="Calibri"/>
        <family val="2"/>
        <scheme val="minor"/>
      </rPr>
      <t>Se observa que la acción de mejora implementada no subsana la causa del hallazgo, la cual según informe de auditoría consiste en la "</t>
    </r>
    <r>
      <rPr>
        <i/>
        <sz val="10"/>
        <rFont val="Calibri"/>
        <family val="2"/>
        <scheme val="minor"/>
      </rPr>
      <t xml:space="preserve">reducción del número de viviendas sin haber surtido la modificación contractual, lo cual estaba en contravía de la oferta presentada en la convocatoria y el objeto del contrato". 
</t>
    </r>
    <r>
      <rPr>
        <sz val="10"/>
        <rFont val="Calibri"/>
        <family val="2"/>
        <scheme val="minor"/>
      </rPr>
      <t xml:space="preserve">El documento </t>
    </r>
    <r>
      <rPr>
        <i/>
        <sz val="10"/>
        <rFont val="Calibri"/>
        <family val="2"/>
        <scheme val="minor"/>
      </rPr>
      <t xml:space="preserve">"Informe final" </t>
    </r>
    <r>
      <rPr>
        <sz val="10"/>
        <rFont val="Calibri"/>
        <family val="2"/>
        <scheme val="minor"/>
      </rPr>
      <t>de fecha 06/10/2023 relaciona las prórrogas y suspensiones al contrato, pero no evidencia que se hayan realizado modificaciones a las condiciones contractuales (alcance)</t>
    </r>
    <r>
      <rPr>
        <i/>
        <sz val="10"/>
        <rFont val="Calibri"/>
        <family val="2"/>
        <scheme val="minor"/>
      </rPr>
      <t xml:space="preserve">, </t>
    </r>
    <r>
      <rPr>
        <sz val="10"/>
        <rFont val="Calibri"/>
        <family val="2"/>
        <scheme val="minor"/>
      </rPr>
      <t>adicionalmente</t>
    </r>
    <r>
      <rPr>
        <i/>
        <sz val="10"/>
        <rFont val="Calibri"/>
        <family val="2"/>
        <scheme val="minor"/>
      </rPr>
      <t xml:space="preserve"> </t>
    </r>
    <r>
      <rPr>
        <sz val="10"/>
        <rFont val="Calibri"/>
        <family val="2"/>
        <scheme val="minor"/>
      </rPr>
      <t>relaciona a una serie de actividades pendientes para la expedición de los certificados de existencia y entrega de las viviendas a los beneficiarios, por lo que se recomienda dar alcance e informar el estado actual del contrato y cómo corrigió la situación advertida por la CGR.</t>
    </r>
  </si>
  <si>
    <r>
      <rPr>
        <b/>
        <sz val="10"/>
        <rFont val="Calibri"/>
        <family val="2"/>
        <scheme val="minor"/>
      </rPr>
      <t>Proyecto Torres de San Sebastián, Municipio de Monterrey. Denuncia
No.2021-216438-80854-D.</t>
    </r>
    <r>
      <rPr>
        <sz val="10"/>
        <rFont val="Calibri"/>
        <family val="2"/>
        <scheme val="minor"/>
      </rPr>
      <t xml:space="preserve">
Debilidades en las actividades de supervisión y seguimiento al proyecto, afectando la expectativa de los beneficiarios para acceder a las viviendas, vulnerando los fines esenciales del Estado</t>
    </r>
  </si>
  <si>
    <r>
      <t xml:space="preserve">La acción de mejora propuesta para este hallazgo era elaborar un oficio dirigido al Ministerio de Hacienda, solicitando aclaración sobre las instrucciones dadas sobre los requerimientos para aprobaciones de PAC. Sin embargo, en una reunión que se tuvo con dicha entidad para hablar temas relacionados con el Banco Mundial, hubo la oportunidad de abordar este tema de aprobaciones de PAC, del cual no se recibió
instrucción diferente a la que se ha venido dando, por lo cual no se envió el oficio. No obstante, se solicita ampliación de la fecha de entrega de la acción de mejora propuesta, para el 31 de marzo de 2023, esperando que quizá haya alguna nueva instrucción por parte del Ministerio de Hacienda.
</t>
    </r>
    <r>
      <rPr>
        <b/>
        <sz val="10"/>
        <rFont val="Calibri"/>
        <family val="2"/>
        <scheme val="minor"/>
      </rPr>
      <t xml:space="preserve">Memorando 2024IE0000406: </t>
    </r>
    <r>
      <rPr>
        <sz val="10"/>
        <rFont val="Calibri"/>
        <family val="2"/>
        <scheme val="minor"/>
      </rPr>
      <t>El conjunto de acciones desarrolladas permitió resolver y superar afectaciones toda vez que poder
monitorear en los fideicomisos los pagos
efectuados con recursos de rendimientos de
manera mensual y a través de un formato estandarizado, permite no solo mantener un
control sobre los saldos de rendimientos sino tener el detalle y evidenciar la ejecución de estos
recursos de acuerdo con lo establecido en el objeto contractual.</t>
    </r>
  </si>
  <si>
    <r>
      <rPr>
        <b/>
        <sz val="10"/>
        <color rgb="FF000000"/>
        <rFont val="Calibri"/>
        <family val="2"/>
        <scheme val="minor"/>
      </rPr>
      <t xml:space="preserve">Gestión en la recuperación post – desastre y riesgo financiero por falta de ejecución. </t>
    </r>
    <r>
      <rPr>
        <sz val="10"/>
        <color rgb="FF000000"/>
        <rFont val="Calibri"/>
        <family val="2"/>
        <scheme val="minor"/>
      </rPr>
      <t>Incumplimiento de los acuerdos y falta de una verdadera supervisión, ya que se presenta de manera repetitiva las prórrogas a los contratos y adiciones de recursos para la ejecución de las obras; y el fin inicial del convenio no se ha cumplido como es la entrega de las viviendas</t>
    </r>
  </si>
  <si>
    <r>
      <t>Impacto social Proyecto de Vivienda Sauces II.</t>
    </r>
    <r>
      <rPr>
        <sz val="10"/>
        <color rgb="FF000000"/>
        <rFont val="Calibri"/>
        <family val="2"/>
        <scheme val="minor"/>
      </rPr>
      <t xml:space="preserve"> Se identificaron situaciones de habitabilidad en confinamiento, de exposición al medio ambiente y de retorno a zonas de alto riesgo, que, abonado a las condiciones ya adquiridas como damnificados y la postergación de la entrega de las viviendas, se generan implicaciones sociales y de condicionamiento humano</t>
    </r>
  </si>
  <si>
    <r>
      <t xml:space="preserve">Controles y Compromisos entre FONVIVIENDA y UNGRD – Convenio interadministrativo 9677-PPAL001-217-2017 y Contratos Derivados. </t>
    </r>
    <r>
      <rPr>
        <sz val="10"/>
        <color rgb="FF000000"/>
        <rFont val="Calibri"/>
        <family val="2"/>
        <scheme val="minor"/>
      </rPr>
      <t>Incumplimiento de los requisitos exigidos en la ley, lo cual, no permitió determinar de manera oportuna los riesgos en la ejecución de los contratos y, que ha llevado a la prolongado la ejecución de los contratos de Sauces II</t>
    </r>
  </si>
  <si>
    <r>
      <t xml:space="preserve">Con memorando 2023IE0007528 se solicita modificación de la acción de mejora
Con memorando 2024IE0012055 de fecha 28/12/2024 solicito la reformulacion de las actividades de la acción de mejora de acuedo con lo informado a traves del memorando 2024IE0011338 de la dependecia responsable, de acuerdo con lo anterior se realiza el cambio en los entregables a la espera de la entrega de las evidencia ya que la acción de mejora vence a corte 31/12/2024, en el campo justificacion se registra lo pertinente
Mediante memorando 2025IE0000941 reportan cumplimiento de las acciones de mejora.
</t>
    </r>
    <r>
      <rPr>
        <b/>
        <sz val="10"/>
        <rFont val="Calibri"/>
        <family val="2"/>
        <scheme val="minor"/>
      </rPr>
      <t>CAL_13/06/2025:</t>
    </r>
    <r>
      <rPr>
        <sz val="10"/>
        <rFont val="Calibri"/>
        <family val="2"/>
        <scheme val="minor"/>
      </rPr>
      <t xml:space="preserve"> Mediante memorando 2025IE0006120 del 13/06/2025 la OCI envió observaciones al cumplimiento de las acciones de mejora a cargo del SPAT</t>
    </r>
  </si>
  <si>
    <r>
      <rPr>
        <b/>
        <sz val="10"/>
        <rFont val="Calibri"/>
        <family val="2"/>
        <scheme val="minor"/>
      </rPr>
      <t xml:space="preserve">Reporte de cumplimiento: </t>
    </r>
    <r>
      <rPr>
        <sz val="10"/>
        <rFont val="Calibri"/>
        <family val="2"/>
        <scheme val="minor"/>
      </rPr>
      <t xml:space="preserve">memorando 2025IE0000941 del 17/01/2025.
El reporte de cumplimiento a la OCI se realizó por fuera del plazo establecido.
</t>
    </r>
    <r>
      <rPr>
        <b/>
        <sz val="10"/>
        <rFont val="Calibri"/>
        <family val="2"/>
        <scheme val="minor"/>
      </rPr>
      <t xml:space="preserve">CAL_27/05/2025: </t>
    </r>
    <r>
      <rPr>
        <sz val="10"/>
        <rFont val="Calibri"/>
        <family val="2"/>
        <scheme val="minor"/>
      </rPr>
      <t xml:space="preserve">Se presentan los 3 entregables planteados en la acción de mejora (recomendaciones a tener en cuenta en la etapa de planeación, plan operativo e informe de efectividad). Los soportes presentados no evidencian la efectividad de la acción de mejora, toda vez que se observa que pese al oficio de recomendaciones realizadas, para la fecha de suscripción del informe (19/12/2024) no se habían cumplido las actividades y plazos señalados en el plan operativo, toda vez que en este se indica que los nuevos contratos iniciarían en junio de 2024 y en el informe se menciona que los </t>
    </r>
    <r>
      <rPr>
        <i/>
        <sz val="10"/>
        <rFont val="Calibri"/>
        <family val="2"/>
        <scheme val="minor"/>
      </rPr>
      <t xml:space="preserve">"procesos precontractuales están a punto de iniciar". </t>
    </r>
    <r>
      <rPr>
        <sz val="10"/>
        <rFont val="Calibri"/>
        <family val="2"/>
        <scheme val="minor"/>
      </rPr>
      <t xml:space="preserve">Se recomienda aclarar e informar el estado actual del convenio y los contratos derivados.
</t>
    </r>
  </si>
  <si>
    <r>
      <t xml:space="preserve">Cumplimiento obligaciones contractuales del proyecto Urbanización VIP Jorge Avilés - Chinú - Córdoba. </t>
    </r>
    <r>
      <rPr>
        <sz val="10"/>
        <color rgb="FF000000"/>
        <rFont val="Calibri"/>
        <family val="2"/>
        <scheme val="minor"/>
      </rPr>
      <t>Incertidumbre sobre la culminación del proyecto, toda vez que, no se tiene conocimiento de una novedad contractual con el plazo de ejecución actualizado; teniendo en cuenta que, la última fecha de finalización reportada eral el 12 de junio de 2022</t>
    </r>
  </si>
  <si>
    <r>
      <t xml:space="preserve">Cumplimiento obligaciones contractuales del proyecto urbanización Villa Joel - Municipio de San Vicente del Caguán. </t>
    </r>
    <r>
      <rPr>
        <sz val="10"/>
        <color rgb="FF000000"/>
        <rFont val="Calibri"/>
        <family val="2"/>
        <scheme val="minor"/>
      </rPr>
      <t xml:space="preserve">Inoportunidad en la gestión, ya que, solo después de transcurridos más de seis meses, se tomaron las medidas necesarias que garanticen la reactivación del proyecto con la reanudación de las obras en terreno </t>
    </r>
  </si>
  <si>
    <r>
      <t xml:space="preserve">Proyecto de vivienda Urbanización Bella Vista - Dibulla, La Guajira. Pago de 40 viviendas en SMLMV del 2022. </t>
    </r>
    <r>
      <rPr>
        <sz val="10"/>
        <color rgb="FF000000"/>
        <rFont val="Calibri"/>
        <family val="2"/>
        <scheme val="minor"/>
      </rPr>
      <t>Al pagar las 40 viviendas con SMLMV a precio del 2022 y no del 2019, como contractualmente estaba pactado inicialmente, se ocasionó un daño patrimonial al Estado por $437.616.664, por causa de una gestión fiscal antieconómica e inoportuna, contemplada en la Ley 610 del 2000</t>
    </r>
  </si>
  <si>
    <r>
      <rPr>
        <b/>
        <sz val="10"/>
        <rFont val="Calibri"/>
        <family val="2"/>
        <scheme val="minor"/>
      </rPr>
      <t>Reporte de cumplimiento:</t>
    </r>
    <r>
      <rPr>
        <sz val="10"/>
        <rFont val="Calibri"/>
        <family val="2"/>
        <scheme val="minor"/>
      </rPr>
      <t xml:space="preserve"> memorando 2024IE0007131 del 18/08/2024. El reporte de cumplimiento a la OCI se realizó por fuera del plazo establecido.
</t>
    </r>
    <r>
      <rPr>
        <b/>
        <sz val="10"/>
        <rFont val="Calibri"/>
        <family val="2"/>
        <scheme val="minor"/>
      </rPr>
      <t xml:space="preserve">CAL_27/05/2025: </t>
    </r>
    <r>
      <rPr>
        <sz val="10"/>
        <rFont val="Calibri"/>
        <family val="2"/>
        <scheme val="minor"/>
      </rPr>
      <t>Se evidencia el cumplimiento de la acción de mejora planteada (ajustes al procedimiento de revisión de solicitudes de modificación de forma de pago del Manual Operativo del Fideicomiso PVG II).
La efectividad de la acción debe validarse con base en su implementación.
Teniendo en cuenta que el hallazgo se genera a un contrato específico, se recomienda informar el estado actual del contrato y los resultados obtenidos del ajuste realizado.</t>
    </r>
  </si>
  <si>
    <r>
      <rPr>
        <b/>
        <sz val="10"/>
        <color rgb="FF000000"/>
        <rFont val="Calibri"/>
        <family val="2"/>
        <scheme val="minor"/>
      </rPr>
      <t>Vigencia de SMMLV para el pago del Proyecto Villa Ángela, El Copey -Cesar.</t>
    </r>
    <r>
      <rPr>
        <sz val="10"/>
        <color rgb="FF000000"/>
        <rFont val="Calibri"/>
        <family val="2"/>
        <scheme val="minor"/>
      </rPr>
      <t xml:space="preserve"> La claúsula sexta del contrato de diseño y construcción No. 5-021 de 2016 fue modificada, ocasionando  un detrimento patrimonial en la suma de $578.821.388, cifra que resulta de haber cancelado el 95 % de las 192 viviendas con SMMLV de las vigencias 2020 y 2022</t>
    </r>
  </si>
  <si>
    <r>
      <rPr>
        <b/>
        <sz val="10"/>
        <color rgb="FF000000"/>
        <rFont val="Calibri"/>
        <family val="2"/>
        <scheme val="minor"/>
      </rPr>
      <t xml:space="preserve">Suspensión del Contrato de Diseño y Construcción No. 5-099.
Ciudadela La Perla, en Campoalegre-Huila. </t>
    </r>
    <r>
      <rPr>
        <sz val="10"/>
        <color rgb="FF000000"/>
        <rFont val="Calibri"/>
        <family val="2"/>
        <scheme val="minor"/>
      </rPr>
      <t>Aprobación injustificada de las suspensiones del proyecto de vivienda de Ciudadela La Perla en el municipio de Campoalegre-Huila, presuntamente el ComitéTécnico infringió el principio de economía del artículo 209 de la Constitución Política de Colombia</t>
    </r>
  </si>
  <si>
    <r>
      <t xml:space="preserve">Con memorando 2023IE0011536 se solicita modificación de la acción de mejora. Con memorando 2024IE0002534 se solicita modificación de la fecha de terminación de la acción de mejora.
Con memorando 2024IE0007131 se informa cumplimiento y efectividad de la acción de mejora.
</t>
    </r>
    <r>
      <rPr>
        <b/>
        <sz val="10"/>
        <rFont val="Calibri"/>
        <family val="2"/>
        <scheme val="minor"/>
      </rPr>
      <t>CAL_13/06/2025:</t>
    </r>
    <r>
      <rPr>
        <sz val="10"/>
        <rFont val="Calibri"/>
        <family val="2"/>
        <scheme val="minor"/>
      </rPr>
      <t xml:space="preserve"> Mediante memorando 2025IE0006120 del 13/06/2025 la OCI envió observaciones al cumplimiento de las acciones de mejora a cargo del SPAT
</t>
    </r>
    <r>
      <rPr>
        <b/>
        <sz val="10"/>
        <rFont val="Calibri"/>
        <family val="2"/>
        <scheme val="minor"/>
      </rPr>
      <t>CAL_19/06/2025:</t>
    </r>
    <r>
      <rPr>
        <sz val="10"/>
        <rFont val="Calibri"/>
        <family val="2"/>
        <scheme val="minor"/>
      </rPr>
      <t xml:space="preserve"> La CGR en informe final de auditoría de cumplimiento al FONVIVIENDA - vigencias 2022, 2023, 2024 y vigencias anteriores de SFV no legalizados, declaró efectiva la acción de mejora</t>
    </r>
  </si>
  <si>
    <r>
      <rPr>
        <b/>
        <sz val="10"/>
        <rFont val="Calibri"/>
        <family val="2"/>
        <scheme val="minor"/>
      </rPr>
      <t xml:space="preserve">Reporte de cumplimiento: </t>
    </r>
    <r>
      <rPr>
        <sz val="10"/>
        <rFont val="Calibri"/>
        <family val="2"/>
        <scheme val="minor"/>
      </rPr>
      <t xml:space="preserve">memorando 2024IE0002534 del 22/03/2024. 
</t>
    </r>
    <r>
      <rPr>
        <b/>
        <sz val="10"/>
        <rFont val="Calibri"/>
        <family val="2"/>
        <scheme val="minor"/>
      </rPr>
      <t xml:space="preserve">CAL_27/05/2025: </t>
    </r>
    <r>
      <rPr>
        <sz val="10"/>
        <rFont val="Calibri"/>
        <family val="2"/>
        <scheme val="minor"/>
      </rPr>
      <t>Se evidencia el cumplimiento de la acción de mejora planteada (incorporación del procedimiento para determinar prórrogas y suspensiones en el Manual Operativo del Fideicomiso PVG II).
La efectividad de la acción debe validarse con base en su implementación.
Teniendo en cuenta que el hallazgo se genera a un contrato específico, se recomienda informar el estado actual del contrato y los resultados obtenidos de la aplicación del procedimiento.</t>
    </r>
  </si>
  <si>
    <r>
      <rPr>
        <b/>
        <sz val="10"/>
        <color rgb="FF000000"/>
        <rFont val="Calibri"/>
        <family val="2"/>
        <scheme val="minor"/>
      </rPr>
      <t>Proyecto de vivienda</t>
    </r>
    <r>
      <rPr>
        <sz val="10"/>
        <color rgb="FF000000"/>
        <rFont val="Calibri"/>
        <family val="2"/>
        <scheme val="minor"/>
      </rPr>
      <t xml:space="preserve"> </t>
    </r>
    <r>
      <rPr>
        <b/>
        <sz val="10"/>
        <color rgb="FF000000"/>
        <rFont val="Calibri"/>
        <family val="2"/>
        <scheme val="minor"/>
      </rPr>
      <t>Urbanización Valle de Canaán Il Etapa de Viterbo - Caldas. Cumplimiento de requisito de uso de suelo para aplicar a la convocatoria.</t>
    </r>
    <r>
      <rPr>
        <sz val="10"/>
        <color rgb="FF000000"/>
        <rFont val="Calibri"/>
        <family val="2"/>
        <scheme val="minor"/>
      </rPr>
      <t xml:space="preserve"> El predio no se encontraba legalizado en su totalidad como urbano, lo cual ha llevado a que el proyecto de vivienda, sufra dilaciones, ocasionando atrasos en la entrega de las viviendas</t>
    </r>
  </si>
  <si>
    <r>
      <rPr>
        <b/>
        <sz val="10"/>
        <rFont val="Calibri"/>
        <family val="2"/>
        <scheme val="minor"/>
      </rPr>
      <t xml:space="preserve">Reporte de cumplimiento: </t>
    </r>
    <r>
      <rPr>
        <sz val="10"/>
        <rFont val="Calibri"/>
        <family val="2"/>
        <scheme val="minor"/>
      </rPr>
      <t xml:space="preserve">memorando 2023IE0008935 del 02/11/2023. El reporte de cumplimiento a la OCI se realizó por fuera del plazo establecido.
</t>
    </r>
    <r>
      <rPr>
        <b/>
        <sz val="10"/>
        <rFont val="Calibri"/>
        <family val="2"/>
        <scheme val="minor"/>
      </rPr>
      <t xml:space="preserve">CAL_27/05/2025: </t>
    </r>
    <r>
      <rPr>
        <sz val="10"/>
        <rFont val="Calibri"/>
        <family val="2"/>
        <scheme val="minor"/>
      </rPr>
      <t xml:space="preserve">Se evidencia el cumplimiento de la acción de mejora planteada (recomendaciones al proceso de evaluación de predios PVG), la justificación indicada por Fonvivienda señala que el propósito de este informe es que las recomendaciones se tengan en cuenta en próximas convocatorias de PVG. Teniendo en cuenta que el Programa de Vivienda Gratuita, no hace parte de la oferta institucional vigente del MVCT y por lo tanto no es posible validar la efectividad de la acción correctiva en desarrollo de este programa, se recomienda direccionar el informe de </t>
    </r>
    <r>
      <rPr>
        <i/>
        <sz val="10"/>
        <rFont val="Calibri"/>
        <family val="2"/>
        <scheme val="minor"/>
      </rPr>
      <t>"lecciones aprendidas"</t>
    </r>
    <r>
      <rPr>
        <sz val="10"/>
        <rFont val="Calibri"/>
        <family val="2"/>
        <scheme val="minor"/>
      </rPr>
      <t xml:space="preserve"> a las áreas encargadas de su implementación, es decir aquellas responsables de estructurar los programas de vivienda, los supervisores de contratos y/o convenios, así como delegados a los órganos contractuales de los fideicomisos.
Teniendo en cuenta que el hallazgo se genera a un contrato específico, se recomienda informar el estado actual del contrato.</t>
    </r>
  </si>
  <si>
    <r>
      <rPr>
        <b/>
        <sz val="10"/>
        <color rgb="FF000000"/>
        <rFont val="Calibri"/>
        <family val="2"/>
        <scheme val="minor"/>
      </rPr>
      <t xml:space="preserve">Suspensión del contrato 5-079 - Urbanización Los Alelíes – Municipio de Paz de Ariporo – Casanare. </t>
    </r>
    <r>
      <rPr>
        <sz val="10"/>
        <color rgb="FF000000"/>
        <rFont val="Calibri"/>
        <family val="2"/>
        <scheme val="minor"/>
      </rPr>
      <t>A la fecha no se ha realizado la entrega de 40 unidades de vivienda a los potenciales beneficiarios, adicionalmente, el proyecto no cuenta con pólizas actualizadas, energización y recibo de redes. IF por $2’108.383.336</t>
    </r>
  </si>
  <si>
    <r>
      <rPr>
        <b/>
        <sz val="10"/>
        <rFont val="Calibri"/>
        <family val="2"/>
        <scheme val="minor"/>
      </rPr>
      <t>Reporte de cumplimiento:</t>
    </r>
    <r>
      <rPr>
        <sz val="10"/>
        <rFont val="Calibri"/>
        <family val="2"/>
        <scheme val="minor"/>
      </rPr>
      <t xml:space="preserve"> memorando 2024IE0000347 del 17/01/2024. El reporte de cumplimiento a la OCI se realizó por fuera del plazo establecido.
</t>
    </r>
    <r>
      <rPr>
        <b/>
        <sz val="10"/>
        <rFont val="Calibri"/>
        <family val="2"/>
        <scheme val="minor"/>
      </rPr>
      <t xml:space="preserve">CAL_27/05/2025: </t>
    </r>
    <r>
      <rPr>
        <sz val="10"/>
        <rFont val="Calibri"/>
        <family val="2"/>
        <scheme val="minor"/>
      </rPr>
      <t xml:space="preserve">Se observa que la acción de mejora implementada no subsana la causa del hallazgo, la cual según informe de auditoría consiste en la falta de decisión oportuna por parte de los órganos contractuales del fideicomiso respecto de la </t>
    </r>
    <r>
      <rPr>
        <i/>
        <sz val="10"/>
        <rFont val="Calibri"/>
        <family val="2"/>
        <scheme val="minor"/>
      </rPr>
      <t xml:space="preserve">"solicitud para modificar la forma de pago, ceder o terminar el contrato de manera anticipada", </t>
    </r>
    <r>
      <rPr>
        <sz val="10"/>
        <rFont val="Calibri"/>
        <family val="2"/>
        <scheme val="minor"/>
      </rPr>
      <t xml:space="preserve">lo que generó suspensiones injustificadas al contrato.
El </t>
    </r>
    <r>
      <rPr>
        <i/>
        <sz val="10"/>
        <rFont val="Calibri"/>
        <family val="2"/>
        <scheme val="minor"/>
      </rPr>
      <t>"informe de efectividad"</t>
    </r>
    <r>
      <rPr>
        <sz val="10"/>
        <rFont val="Calibri"/>
        <family val="2"/>
        <scheme val="minor"/>
      </rPr>
      <t xml:space="preserve"> no evidencia que las </t>
    </r>
    <r>
      <rPr>
        <i/>
        <sz val="10"/>
        <rFont val="Calibri"/>
        <family val="2"/>
        <scheme val="minor"/>
      </rPr>
      <t xml:space="preserve">"recomendaciones y propuesta de solución" </t>
    </r>
    <r>
      <rPr>
        <sz val="10"/>
        <rFont val="Calibri"/>
        <family val="2"/>
        <scheme val="minor"/>
      </rPr>
      <t>hayan dado resultado, se recomienda dar alcance informando el estado actual del contrato y las decisiones adoptadas por los órganos contractuales. La acción de mejora debe orientarse a solucionar la raíz del hallazgo y evitar que vuelva a generarse.</t>
    </r>
  </si>
  <si>
    <r>
      <rPr>
        <b/>
        <sz val="10"/>
        <color rgb="FF000000"/>
        <rFont val="Calibri"/>
        <family val="2"/>
        <scheme val="minor"/>
      </rPr>
      <t xml:space="preserve">Término de ejecución del contrato 5-035 - Urbanización Valle de Canaán Etapa II – Municipio de Viterbo – Caldas. </t>
    </r>
    <r>
      <rPr>
        <sz val="10"/>
        <color rgb="FF000000"/>
        <rFont val="Calibri"/>
        <family val="2"/>
        <scheme val="minor"/>
      </rPr>
      <t>El punto de conexión del alcantarillado ha sido motivo principal, para que el proyecto se encuentre en estado de suspensión, dado que no se han ejecutado las obras mínimas requeridas, para conectar los sistemas de alcantarillado de la urbanización con el del municipio</t>
    </r>
  </si>
  <si>
    <r>
      <rPr>
        <b/>
        <sz val="10"/>
        <color rgb="FF000000"/>
        <rFont val="Calibri"/>
        <family val="2"/>
        <scheme val="minor"/>
      </rPr>
      <t xml:space="preserve">Alcance del contrato 5-002 de 2016 - Urbanización Bella Vista
– Municipio de Dibulla, Guajira. </t>
    </r>
    <r>
      <rPr>
        <sz val="10"/>
        <color rgb="FF000000"/>
        <rFont val="Calibri"/>
        <family val="2"/>
        <scheme val="minor"/>
      </rPr>
      <t>No se tuvo en cuenta los escenarios reales de dimensionamiento de la zona en donde se iba a implantar el proyecto de urbanización frente a las áreas proyectadas para la ejecución de las 200 viviendas, por lo que no se podrá garantizar el cubrimiento de las familias potencialmente beneficiadas</t>
    </r>
  </si>
  <si>
    <r>
      <t>Suspensión del Contrato de Diseño y Construcción No. 5-115. Urbanización Villas Del Rosal, en Boavita - Boyacá</t>
    </r>
    <r>
      <rPr>
        <sz val="10"/>
        <color rgb="FF000000"/>
        <rFont val="Calibri"/>
        <family val="2"/>
        <scheme val="minor"/>
      </rPr>
      <t>.</t>
    </r>
    <r>
      <rPr>
        <b/>
        <sz val="10"/>
        <color rgb="FF000000"/>
        <rFont val="Calibri"/>
        <family val="2"/>
        <scheme val="minor"/>
      </rPr>
      <t xml:space="preserve"> </t>
    </r>
    <r>
      <rPr>
        <sz val="10"/>
        <color rgb="FF000000"/>
        <rFont val="Calibri"/>
        <family val="2"/>
        <scheme val="minor"/>
      </rPr>
      <t>No hay justificación alguna para que los proyectos se suspendan por lapso de tiempo tan amplios, dado que las causas que originan dicha situaciones son propias del contratista y no del contrato
principal.</t>
    </r>
  </si>
  <si>
    <r>
      <t xml:space="preserve">Con memorando 2023IE0011536 se solicita modificación de la acción de mejora. Con memorando 2024IE0002534 se solicita modificación de la fecha de terminación de la acción de mejora.
Con memorando 2024IE0007131 se informa cumplimiento y efectividad de la acción de mejora.
</t>
    </r>
    <r>
      <rPr>
        <b/>
        <sz val="10"/>
        <rFont val="Calibri"/>
        <family val="2"/>
        <scheme val="minor"/>
      </rPr>
      <t>CAL_13/06/2025:</t>
    </r>
    <r>
      <rPr>
        <sz val="10"/>
        <rFont val="Calibri"/>
        <family val="2"/>
        <scheme val="minor"/>
      </rPr>
      <t xml:space="preserve"> Mediante memorando 2025IE0006120 del 13/06/2025 la OCI envió observaciones al cumplimiento de las acciones de mejora a cargo del SPAT
</t>
    </r>
    <r>
      <rPr>
        <b/>
        <sz val="10"/>
        <rFont val="Calibri"/>
        <family val="2"/>
        <scheme val="minor"/>
      </rPr>
      <t xml:space="preserve">CAL_19/06/2025: </t>
    </r>
    <r>
      <rPr>
        <sz val="10"/>
        <rFont val="Calibri"/>
        <family val="2"/>
        <scheme val="minor"/>
      </rPr>
      <t>La CGR en informe final de auditoría de cumplimiento al FONVIVIENDA - vigencias 2022, 2023, 2024 y vigencias anteriores de SFV no legalizados, declaró efectiva la acción de mejora</t>
    </r>
  </si>
  <si>
    <r>
      <rPr>
        <b/>
        <sz val="10"/>
        <rFont val="Calibri"/>
        <family val="2"/>
        <scheme val="minor"/>
      </rPr>
      <t xml:space="preserve">Reporte de cumplimiento: </t>
    </r>
    <r>
      <rPr>
        <sz val="10"/>
        <rFont val="Calibri"/>
        <family val="2"/>
        <scheme val="minor"/>
      </rPr>
      <t xml:space="preserve">memorando 2024IE0007131 del 14/08/2024.
El reporte de cumplimiento a la OCI se realizó por fuera del plazo establecido.
</t>
    </r>
    <r>
      <rPr>
        <b/>
        <sz val="10"/>
        <rFont val="Calibri"/>
        <family val="2"/>
        <scheme val="minor"/>
      </rPr>
      <t xml:space="preserve">CAL_27/05/2025: </t>
    </r>
    <r>
      <rPr>
        <sz val="10"/>
        <rFont val="Calibri"/>
        <family val="2"/>
        <scheme val="minor"/>
      </rPr>
      <t>Se evidencia el cumplimiento de la acción de mejora planteada (incorporación del procedimiento para determinar prórrogas y suspensiones en el Manual Operativo del Fideicomiso PVG II).
La efectividad de la acción de mejora debe validarse con base en su implementación.
Teniendo en cuenta que el hallazgo se genera a un contrato específico, se recomienda informar el estado actual del contrato y los resultados obtenidos con la aplicación del protocolo.</t>
    </r>
  </si>
  <si>
    <r>
      <t>Suspensión del Contrato de Diseño y Construcción No. 5-067. Urbanización Villa Yady, en Sabanalarga – Atlántico</t>
    </r>
    <r>
      <rPr>
        <sz val="10"/>
        <color rgb="FF000000"/>
        <rFont val="Calibri"/>
        <family val="2"/>
        <scheme val="minor"/>
      </rPr>
      <t>.</t>
    </r>
    <r>
      <rPr>
        <b/>
        <sz val="10"/>
        <color rgb="FF000000"/>
        <rFont val="Calibri"/>
        <family val="2"/>
        <scheme val="minor"/>
      </rPr>
      <t xml:space="preserve"> </t>
    </r>
    <r>
      <rPr>
        <sz val="10"/>
        <color rgb="FF000000"/>
        <rFont val="Calibri"/>
        <family val="2"/>
        <scheme val="minor"/>
      </rPr>
      <t>La suspensión del proyecto en el trámite de Cesión ha ocasionado demoras en las entregas de las viviendas a los potenciales beneficiarios, los cuales pertenecen a grupos poblacionales que se encuentran en estado de vulnerabilidad y gozan de especial protección del Estado.</t>
    </r>
  </si>
  <si>
    <r>
      <t xml:space="preserve">Con memorando 2023IE0011536 se solicita modificación de la acción de mejora. Con memorando 2024IE0002534 se solicita modificación de la fecha de terminación de la acción de mejora.
Con memorando 2024IE0007131 se informa cumplimiento y efectividad de la acción de mejora.
</t>
    </r>
    <r>
      <rPr>
        <b/>
        <sz val="10"/>
        <rFont val="Calibri"/>
        <family val="2"/>
        <scheme val="minor"/>
      </rPr>
      <t xml:space="preserve">CAL_13/06/2025: </t>
    </r>
    <r>
      <rPr>
        <sz val="10"/>
        <rFont val="Calibri"/>
        <family val="2"/>
        <scheme val="minor"/>
      </rPr>
      <t xml:space="preserve">Mediante memorando 2025IE0006120 del 13/06/2025 la OCI envió observaciones al cumplimiento de las acciones de mejora a cargo del SPAT
</t>
    </r>
    <r>
      <rPr>
        <b/>
        <sz val="10"/>
        <rFont val="Calibri"/>
        <family val="2"/>
        <scheme val="minor"/>
      </rPr>
      <t>CAL_19/06/2025:</t>
    </r>
    <r>
      <rPr>
        <sz val="10"/>
        <rFont val="Calibri"/>
        <family val="2"/>
        <scheme val="minor"/>
      </rPr>
      <t xml:space="preserve"> La CGR en informe final de auditoría de cumplimiento al FONVIVIENDA - vigencias 2022, 2023, 2024 y vigencias anteriores de SFV no legalizados, declaró efectiva la acción de mejora</t>
    </r>
  </si>
  <si>
    <r>
      <rPr>
        <b/>
        <sz val="10"/>
        <rFont val="Calibri"/>
        <family val="2"/>
        <scheme val="minor"/>
      </rPr>
      <t>Reporte de cumplimiento:</t>
    </r>
    <r>
      <rPr>
        <sz val="10"/>
        <rFont val="Calibri"/>
        <family val="2"/>
        <scheme val="minor"/>
      </rPr>
      <t xml:space="preserve"> memorando 2024IE0007131 del 14/08/2024.
El reporte de cumplimiento a la OCI se realizó por fuera del plazo establecido.
</t>
    </r>
    <r>
      <rPr>
        <b/>
        <sz val="10"/>
        <rFont val="Calibri"/>
        <family val="2"/>
        <scheme val="minor"/>
      </rPr>
      <t xml:space="preserve">CAL_27/05/2025: </t>
    </r>
    <r>
      <rPr>
        <sz val="10"/>
        <rFont val="Calibri"/>
        <family val="2"/>
        <scheme val="minor"/>
      </rPr>
      <t>Se evidencia el cumplimiento de la acción de mejora planteada (incorporación del procedimiento para determinar prórrogas y suspensiones en el Manual Operativo del Fideicomiso PVG II). No obstante se observa que el procedimiento incorporado no hace referencia a las "suspensiones o prórrogas" otorgadas cuando el contrato se encuentra en trámite de cesión, se recomienda aclarar o dar alcance, toda vez que no se evidencia que la acción de mejora subsane la raíz del hallazgo.
Teniendo en cuenta que el ente de control advirtió demoras en la entrega de las viviendas a los beneficiarios del SFV, se recomienda informar el estado actual del contrato y los resultados obtenidos con la aplicación del protocolo.</t>
    </r>
  </si>
  <si>
    <r>
      <t>Vigencia de SMMLV para el pago del Proyecto Urbanización Villa Catalina en el Municipio de Acevedo- Huila</t>
    </r>
    <r>
      <rPr>
        <sz val="10"/>
        <color rgb="FF000000"/>
        <rFont val="Calibri"/>
        <family val="2"/>
        <scheme val="minor"/>
      </rPr>
      <t>.</t>
    </r>
    <r>
      <rPr>
        <b/>
        <sz val="10"/>
        <color rgb="FF000000"/>
        <rFont val="Calibri"/>
        <family val="2"/>
        <scheme val="minor"/>
      </rPr>
      <t xml:space="preserve"> </t>
    </r>
    <r>
      <rPr>
        <sz val="10"/>
        <color rgb="FF000000"/>
        <rFont val="Calibri"/>
        <family val="2"/>
        <scheme val="minor"/>
      </rPr>
      <t>Las razones que ocasionaron el cambio de vigencia del SMMLV para pago de las viviendas del proyecto fue la situación financiera del contratista, la cual era ajena al contrato de Diseño y Construcción. IF de $316.257.755 por la diferencia de haber cancelado las viviendas en 2020</t>
    </r>
  </si>
  <si>
    <r>
      <rPr>
        <b/>
        <sz val="10"/>
        <rFont val="Calibri"/>
        <family val="2"/>
        <scheme val="minor"/>
      </rPr>
      <t xml:space="preserve">Reporte de cumplimiento: </t>
    </r>
    <r>
      <rPr>
        <sz val="10"/>
        <rFont val="Calibri"/>
        <family val="2"/>
        <scheme val="minor"/>
      </rPr>
      <t xml:space="preserve">memorando 2024IE0007131 del 14/08/2024.
El reporte de cumplimiento a la OCI se realizó por fuera del plazo establecido.
</t>
    </r>
    <r>
      <rPr>
        <b/>
        <sz val="10"/>
        <rFont val="Calibri"/>
        <family val="2"/>
        <scheme val="minor"/>
      </rPr>
      <t xml:space="preserve">CAL_27/05/2025: </t>
    </r>
    <r>
      <rPr>
        <sz val="10"/>
        <rFont val="Calibri"/>
        <family val="2"/>
        <scheme val="minor"/>
      </rPr>
      <t xml:space="preserve">Se evidencia el cumplimiento de la acción de mejora planteada (incorporación del procedimiento para determinar prórrogas y suspensiones en el Manual Operativo del Fideicomiso PVG II). No obstante se observa que la acción de mejora no subsana la raíz del hallazgo, toda vez que el procedimiento ajustado se enmarca en las circulares 001 de 2021 y 001 de 2022, las cuales se emitieron con posterioridad a la fecha en que se realizó el ajuste para este proyecto, razón por la cual el Ente de Control advierte que el Comité Técnico aprobó la modificación del año de pago de las viviendas </t>
    </r>
    <r>
      <rPr>
        <i/>
        <sz val="10"/>
        <rFont val="Calibri"/>
        <family val="2"/>
        <scheme val="minor"/>
      </rPr>
      <t>"sin sustento técnico, ni jurídico"</t>
    </r>
    <r>
      <rPr>
        <sz val="10"/>
        <rFont val="Calibri"/>
        <family val="2"/>
        <scheme val="minor"/>
      </rPr>
      <t>. Se recomienda aclarar o dar alcance.</t>
    </r>
  </si>
  <si>
    <r>
      <t>Proyecto de vivienda Urbanización San Antonio - Líbano, Tolima. Servicio de energía y gas</t>
    </r>
    <r>
      <rPr>
        <sz val="10"/>
        <color rgb="FF000000"/>
        <rFont val="Calibri"/>
        <family val="2"/>
        <scheme val="minor"/>
      </rPr>
      <t>.</t>
    </r>
    <r>
      <rPr>
        <b/>
        <sz val="10"/>
        <color rgb="FF000000"/>
        <rFont val="Calibri"/>
        <family val="2"/>
        <scheme val="minor"/>
      </rPr>
      <t xml:space="preserve"> </t>
    </r>
    <r>
      <rPr>
        <sz val="10"/>
        <color rgb="FF000000"/>
        <rFont val="Calibri"/>
        <family val="2"/>
        <scheme val="minor"/>
      </rPr>
      <t>El proyecto a la fecha no cuenta con la conexión de los servicios de energía y gas, lo que genera que los plazos estipulados para la finalización de la fase 5 y en general del contrato se vean afectados.</t>
    </r>
  </si>
  <si>
    <r>
      <t xml:space="preserve">Con memorando 2023IE0005116 se informa cumplimiento y efectividad de la acción de mejora.
</t>
    </r>
    <r>
      <rPr>
        <b/>
        <sz val="10"/>
        <rFont val="Calibri"/>
        <family val="2"/>
        <scheme val="minor"/>
      </rPr>
      <t>CAL_13/06/2025:</t>
    </r>
    <r>
      <rPr>
        <sz val="10"/>
        <rFont val="Calibri"/>
        <family val="2"/>
        <scheme val="minor"/>
      </rPr>
      <t xml:space="preserve"> Mediante memorando 2025IE0006120 del 13/06/2025 la OCI envió observaciones al cumplimiento de las acciones de mejora a cargo del SPAT
</t>
    </r>
    <r>
      <rPr>
        <b/>
        <sz val="10"/>
        <rFont val="Calibri"/>
        <family val="2"/>
        <scheme val="minor"/>
      </rPr>
      <t xml:space="preserve">CAL_19/06/2025: </t>
    </r>
    <r>
      <rPr>
        <sz val="10"/>
        <rFont val="Calibri"/>
        <family val="2"/>
        <scheme val="minor"/>
      </rPr>
      <t>La CGR en informe final de auditoría de cumplimiento al FONVIVIENDA - vigencias 2022, 2023, 2024 y vigencias anteriores de SFV no legalizados, declaró efectiva la acción de mejora</t>
    </r>
  </si>
  <si>
    <r>
      <rPr>
        <b/>
        <sz val="10"/>
        <rFont val="Calibri"/>
        <family val="2"/>
        <scheme val="minor"/>
      </rPr>
      <t xml:space="preserve">Reporte de cumplimiento: </t>
    </r>
    <r>
      <rPr>
        <sz val="10"/>
        <rFont val="Calibri"/>
        <family val="2"/>
        <scheme val="minor"/>
      </rPr>
      <t xml:space="preserve">memorando 2023IE0005116 del 05/07/2023.
El reporte de cumplimiento a la OCI se realizó por fuera del plazo establecido.
</t>
    </r>
    <r>
      <rPr>
        <b/>
        <sz val="10"/>
        <rFont val="Calibri"/>
        <family val="2"/>
        <scheme val="minor"/>
      </rPr>
      <t xml:space="preserve">CAL_27/05/2025: </t>
    </r>
    <r>
      <rPr>
        <sz val="10"/>
        <rFont val="Calibri"/>
        <family val="2"/>
        <scheme val="minor"/>
      </rPr>
      <t>Se entregaron evidencias de las actividades planteadas, sinembargo se observa que la acción de mejora no subsana la raíz del hallazgo realizado por la CGR, ya que este radica en la falta acciones por parte del Comité Técnico frente al incumplimiento del contratista.
Adicionalmente se evidencia que para la fecha en que se elaboró el informe de efectividad (16/06/2023) persistía la situación que dio lugar al hallazgo toda vez que las viviendas aún no contaban con los servicios de gas y energía.</t>
    </r>
  </si>
  <si>
    <r>
      <t xml:space="preserve">
</t>
    </r>
    <r>
      <rPr>
        <sz val="10"/>
        <color theme="1"/>
        <rFont val="Calibri"/>
        <family val="2"/>
        <scheme val="minor"/>
      </rPr>
      <t>Procedimiento publicado en página web (1)</t>
    </r>
    <r>
      <rPr>
        <sz val="10"/>
        <color indexed="8"/>
        <rFont val="Calibri"/>
        <family val="2"/>
        <scheme val="minor"/>
      </rPr>
      <t xml:space="preserve">
Acta de socialización (1) 
Acta de seguimiento (1)</t>
    </r>
  </si>
  <si>
    <r>
      <t xml:space="preserve">Con memorando 2024IE0001766 se informa cumplimiento de la acción de mejora.
</t>
    </r>
    <r>
      <rPr>
        <b/>
        <sz val="10"/>
        <rFont val="Calibri"/>
        <family val="2"/>
        <scheme val="minor"/>
      </rPr>
      <t>CAL_17/06/2025:</t>
    </r>
    <r>
      <rPr>
        <sz val="10"/>
        <rFont val="Calibri"/>
        <family val="2"/>
        <scheme val="minor"/>
      </rPr>
      <t xml:space="preserve"> La CGR en informe final de auditoría financiera a FONVIVIENDA - vigencia 2024, declaro efectiva la acción de mejora</t>
    </r>
  </si>
  <si>
    <r>
      <t xml:space="preserve">Con memorando 2024IE0002798, mediante el cual se da alcance al memorando 2024IE2095 del 08/03/2024 se informa cumplimiento y efectividad de la acción de mejora.
</t>
    </r>
    <r>
      <rPr>
        <b/>
        <sz val="10"/>
        <rFont val="Calibri"/>
        <family val="2"/>
        <scheme val="minor"/>
      </rPr>
      <t xml:space="preserve">CAL_13/06/2025: </t>
    </r>
    <r>
      <rPr>
        <sz val="10"/>
        <rFont val="Calibri"/>
        <family val="2"/>
        <scheme val="minor"/>
      </rPr>
      <t xml:space="preserve">Mediante memorando 2025IE0006120 del 13/06/2025 la OCI envió observaciones al cumplimiento de las acciones de mejora a cargo del SPAT
</t>
    </r>
    <r>
      <rPr>
        <b/>
        <sz val="10"/>
        <rFont val="Calibri"/>
        <family val="2"/>
        <scheme val="minor"/>
      </rPr>
      <t>CAL_17/06/2025:</t>
    </r>
    <r>
      <rPr>
        <sz val="10"/>
        <rFont val="Calibri"/>
        <family val="2"/>
        <scheme val="minor"/>
      </rPr>
      <t xml:space="preserve"> La CGR en informe final de auditoría financiera a FONVIVIENDA - vigencia 2024, declaro efectiva la acción de mejora</t>
    </r>
  </si>
  <si>
    <r>
      <rPr>
        <b/>
        <sz val="10"/>
        <rFont val="Calibri"/>
        <family val="2"/>
        <scheme val="minor"/>
      </rPr>
      <t xml:space="preserve">Reporte de cumplimiento: </t>
    </r>
    <r>
      <rPr>
        <sz val="10"/>
        <rFont val="Calibri"/>
        <family val="2"/>
        <scheme val="minor"/>
      </rPr>
      <t xml:space="preserve">memorando 2024IE0002798 del 05/04/2024, mediante el cual se da alcance al memorando 2024IE2095 del 08/03/2024
El reporte de cumplimiento a la OCI se realizó por fuera del plazo establecido.
</t>
    </r>
    <r>
      <rPr>
        <b/>
        <sz val="10"/>
        <rFont val="Calibri"/>
        <family val="2"/>
        <scheme val="minor"/>
      </rPr>
      <t xml:space="preserve">Seg_OCI_apoyo_BSTS_10jun25: </t>
    </r>
    <r>
      <rPr>
        <sz val="10"/>
        <rFont val="Calibri"/>
        <family val="2"/>
        <scheme val="minor"/>
      </rPr>
      <t xml:space="preserve">Con el Memorando remisorio N⁰ 2024IE0002095 del 08mar24, Fonvivienda manifiesta </t>
    </r>
    <r>
      <rPr>
        <i/>
        <sz val="10"/>
        <rFont val="Calibri"/>
        <family val="2"/>
        <scheme val="minor"/>
      </rPr>
      <t>"Se realizó el Acta de conciliación que incluía el seguimiento a la depuración de las partidas conciliatorias mediante mesas de trabajo con el equipo financiero de la Supervisión, el equipo de gestión y contable de la fiduciaria para conciliar las cifras de los meses de la vigencia 2023 (...)"</t>
    </r>
    <r>
      <rPr>
        <sz val="10"/>
        <rFont val="Calibri"/>
        <family val="2"/>
        <scheme val="minor"/>
      </rPr>
      <t xml:space="preserve"> adjuntado actas de conciliación y formato: FRA-F-28 de reporte de ingresos.  En primera instancia se genera inquietud respecto al seguimiento y/o conclusión por parte de la OCI con relación al memorando de Declaración Efectividad de está actividad y soportes asuntos en la vigencia 2024, esto con el fin de no contravenir con lo que expongo a continuación.  Respecto a la información que soporta FONVIVIENDA si bien se realiza la depuración y revisión de los ingresos para la vigencia 2023, se recomienda reformular la acción  estableciendo como mínimo periodicidad trimestral para la conciliación relacionado los saldos contables del balance de Fonvivienda versus el soporte de los ingresos, a su vez, es conveniente documentar como actividad de control está conciliación con el fin de facilitar y asegurar que se está mitigando el riesgo de ocurrencia y que la CGR la declare efectiva.</t>
    </r>
  </si>
  <si>
    <r>
      <t xml:space="preserve">Con memorando 2024IE0002095 se informa cumplimiento y efectividad de la acción de mejora.
</t>
    </r>
    <r>
      <rPr>
        <b/>
        <sz val="10"/>
        <rFont val="Calibri"/>
        <family val="2"/>
        <scheme val="minor"/>
      </rPr>
      <t>CAL_17/06/2025:</t>
    </r>
    <r>
      <rPr>
        <sz val="10"/>
        <rFont val="Calibri"/>
        <family val="2"/>
        <scheme val="minor"/>
      </rPr>
      <t xml:space="preserve"> La CGR en informe final de auditoría financiera a FONVIVIENDA - vigencia 2024, declaro efectiva la acción de mejora</t>
    </r>
  </si>
  <si>
    <r>
      <t xml:space="preserve">La CGR manifiesta no explicación completa y suficiente de los reconocimientos contables en las notas a los estados financieros.
</t>
    </r>
    <r>
      <rPr>
        <sz val="10"/>
        <color rgb="FFFF0000"/>
        <rFont val="Calibri"/>
        <family val="2"/>
        <scheme val="minor"/>
      </rPr>
      <t>Incorpora H6(2020) H4(2018) H8(2019)</t>
    </r>
  </si>
  <si>
    <r>
      <t xml:space="preserve">Con memorando 2024IE0001766 se informa cumplimiento de la acción de mejora
</t>
    </r>
    <r>
      <rPr>
        <b/>
        <sz val="10"/>
        <rFont val="Calibri"/>
        <family val="2"/>
        <scheme val="minor"/>
      </rPr>
      <t>CAL_17/06/2025:</t>
    </r>
    <r>
      <rPr>
        <sz val="10"/>
        <rFont val="Calibri"/>
        <family val="2"/>
        <scheme val="minor"/>
      </rPr>
      <t xml:space="preserve"> La CGR en informe final de auditoría financiera a FONVIVIENDA - vigencia 2024, declaro efectiva la acción de mejora</t>
    </r>
  </si>
  <si>
    <r>
      <t xml:space="preserve">Con memorando 2024IE0001690 se solicita modificación de la fecha de terminación de la acción de mejora
07/05/2024: Con memorando 2024IE0003916 la Subdirección de Asistencia Técnica y Operaciones Urbanas Integrales comunica cumplimiento de la acción de mejora.
23/05/2024: FONVIVIENDA remite mediante memorando MVCT 2024IE0004439 declaración de efectividad de las acciones de mejora formuladas para el cierre de los hallazgos H2(2021), H5(2022), H7(2021) y H8(2022) del plan de mejoramiento de FONVIVIENDA.
Con memorando 2024IE0004096 se informa cumplimiento y efectividad de la acción de mejora.
</t>
    </r>
    <r>
      <rPr>
        <b/>
        <sz val="10"/>
        <rFont val="Calibri"/>
        <family val="2"/>
        <scheme val="minor"/>
      </rPr>
      <t>CAL_17/06/2025:</t>
    </r>
    <r>
      <rPr>
        <sz val="10"/>
        <rFont val="Calibri"/>
        <family val="2"/>
        <scheme val="minor"/>
      </rPr>
      <t xml:space="preserve"> La CGR en informe final de auditoría financiera a FONVIVIENDA - vigencia 2024, declaro efectiva la acción de mejora</t>
    </r>
  </si>
  <si>
    <r>
      <t>Acta</t>
    </r>
    <r>
      <rPr>
        <sz val="10"/>
        <color theme="1"/>
        <rFont val="Calibri"/>
        <family val="2"/>
        <scheme val="minor"/>
      </rPr>
      <t xml:space="preserve"> conciliación de procesos jurídicos que incluya el formato de reporte conciliado de los procesos jurídicos</t>
    </r>
    <r>
      <rPr>
        <sz val="10"/>
        <rFont val="Calibri"/>
        <family val="2"/>
        <scheme val="minor"/>
      </rPr>
      <t xml:space="preserve">
</t>
    </r>
    <r>
      <rPr>
        <sz val="10"/>
        <color theme="9" tint="-0.249977111117893"/>
        <rFont val="Calibri"/>
        <family val="2"/>
        <scheme val="minor"/>
      </rPr>
      <t xml:space="preserve">
</t>
    </r>
  </si>
  <si>
    <r>
      <t xml:space="preserve">Con memorando 2024IE0002095 se informa cumplimiento y efectividad de la acción de mejora.
</t>
    </r>
    <r>
      <rPr>
        <b/>
        <sz val="10"/>
        <rFont val="Calibri"/>
        <family val="2"/>
        <scheme val="minor"/>
      </rPr>
      <t xml:space="preserve">CAL_13/06/2025: </t>
    </r>
    <r>
      <rPr>
        <sz val="10"/>
        <rFont val="Calibri"/>
        <family val="2"/>
        <scheme val="minor"/>
      </rPr>
      <t xml:space="preserve">Mediante memorando 2025IE0006120 del 13/06/2025 la OCI envió observaciones al cumplimiento de las acciones de mejora a cargo del SPAT
</t>
    </r>
    <r>
      <rPr>
        <b/>
        <sz val="10"/>
        <rFont val="Calibri"/>
        <family val="2"/>
        <scheme val="minor"/>
      </rPr>
      <t>CAL_17/06/2025:</t>
    </r>
    <r>
      <rPr>
        <sz val="10"/>
        <rFont val="Calibri"/>
        <family val="2"/>
        <scheme val="minor"/>
      </rPr>
      <t xml:space="preserve"> La CGR en informe final de auditoría financiera a FONVIVIENDA - vigencia 2024, declaro efectiva la acción de mejora</t>
    </r>
  </si>
  <si>
    <r>
      <rPr>
        <b/>
        <sz val="10"/>
        <rFont val="Calibri"/>
        <family val="2"/>
        <scheme val="minor"/>
      </rPr>
      <t xml:space="preserve">Reporte de cumplimiento: </t>
    </r>
    <r>
      <rPr>
        <sz val="10"/>
        <rFont val="Calibri"/>
        <family val="2"/>
        <scheme val="minor"/>
      </rPr>
      <t xml:space="preserve">memorando 2024IE0002095 del 08/03/2024.
El reporte de cumplimiento a la OCI se realizó por fuera del plazo establecido.
</t>
    </r>
    <r>
      <rPr>
        <b/>
        <sz val="10"/>
        <rFont val="Calibri"/>
        <family val="2"/>
        <scheme val="minor"/>
      </rPr>
      <t xml:space="preserve">Seg_OCI_apoyo_BSTS_10jun25: </t>
    </r>
    <r>
      <rPr>
        <sz val="10"/>
        <rFont val="Calibri"/>
        <family val="2"/>
        <scheme val="minor"/>
      </rPr>
      <t>Con el Memorando remisorio N⁰ 2024IE0002095 del 08mar24 Fonvivienda manifiesta</t>
    </r>
    <r>
      <rPr>
        <i/>
        <sz val="10"/>
        <rFont val="Calibri"/>
        <family val="2"/>
        <scheme val="minor"/>
      </rPr>
      <t xml:space="preserve"> "Se realizaron las respectivas Actas de conciliación en el Formato diseñado para tal fin, en donde se realizaron las conciliaciones trimestrales de los procesos jurídicos entre el equipo financiero de la Supervisión y el equipo  jurídico de la Fiduciaria para la vigencia 2023"</t>
    </r>
    <r>
      <rPr>
        <sz val="10"/>
        <rFont val="Calibri"/>
        <family val="2"/>
        <scheme val="minor"/>
      </rPr>
      <t xml:space="preserve"> adjuntado Reporte Procesos Judiciales Sta. Elena "FORMATO CONTROL PROCESO EN CONTRA RECURSOS FONVIVIENDA "de jun-agt23, sep-nov23 y dic23-feb24 con soportes de los abogados apoderados.  En primera instancia se genera inquietud respecto al seguimiento y/o conclusión por parte de la OCI con relación al memorando de Declaración Efectividad de está actividad y soportes asuntos en la vigencia 2024, esto con el fin de no contravenir con lo que expongo a continuación.  Respecto a la información que soporta FONVIVIENDA si bien relaciona el detalle de los procesos estos harían parte del soporte de las notas a los estados financieros de Fonvivienda, por lo que No es efectiva y se sugiere reformular la acción  estableciendo periodicidad trimestral para la conciliación relacionado los saldos contables del balance de Fonvivienda por cada una de las cuentas contables versus el estado de cada uno de los procesos jurídicos, a su vez, es conveniente documentar como actividad de control está conciliación con el fin de facilitar y asegurar que se está mitigando el riesgo de ocurrencia.</t>
    </r>
  </si>
  <si>
    <r>
      <t xml:space="preserve">No se ha ejecutado la reserva de las vigencias fiscales anteriores debido a la dinamica propia de la ejecución de los proyectos de construcción y mejoramientos de vivienda urbana y rural
</t>
    </r>
    <r>
      <rPr>
        <sz val="10"/>
        <color rgb="FFFF0000"/>
        <rFont val="Calibri"/>
        <family val="2"/>
        <scheme val="minor"/>
      </rPr>
      <t xml:space="preserve">
Incorpora 7(2017) H8(2018)</t>
    </r>
  </si>
  <si>
    <r>
      <t xml:space="preserve">Con memorando 2024IE0003272 se informa cumplimiento y efectividad de la acción de mejora.
</t>
    </r>
    <r>
      <rPr>
        <b/>
        <sz val="10"/>
        <rFont val="Calibri"/>
        <family val="2"/>
        <scheme val="minor"/>
      </rPr>
      <t>CAL_17/06/2025:</t>
    </r>
    <r>
      <rPr>
        <sz val="10"/>
        <rFont val="Calibri"/>
        <family val="2"/>
        <scheme val="minor"/>
      </rPr>
      <t xml:space="preserve"> La CGR en informe final de auditoría financiera a FONVIVIENDA - vigencia 2024, declaro efectiva la acción de mejora</t>
    </r>
  </si>
  <si>
    <r>
      <t xml:space="preserve">Superacion del 15%  del presupuesto de inversión del año anterior (2022) constituido como reserva
</t>
    </r>
    <r>
      <rPr>
        <sz val="10"/>
        <color rgb="FFFF0000"/>
        <rFont val="Calibri"/>
        <family val="2"/>
        <scheme val="minor"/>
      </rPr>
      <t>Incorpora H12(2019) H8(2020) H12(2021)</t>
    </r>
  </si>
  <si>
    <r>
      <t xml:space="preserve">Con memorando 2024IE0000406 se informa declaración de cumplimiento y efectividad.
</t>
    </r>
    <r>
      <rPr>
        <b/>
        <sz val="10"/>
        <rFont val="Calibri"/>
        <family val="2"/>
        <scheme val="minor"/>
      </rPr>
      <t xml:space="preserve">CAL_13/06/2025: </t>
    </r>
    <r>
      <rPr>
        <sz val="10"/>
        <rFont val="Calibri"/>
        <family val="2"/>
        <scheme val="minor"/>
      </rPr>
      <t>La CGR en auditoría financiera a Fonvivienda de la vigencia 2023 (07/06/2024) declaró que la acción de mejora no fue efectiva. Se incorporó al H11 (2023)</t>
    </r>
  </si>
  <si>
    <r>
      <rPr>
        <b/>
        <sz val="10"/>
        <rFont val="Calibri"/>
        <family val="2"/>
        <scheme val="minor"/>
      </rPr>
      <t xml:space="preserve">CAL_13/06/2025: </t>
    </r>
    <r>
      <rPr>
        <sz val="10"/>
        <rFont val="Calibri"/>
        <family val="2"/>
        <scheme val="minor"/>
      </rPr>
      <t xml:space="preserve">La CGR en auditoría financiera a Fonvivienda de la vigencia 2023 declaró que la acción de mejora no fue efectiva. Se realizó reunión con Edwin el 17/06/2025 y se identificó que la reformulación se incorporó en el H11(2023)
</t>
    </r>
    <r>
      <rPr>
        <sz val="10"/>
        <color rgb="FFFF0000"/>
        <rFont val="Calibri"/>
        <family val="2"/>
        <scheme val="minor"/>
      </rPr>
      <t>PREGUNTAR SI AL INCORPORARSE A OTRA ACCIÓN DE MEJORA SE CIERRA</t>
    </r>
  </si>
  <si>
    <r>
      <t xml:space="preserve">30/05/2024 mediante radicado MVCT 2024IE0004644 declaración de efectividad de las acciones de mejora del hallazgo H15(2022), 
</t>
    </r>
    <r>
      <rPr>
        <b/>
        <sz val="10"/>
        <rFont val="Calibri"/>
        <family val="2"/>
        <scheme val="minor"/>
      </rPr>
      <t>CAL_17/06/2025:</t>
    </r>
    <r>
      <rPr>
        <sz val="10"/>
        <rFont val="Calibri"/>
        <family val="2"/>
        <scheme val="minor"/>
      </rPr>
      <t xml:space="preserve"> La CGR en informe final de auditoría financiera a FONVIVIENDA - vigencia 2024, declaro efectiva la acción de mejora</t>
    </r>
  </si>
  <si>
    <r>
      <rPr>
        <b/>
        <sz val="10"/>
        <rFont val="Calibri"/>
        <family val="2"/>
        <scheme val="minor"/>
      </rPr>
      <t>Reporte de cumplimiento:</t>
    </r>
    <r>
      <rPr>
        <sz val="10"/>
        <rFont val="Calibri"/>
        <family val="2"/>
        <scheme val="minor"/>
      </rPr>
      <t xml:space="preserve"> memorando 2024IE0006034 del 12/07/2024.
El reporte de cumplimiento a la OCI se realizó por fuera del plazo establecido.
</t>
    </r>
    <r>
      <rPr>
        <b/>
        <sz val="10"/>
        <rFont val="Calibri"/>
        <family val="2"/>
        <scheme val="minor"/>
      </rPr>
      <t xml:space="preserve">CAL_27/05/2025: </t>
    </r>
    <r>
      <rPr>
        <sz val="10"/>
        <rFont val="Calibri"/>
        <family val="2"/>
        <scheme val="minor"/>
      </rPr>
      <t>Se entregaron evidencias de las actividades propuestas en la acción de mejora, sinembargo no se observa relación entre esta y la causa del hallazgo, el cual radica en la falta acciones por parte del Comité Técnico frente al incumplimiento del contratista, lo que llevó a la modificación del año de pago de las viviendas. Se recomienda dar alcance evidenciando las acciones adelantadas para corregir la situación observada por la CGR en este y demás proyectos del programa PVG II.</t>
    </r>
  </si>
  <si>
    <r>
      <rPr>
        <b/>
        <sz val="10"/>
        <rFont val="Calibri"/>
        <family val="2"/>
        <scheme val="minor"/>
      </rPr>
      <t>Reporte de cumplimiento:</t>
    </r>
    <r>
      <rPr>
        <sz val="10"/>
        <rFont val="Calibri"/>
        <family val="2"/>
        <scheme val="minor"/>
      </rPr>
      <t xml:space="preserve"> memorando 2024IE0006034 del 12/07/2024. El reporte de cumplimiento a la OCI se realizó por fuera del plazo establecido.
</t>
    </r>
    <r>
      <rPr>
        <b/>
        <sz val="10"/>
        <rFont val="Calibri"/>
        <family val="2"/>
        <scheme val="minor"/>
      </rPr>
      <t xml:space="preserve">CAL_27/05/2025: </t>
    </r>
    <r>
      <rPr>
        <sz val="10"/>
        <rFont val="Calibri"/>
        <family val="2"/>
        <scheme val="minor"/>
      </rPr>
      <t>Se entregaron evidencias de las actividades propuestas en la acción de mejora, sinembargo no se observa relación entre esta y la causa del hallazgo, el cual radica en la falta acciones por parte del Comité Técnico frente al incumplimiento del contratista, lo que llevó a la modificación del año de pago de las viviendas. Se recomienda dar alcance evidenciando las acciones adelantadas para corregir la situación observada por la CGR en este y demás proyectos del programa PVG II.</t>
    </r>
  </si>
  <si>
    <r>
      <t xml:space="preserve">Con memorando 2024IE0001601 se informa cumplimiento y efectividad de la acción de mejora
</t>
    </r>
    <r>
      <rPr>
        <b/>
        <sz val="10"/>
        <rFont val="Calibri"/>
        <family val="2"/>
        <scheme val="minor"/>
      </rPr>
      <t>CAL_13/06/2025:</t>
    </r>
    <r>
      <rPr>
        <sz val="10"/>
        <rFont val="Calibri"/>
        <family val="2"/>
        <scheme val="minor"/>
      </rPr>
      <t xml:space="preserve"> Mediante memorando 2025IE0006120 del 13/06/2025 la OCI envió observaciones al cumplimiento de las acciones de mejora a cargo del SPAT
</t>
    </r>
    <r>
      <rPr>
        <b/>
        <sz val="10"/>
        <rFont val="Calibri"/>
        <family val="2"/>
        <scheme val="minor"/>
      </rPr>
      <t xml:space="preserve">CAL_19/06/2025: </t>
    </r>
    <r>
      <rPr>
        <sz val="10"/>
        <rFont val="Calibri"/>
        <family val="2"/>
        <scheme val="minor"/>
      </rPr>
      <t>La CGR en informe final de auditoría de cumplimiento al FONVIVIENDA - vigencias 2022, 2023, 2024 y vigencias anteriores de SFV no legalizados, declaró efectiva la acción de mejora</t>
    </r>
  </si>
  <si>
    <r>
      <rPr>
        <b/>
        <sz val="10"/>
        <rFont val="Calibri"/>
        <family val="2"/>
        <scheme val="minor"/>
      </rPr>
      <t>Reporte de cumplimiento:</t>
    </r>
    <r>
      <rPr>
        <sz val="10"/>
        <rFont val="Calibri"/>
        <family val="2"/>
        <scheme val="minor"/>
      </rPr>
      <t xml:space="preserve"> memorando 2024IE0001601 del 23/02/2024. El reporte de cumplimiento a la OCI se realizó por fuera del plazo establecido.
</t>
    </r>
    <r>
      <rPr>
        <b/>
        <sz val="10"/>
        <rFont val="Calibri"/>
        <family val="2"/>
        <scheme val="minor"/>
      </rPr>
      <t xml:space="preserve">CAL_27/05/2025: </t>
    </r>
    <r>
      <rPr>
        <sz val="10"/>
        <rFont val="Calibri"/>
        <family val="2"/>
        <scheme val="minor"/>
      </rPr>
      <t xml:space="preserve">Aunque se presentan soportes de las actividades planteadas en la acción de mejora, el informe final de fecha 25/01/2024 no evidencia la efectividad de la acción de mejora toda vez que concluye con la recomendación al constructor de </t>
    </r>
    <r>
      <rPr>
        <i/>
        <sz val="10"/>
        <rFont val="Calibri"/>
        <family val="2"/>
        <scheme val="minor"/>
      </rPr>
      <t>"organizar la logística para realizar la intervención de las 6 viviendas conforme a la visita realizada, y ejecutar los arreglos respectivos antes del 31 de diciembre de 2023"</t>
    </r>
    <r>
      <rPr>
        <sz val="10"/>
        <rFont val="Calibri"/>
        <family val="2"/>
        <scheme val="minor"/>
      </rPr>
      <t xml:space="preserve">.
Si bien en la </t>
    </r>
    <r>
      <rPr>
        <i/>
        <sz val="10"/>
        <rFont val="Calibri"/>
        <family val="2"/>
        <scheme val="minor"/>
      </rPr>
      <t>"PLAN MEJORAMIENTO EL MOLINO - GUAJIRA PVGII"</t>
    </r>
    <r>
      <rPr>
        <sz val="10"/>
        <rFont val="Calibri"/>
        <family val="2"/>
        <scheme val="minor"/>
      </rPr>
      <t xml:space="preserve">, se encuentra el archivo </t>
    </r>
    <r>
      <rPr>
        <i/>
        <sz val="10"/>
        <rFont val="Calibri"/>
        <family val="2"/>
        <scheme val="minor"/>
      </rPr>
      <t>"Anexo 7 - Actas Postventa a 6 Viviendas-Molino - 27 dic 2023"</t>
    </r>
    <r>
      <rPr>
        <sz val="10"/>
        <rFont val="Calibri"/>
        <family val="2"/>
        <scheme val="minor"/>
      </rPr>
      <t>, es el área encargada de la implementación de la acción de mejora, la responsable de verificar e informar que se subsanaron las situaciones que dieron lugar al hallazgo</t>
    </r>
  </si>
  <si>
    <r>
      <t xml:space="preserve">Con memorando 2024IE0010404 se informa cumplimiento y efectividad de la acción de mejora.
</t>
    </r>
    <r>
      <rPr>
        <b/>
        <sz val="10"/>
        <rFont val="Calibri"/>
        <family val="2"/>
        <scheme val="minor"/>
      </rPr>
      <t>CAL_13/06/2025:</t>
    </r>
    <r>
      <rPr>
        <sz val="10"/>
        <rFont val="Calibri"/>
        <family val="2"/>
        <scheme val="minor"/>
      </rPr>
      <t xml:space="preserve"> Mediante memorando 2025IE0006120 del 13/06/2025 la OCI envió observaciones al cumplimiento de las acciones de mejora a cargo del SPAT</t>
    </r>
  </si>
  <si>
    <r>
      <rPr>
        <b/>
        <sz val="10"/>
        <rFont val="Calibri"/>
        <family val="2"/>
        <scheme val="minor"/>
      </rPr>
      <t xml:space="preserve">Reporte de cumplimiento: </t>
    </r>
    <r>
      <rPr>
        <sz val="10"/>
        <rFont val="Calibri"/>
        <family val="2"/>
        <scheme val="minor"/>
      </rPr>
      <t xml:space="preserve">memorando 2024IE0010404 del 15/11/2024. El reporte de cumplimiento a la OCI se realizó por fuera del plazo establecido.
</t>
    </r>
    <r>
      <rPr>
        <b/>
        <sz val="10"/>
        <rFont val="Calibri"/>
        <family val="2"/>
        <scheme val="minor"/>
      </rPr>
      <t xml:space="preserve">CAL_27/05/2025: </t>
    </r>
    <r>
      <rPr>
        <sz val="10"/>
        <rFont val="Calibri"/>
        <family val="2"/>
        <scheme val="minor"/>
      </rPr>
      <t>Se entregaron evidencias de las actividades propuestas en la acción de mejora, sinembargo no se observa relación entre esta y la causa del hallazgo, el cual radica en la falta acciones por parte del Comité Técnico frente al incumplimiento del contratista. Se recomienda dar alcance evidenciando las acciones adelantadas para corregir la situación observada por la CGR en este y demás proyectos del programa PVG II.</t>
    </r>
  </si>
  <si>
    <r>
      <t xml:space="preserve">Con memorando 2024IE0003272 se informa cumplimiento y efectividad de la acción de mejora.
</t>
    </r>
    <r>
      <rPr>
        <b/>
        <sz val="10"/>
        <rFont val="Calibri"/>
        <family val="2"/>
        <scheme val="minor"/>
      </rPr>
      <t xml:space="preserve">CAL_17/06/2025: </t>
    </r>
    <r>
      <rPr>
        <sz val="10"/>
        <rFont val="Calibri"/>
        <family val="2"/>
        <scheme val="minor"/>
      </rPr>
      <t>La CGR en informe final de auditoría financiera a FONVIVIENDA - vigencia 2024, declaro efectiva la acción de mejora</t>
    </r>
  </si>
  <si>
    <r>
      <t xml:space="preserve">1 Memorando a la Oficina Jurídica (1) 
2. Informe semestral de avance del proyecto (3)
</t>
    </r>
    <r>
      <rPr>
        <sz val="10"/>
        <color rgb="FFFF0000"/>
        <rFont val="Calibri"/>
        <family val="2"/>
        <scheme val="minor"/>
      </rPr>
      <t xml:space="preserve">
</t>
    </r>
  </si>
  <si>
    <r>
      <rPr>
        <b/>
        <sz val="10"/>
        <rFont val="Calibri"/>
        <family val="2"/>
        <scheme val="minor"/>
      </rPr>
      <t xml:space="preserve">CAL_04/07/2025: </t>
    </r>
    <r>
      <rPr>
        <sz val="10"/>
        <rFont val="Calibri"/>
        <family val="2"/>
        <scheme val="minor"/>
      </rPr>
      <t xml:space="preserve">Mediante memorando 2025EE0006710 del 03/07/2025, Fonvivienda reporta el avance en el cumplimiento de la acción de mejora, dentro de las evidencias no se encuentra el memorando dirigido a la SSFV, por lo tanto no se da cabal cumplimiento a las acciones de mejora. Con la información presentada se evidencia que no se han subsanado las situaciones que dieron lugar al hallazgo.
</t>
    </r>
    <r>
      <rPr>
        <b/>
        <sz val="10"/>
        <rFont val="Calibri"/>
        <family val="2"/>
        <scheme val="minor"/>
      </rPr>
      <t>*************</t>
    </r>
    <r>
      <rPr>
        <sz val="10"/>
        <rFont val="Calibri"/>
        <family val="2"/>
        <scheme val="minor"/>
      </rPr>
      <t xml:space="preserve">
Con memorando 2024IE0001118 se informa avance de la acción de mejora
Con memorando 2024IE0005975 solicitan ampliación fecha de terminación</t>
    </r>
  </si>
  <si>
    <r>
      <rPr>
        <b/>
        <sz val="10"/>
        <rFont val="Calibri"/>
        <family val="2"/>
        <scheme val="minor"/>
      </rPr>
      <t>CAL_04/07/2025:</t>
    </r>
    <r>
      <rPr>
        <sz val="10"/>
        <rFont val="Calibri"/>
        <family val="2"/>
        <scheme val="minor"/>
      </rPr>
      <t xml:space="preserve"> Mediante memorando 2025EE0006710 del 03/07/2025, Fonvivienda reporta el avance en el cumplimiento de la acción de mejora, adjuntando como soporte: I) 8 actas de seguimiento la última del 29/05/2025, ii) correo electrónico interno del SPAT solicitando adelantar el trámtie de liberación de beneficiarios, este documento </t>
    </r>
    <r>
      <rPr>
        <b/>
        <sz val="10"/>
        <rFont val="Calibri"/>
        <family val="2"/>
        <scheme val="minor"/>
      </rPr>
      <t>NO SE AJUSTA A LA EVIDENCIA PLANTEADA EN LA ACCIÓN DE MEJORA</t>
    </r>
    <r>
      <rPr>
        <sz val="10"/>
        <rFont val="Calibri"/>
        <family val="2"/>
        <scheme val="minor"/>
      </rPr>
      <t>, iii) Informe de gestión en formato word, no resulta claro porque se reporta como terminado y ejecutado al 100%, cuando se indica que el proyecto constaba de 175 cupos de los cuales se construyeron las obras de urbanismo de 175 viviendas (POD pago anticipado) pero solo se construyeron 36 viviendas, las cuales aún no se han legalizado. La Gobernación no ha realizado el reintegro de los cupos POD de las viviendas no ejecutadas, ni ha adelantado la escrituración de las 36 viviendas certificadas y entregadas. Incumplimiento declarado mediante Res. 2083 del 13/10/2015. Las cifras no son claras, si el alcance eran 175 SFV, se ejecutaron 36 viviendas, van a devolver lo correspondiente a 116 cupos POD, que pasa con 23 restantes.
La acción de mejora implementada no subsana la raíz del hallazgo, a la fecha del reporte, los subsidios aplicados no han sido legalizados, no se ha realizado la liberación de los hogares que tienen SFV asignado y a quienes no se les ha entregado la vivienda, y no se ha logrado la restitución de los cupos POD. El 11/07/2025 se remite correo solicitando adjuntar el soporte faltante</t>
    </r>
  </si>
  <si>
    <r>
      <t xml:space="preserve">1. </t>
    </r>
    <r>
      <rPr>
        <sz val="10"/>
        <color rgb="FF000000"/>
        <rFont val="Calibri"/>
        <family val="2"/>
        <scheme val="minor"/>
      </rPr>
      <t>Informes semestrales sobre el estado del proceso de cobro coactivo (3)</t>
    </r>
  </si>
  <si>
    <r>
      <rPr>
        <b/>
        <sz val="10"/>
        <rFont val="Calibri"/>
        <family val="2"/>
        <scheme val="minor"/>
      </rPr>
      <t>Reporte de cumplimiento:</t>
    </r>
    <r>
      <rPr>
        <sz val="10"/>
        <rFont val="Calibri"/>
        <family val="2"/>
        <scheme val="minor"/>
      </rPr>
      <t xml:space="preserve"> memorando 2025IE0000941 del 17/01/2025. El reporte de cumplimiento a la OCI se realizó por fuera del plazo establecido
</t>
    </r>
    <r>
      <rPr>
        <b/>
        <sz val="10"/>
        <rFont val="Calibri"/>
        <family val="2"/>
        <scheme val="minor"/>
      </rPr>
      <t xml:space="preserve">CAL_27/05/2025: </t>
    </r>
    <r>
      <rPr>
        <sz val="10"/>
        <rFont val="Calibri"/>
        <family val="2"/>
        <scheme val="minor"/>
      </rPr>
      <t xml:space="preserve">No se encuentran archivos adjuntos asociados al radicado 2025IE0000941, se revisan el protocolo, acta y socialización cargados en la carpeta denominada </t>
    </r>
    <r>
      <rPr>
        <i/>
        <sz val="10"/>
        <rFont val="Calibri"/>
        <family val="2"/>
        <scheme val="minor"/>
      </rPr>
      <t xml:space="preserve">"2024IE0011830"
</t>
    </r>
    <r>
      <rPr>
        <sz val="10"/>
        <rFont val="Calibri"/>
        <family val="2"/>
        <scheme val="minor"/>
      </rPr>
      <t>Se evidencia el cumplimiento de la acción de mejora planteada (adopción del protocolo para el trámite de procesos de incumplimiento y sancionatorios en proyectos de bolsas anteriores a la ley 1537 de 2012), su efectividad debe validarse con base en la implementación del mismo a partir del 04/12/2024.
Dado que la raiz del hallazgo radica en la falta de evidencia respecto de la investigación y determinación de sanciones a 18 proyectos de bolsas anteriores que contaban con declaratoria de incumplimiento, se recomienda informar el estado de cada uno de los proyectos relacionados en el informe de auditoría y la aplicación del respectivo proceso sancionatorio.</t>
    </r>
  </si>
  <si>
    <r>
      <rPr>
        <b/>
        <sz val="10"/>
        <rFont val="Calibri"/>
        <family val="2"/>
        <scheme val="minor"/>
      </rPr>
      <t>Ejecución de obras complementarias por parte de la Alcaldía del Municipio del Banco - Magdalena.</t>
    </r>
    <r>
      <rPr>
        <sz val="10"/>
        <rFont val="Calibri"/>
        <family val="2"/>
        <scheme val="minor"/>
      </rPr>
      <t xml:space="preserve"> Deficiencias en la gestión de Fonvivienda y por el incumplimiento del municipio en las obligaciones pactadas en el convenio interadministrativo de Cooperación No. 057 De 2017, que derivo en  retrasos en la ejecución del Contrato 5 – 127 de 2019</t>
    </r>
  </si>
  <si>
    <r>
      <rPr>
        <b/>
        <sz val="10"/>
        <rFont val="Calibri"/>
        <family val="2"/>
        <scheme val="minor"/>
      </rPr>
      <t>Reporte de cumplimiento:</t>
    </r>
    <r>
      <rPr>
        <sz val="10"/>
        <rFont val="Calibri"/>
        <family val="2"/>
        <scheme val="minor"/>
      </rPr>
      <t xml:space="preserve"> memorando 2024IE0006034 del 12/07/2024. El reporte de cumplimiento a la OCI se realizó por fuera del plazo establecido.
</t>
    </r>
    <r>
      <rPr>
        <b/>
        <sz val="10"/>
        <rFont val="Calibri"/>
        <family val="2"/>
        <scheme val="minor"/>
      </rPr>
      <t xml:space="preserve">CAL_27/05/2025: </t>
    </r>
    <r>
      <rPr>
        <sz val="10"/>
        <rFont val="Calibri"/>
        <family val="2"/>
        <scheme val="minor"/>
      </rPr>
      <t>Se presenta copia de 2 actas de mesas de reunión (05/09/2023 y 29/02/2024) e informe del 25/06/2024, los cuales dan cuenta de las gestiones realizadas, pero así mismo evidencian que estas han sido infructuosas, toda vez que el municipio no ha terminado las actividades pendientes.  Se recomienda aclarar y/o actualizar informando el estado actual del proyecto de vivienda y los avances en la subsanación de la causa del hallazgo</t>
    </r>
  </si>
  <si>
    <r>
      <rPr>
        <b/>
        <sz val="10"/>
        <rFont val="Calibri"/>
        <family val="2"/>
        <scheme val="minor"/>
      </rPr>
      <t xml:space="preserve">Gestión de los Comités Técnico y Fiduciario. </t>
    </r>
    <r>
      <rPr>
        <sz val="10"/>
        <rFont val="Calibri"/>
        <family val="2"/>
        <scheme val="minor"/>
      </rPr>
      <t>Deficiencias encontradas en los procedimientos de seguimiento, control y toma de decisiones al interior del programa PVG, responsabilidades a cargo de los miembros del Comité Técnico Fiduciario, quienes con su actuación no han contribuido al logro de la meta definida para el PVG II.</t>
    </r>
  </si>
  <si>
    <r>
      <t xml:space="preserve">Con memorando 2024IE0009537  de fecha 18 de octubre de 2024 se solicita modificación de la acción de mejora.
Mediante memorando 2024IE0012193 solicitan ampliación para el cumplimiento de la acción de mejora
</t>
    </r>
    <r>
      <rPr>
        <b/>
        <sz val="10"/>
        <rFont val="Calibri"/>
        <family val="2"/>
        <scheme val="minor"/>
      </rPr>
      <t xml:space="preserve">CAL_24/06/2025: </t>
    </r>
    <r>
      <rPr>
        <sz val="10"/>
        <rFont val="Calibri"/>
        <family val="2"/>
        <scheme val="minor"/>
      </rPr>
      <t>Mediante memorando 2025IE0006284 del 19/06/2025, Fonvivienda solicita prórroga del plazo hasta el 31/12/2025 justificado en</t>
    </r>
    <r>
      <rPr>
        <i/>
        <sz val="10"/>
        <rFont val="Calibri"/>
        <family val="2"/>
        <scheme val="minor"/>
      </rPr>
      <t xml:space="preserve"> (...) no se ha obtenido respuesta por parte de la Contaduría General de la Nación - CGN sobre las inquietudes de FONVIVIENDA expuestas en la mesa de trabajo realizada el 28 de noviembre de 2024, para aclarar el tratamiento contable, vacíos y contradicciones que registran los conceptos emitidos por el equipo General y de investigación de la CGN (...)</t>
    </r>
    <r>
      <rPr>
        <sz val="10"/>
        <rFont val="Calibri"/>
        <family val="2"/>
        <scheme val="minor"/>
      </rPr>
      <t xml:space="preserve"> </t>
    </r>
  </si>
  <si>
    <r>
      <rPr>
        <b/>
        <sz val="10"/>
        <rFont val="Calibri"/>
        <family val="2"/>
        <scheme val="minor"/>
      </rPr>
      <t xml:space="preserve">CAL_24/06/2025: </t>
    </r>
    <r>
      <rPr>
        <sz val="10"/>
        <rFont val="Calibri"/>
        <family val="2"/>
        <scheme val="minor"/>
      </rPr>
      <t>Mediante memorando 2025IE0006284 del 19/06/2025, Fonvivienda solicita prórroga del plazo hasta el 31/12/2025 justificado en</t>
    </r>
    <r>
      <rPr>
        <i/>
        <sz val="10"/>
        <rFont val="Calibri"/>
        <family val="2"/>
        <scheme val="minor"/>
      </rPr>
      <t xml:space="preserve"> (...) no se ha obtenido respuesta por parte de la Contaduría General de la Nación - CGN sobre las inquietudes de FONVIVIENDA expuestas en la mesa de trabajo realizada el 28 de noviembre de 2024, para aclarar el tratamiento contable, vacíos y contradicciones que registran los conceptos emitidos por el equipo General y de investigación de la CGN (...)</t>
    </r>
  </si>
  <si>
    <r>
      <t xml:space="preserve">Mediante memorando 2025IE0003777 FONVIVIENDA solicita ampliación de la fecha de cumplimiento de la acción de mejora hasta el 31/05/2025
</t>
    </r>
    <r>
      <rPr>
        <b/>
        <sz val="10"/>
        <rFont val="Calibri"/>
        <family val="2"/>
        <scheme val="minor"/>
      </rPr>
      <t>CAL_12/06/2025:</t>
    </r>
    <r>
      <rPr>
        <sz val="10"/>
        <rFont val="Calibri"/>
        <family val="2"/>
        <scheme val="minor"/>
      </rPr>
      <t xml:space="preserve"> Mediante memorando 2025IE0005990 del 11/06/2025 Fonvivienda reporta el cumplimiento de la acción de mejora
</t>
    </r>
  </si>
  <si>
    <r>
      <rPr>
        <b/>
        <sz val="10"/>
        <rFont val="Calibri"/>
        <family val="2"/>
        <scheme val="minor"/>
      </rPr>
      <t xml:space="preserve">Reporte de cumplimiento: </t>
    </r>
    <r>
      <rPr>
        <sz val="10"/>
        <rFont val="Calibri"/>
        <family val="2"/>
        <scheme val="minor"/>
      </rPr>
      <t xml:space="preserve">memorando 2025IE0005990 del 11/06/2025. El reporte de cumplimiento a la OCI se realizó por fuera del plazo establecido.
</t>
    </r>
    <r>
      <rPr>
        <b/>
        <sz val="10"/>
        <rFont val="Calibri"/>
        <family val="2"/>
        <scheme val="minor"/>
      </rPr>
      <t xml:space="preserve">Seg_OCI_apoyo_BSTS_26jun25: </t>
    </r>
    <r>
      <rPr>
        <sz val="10"/>
        <rFont val="Calibri"/>
        <family val="2"/>
        <scheme val="minor"/>
      </rPr>
      <t xml:space="preserve">Con el Memorando remisorio N⁰ 2025IE0005990 del 11jun25 Fonvivienda adjunto 12 certificaciones de los gastos causados que quedaron pendientes de pago a 31-dic-2024 para Buenaventura, Santa Helena, Semillero de propietarios y arriendo, VIPA, CDVD, Equipamientos, Mi casa ya, PVG I y II, Rural y SISFV.  La acción es eficaz no obstante para que sea efectiva se recomienda documentar dicha actividad de control como mínimo con periodicidad trimestral para la conciliación de los saldos contables del balance de Fonvivienda versus el soporte de los gastos causados y pendientes de pago mitigando el riesgo de ocurrencia y que la CGR la declare efectiva.  Es de anotar que el H1(2023) tiene 2 actividades en la Matriz de Fenecimiento, quedando pendiente Actividad 1 </t>
    </r>
    <r>
      <rPr>
        <i/>
        <sz val="10"/>
        <rFont val="Calibri"/>
        <family val="2"/>
        <scheme val="minor"/>
      </rPr>
      <t xml:space="preserve">"Gestionar mesa de trabajo con la CGN para validar tratamiento contable emitido por la CGN (...)" </t>
    </r>
    <r>
      <rPr>
        <sz val="10"/>
        <rFont val="Calibri"/>
        <family val="2"/>
        <scheme val="minor"/>
      </rPr>
      <t>por lo que se recomienda confirmar su estado ya que FONVIVIENDA no ha reportado avance a la Matriz de Fenecimiento (a feb y abril de 2025) conforme a los lineamientos de la Circular 2023IE0000119 del 11 de enero de 2023.</t>
    </r>
  </si>
  <si>
    <r>
      <rPr>
        <b/>
        <sz val="10"/>
        <rFont val="Calibri"/>
        <family val="2"/>
        <scheme val="minor"/>
      </rPr>
      <t xml:space="preserve">CAL_22/05/2025: </t>
    </r>
    <r>
      <rPr>
        <sz val="10"/>
        <rFont val="Calibri"/>
        <family val="2"/>
        <scheme val="minor"/>
      </rPr>
      <t xml:space="preserve">Se revisan los documentos presentados, no se evidencia correspondencia con la justificación indicada en los citados memorandos, toda vez que en estos se indica </t>
    </r>
    <r>
      <rPr>
        <i/>
        <sz val="10"/>
        <rFont val="Calibri"/>
        <family val="2"/>
        <scheme val="minor"/>
      </rPr>
      <t>(…) se entrega la respectiva certificación del saldo de las cuentas por cobrar por concepto de retegarantías, del programa equipamiento Públicos (…)</t>
    </r>
    <r>
      <rPr>
        <sz val="10"/>
        <rFont val="Calibri"/>
        <family val="2"/>
        <scheme val="minor"/>
      </rPr>
      <t xml:space="preserve"> y el certificado hace referencia a ejecuciones de los programas PVG1 y  VIPA, adicionalmente no se evidencian los saldos por pagar de retenciones en garantía que es el origen del hallazgo formulado por la CGR. 
Adicionalmente se efectuó la verificación con los estados financieros del Fideicomiso Asistencia Técnica Findeter Equipamientos Públicos, administrado por Fiduciaria La Previsora S.A., presentados para el cierre del hallazgo H7(2021) con fecha de corte 31/12/2024, evidenciando que el saldo reportado en la certificación por valor de $6.080.595.245,41, difiere del valor reportado en dichos estados financieros por concepto de otros pasivos (retención en garantía) cuyo valor es de $5.874.870.521</t>
    </r>
  </si>
  <si>
    <r>
      <t xml:space="preserve">La CGR manifiesta que no es posible establecer las razones para mantener recursos depositados en las fiduciarias por concepto de rendimientos sin compromiso, ni devoluciones de saldos a la DTN, ni la existencia de obligaciones que amparen la adquisición de bienes y servicios en desarrollo de los programas de vivienda  </t>
    </r>
    <r>
      <rPr>
        <sz val="10"/>
        <color rgb="FFFF0000"/>
        <rFont val="Calibri"/>
        <family val="2"/>
        <scheme val="minor"/>
      </rPr>
      <t>Se incorporó el H2(2020) Se incorporó el H9(2022)</t>
    </r>
  </si>
  <si>
    <r>
      <t xml:space="preserve">Mediante memorando 2024IE0012054 remiten reporte de cumplimiento de las acciones de mejora.
</t>
    </r>
    <r>
      <rPr>
        <b/>
        <sz val="10"/>
        <rFont val="Calibri"/>
        <family val="2"/>
        <scheme val="minor"/>
      </rPr>
      <t>CAL_13/06/2025:</t>
    </r>
    <r>
      <rPr>
        <sz val="10"/>
        <rFont val="Calibri"/>
        <family val="2"/>
        <scheme val="minor"/>
      </rPr>
      <t xml:space="preserve"> Incorpora la reformulación de la acción de mejora de los hallazgos H2(2020) y el H9 (2022).
</t>
    </r>
    <r>
      <rPr>
        <b/>
        <sz val="10"/>
        <rFont val="Calibri"/>
        <family val="2"/>
        <scheme val="minor"/>
      </rPr>
      <t xml:space="preserve">CAL_17/06/2025: </t>
    </r>
    <r>
      <rPr>
        <sz val="10"/>
        <rFont val="Calibri"/>
        <family val="2"/>
        <scheme val="minor"/>
      </rPr>
      <t>La CGR en informe final de auditoría financiera a FONVIVIENDA - vigencia 2024, declaro efectiva la acción de mejora</t>
    </r>
  </si>
  <si>
    <r>
      <t xml:space="preserve">Mediante memorando 2024IE0011514 de fecha 17/12/2024 la OAJ allegaron a la OCI informe y evidencias sobre el cumplimiento de actividades, con el proposito de solicitar la declaratoria de efectividad del hallazgo.
</t>
    </r>
    <r>
      <rPr>
        <b/>
        <sz val="10"/>
        <rFont val="Calibri"/>
        <family val="2"/>
        <scheme val="minor"/>
      </rPr>
      <t>CAL_17/06/2025:</t>
    </r>
    <r>
      <rPr>
        <sz val="10"/>
        <rFont val="Calibri"/>
        <family val="2"/>
        <scheme val="minor"/>
      </rPr>
      <t xml:space="preserve"> La CGR en informe final de auditoría financiera a FONVIVIENDA - vigencia 2024, declaro efectiva la acción de mejora</t>
    </r>
  </si>
  <si>
    <r>
      <t xml:space="preserve">Mediante memorando 2025IE0001222 reportan cumplimiento de las acciones de mejora
</t>
    </r>
    <r>
      <rPr>
        <b/>
        <sz val="10"/>
        <rFont val="Calibri"/>
        <family val="2"/>
        <scheme val="minor"/>
      </rPr>
      <t>CAL_17/06/2025:</t>
    </r>
    <r>
      <rPr>
        <sz val="10"/>
        <rFont val="Calibri"/>
        <family val="2"/>
        <scheme val="minor"/>
      </rPr>
      <t xml:space="preserve"> La CGR en informe final de auditoría financiera a FONVIVIENDA - vigencia 2024, declaro efectiva la acción de mejora</t>
    </r>
  </si>
  <si>
    <r>
      <t xml:space="preserve">Mediante memorando 2025IE0000941 reportan cumplimiento de las acciones de mejora
</t>
    </r>
    <r>
      <rPr>
        <b/>
        <sz val="10"/>
        <rFont val="Calibri"/>
        <family val="2"/>
        <scheme val="minor"/>
      </rPr>
      <t>CAL_17/06/2025:</t>
    </r>
    <r>
      <rPr>
        <sz val="10"/>
        <rFont val="Calibri"/>
        <family val="2"/>
        <scheme val="minor"/>
      </rPr>
      <t xml:space="preserve"> La CGR en informe final de auditoría financiera a FONVIVIENDA - vigencia 2024, declaro efectiva la acción de mejora</t>
    </r>
  </si>
  <si>
    <r>
      <t xml:space="preserve">Con memorando 2023IE0001301 se informa cumplimiento de la acción de mejora
La CGR en el informe final de la Auditoria Financiera a FONVIVIENDA vigencia 2023 declaró no efectiva la acción de mejora, </t>
    </r>
    <r>
      <rPr>
        <sz val="10"/>
        <color rgb="FFFF0000"/>
        <rFont val="Calibri"/>
        <family val="2"/>
        <scheme val="minor"/>
      </rPr>
      <t>por lo tanto se suscribe nuevamente en el PM</t>
    </r>
    <r>
      <rPr>
        <sz val="10"/>
        <rFont val="Calibri"/>
        <family val="2"/>
        <scheme val="minor"/>
      </rPr>
      <t xml:space="preserve">
Mediante memorando 2024IE0012193 reportan avance de las acciones de mejora.
</t>
    </r>
    <r>
      <rPr>
        <b/>
        <sz val="10"/>
        <rFont val="Calibri"/>
        <family val="2"/>
        <scheme val="minor"/>
      </rPr>
      <t>CAL_17/06/2025:</t>
    </r>
    <r>
      <rPr>
        <sz val="10"/>
        <rFont val="Calibri"/>
        <family val="2"/>
        <scheme val="minor"/>
      </rPr>
      <t xml:space="preserve"> La CGR en informe final de auditoría financiera a FONVIVIENDA - vigencia 2024, declaro efectiva la acción de mejora</t>
    </r>
  </si>
  <si>
    <r>
      <t xml:space="preserve">Con memorando 2022IE0006785 se solicita modificación de la acción de mejora.  Con memorando 2022EE0121254  se solicita modificación de la acción de mejora. Con memorando 2023IE0000402 se solicita modificación de la fecha de terminación de la acción de mejora. Con memorando 2023IE0002477 se solicita modificación de la fecha de terminación de la acción de mejora. Con memorando 2023IE0005660 se solicita modificación de la acción de mejora. Con memorando 2023IE0009892 se solicita modificación de la acción de mejora. Con memorando 2024IE0001690 se solicita modificación de la fecha de terminación de la acción de mejora.
07/05/2024: Con memorando 2024IE0003916 la Subdirección de Asistencia Técnica y Operaciones Urbanas Integrales comunica cumplimiento de la acción de mejora.
23/05/2024: FONVIVIENDA remite mediante memorando MVCT 2024IE0004439 declaración de efectividad de las acciones de mejora formuladas para el cierre de los hallazgos H2(2021), H5(2022), H7(2021) y H8(2022) del plan de mejoramiento de FONVIVIENDA.
La CGR en el informe final de la Auditoria Financiera a FONVIVIENDA vigencia 2023 declaró no efectiva la acción de mejora, por lo tanto se suscribe nuevamente en el PM
Mediante memorando 2025IE0004510 la DEUT reporta cumplimiento de la acción de mejora
</t>
    </r>
    <r>
      <rPr>
        <b/>
        <sz val="10"/>
        <rFont val="Calibri"/>
        <family val="2"/>
        <scheme val="minor"/>
      </rPr>
      <t>CAL_20/05/2025:</t>
    </r>
    <r>
      <rPr>
        <sz val="10"/>
        <rFont val="Calibri"/>
        <family val="2"/>
        <scheme val="minor"/>
      </rPr>
      <t xml:space="preserve"> Mediante memorandos 2025IE0004825 del 09/05/2025 y 2025IE0004871 del 12/05/2025, Fonvivienda reporta nuevamente el cumplimiento de la acción de mejora, el documento aportado no da cuenta de la justificación presentada, toda vez que dentro de las notas a los estados financieros no se encuentran las notas separadas (Nota 28 "Ingresos"), se remite correo al área solicitando aclaración.
</t>
    </r>
    <r>
      <rPr>
        <b/>
        <sz val="10"/>
        <rFont val="Calibri"/>
        <family val="2"/>
        <scheme val="minor"/>
      </rPr>
      <t>CAL_30/05/2025:</t>
    </r>
    <r>
      <rPr>
        <sz val="10"/>
        <rFont val="Calibri"/>
        <family val="2"/>
        <scheme val="minor"/>
      </rPr>
      <t xml:space="preserve"> Mediante correo electrónico se le informa a Fonvivienda y la DEUT las inconsistencias encontradas (Sin respuesta)
</t>
    </r>
    <r>
      <rPr>
        <b/>
        <sz val="10"/>
        <rFont val="Calibri"/>
        <family val="2"/>
        <scheme val="minor"/>
      </rPr>
      <t xml:space="preserve">CAL_17/06/2025: </t>
    </r>
    <r>
      <rPr>
        <sz val="10"/>
        <rFont val="Calibri"/>
        <family val="2"/>
        <scheme val="minor"/>
      </rPr>
      <t>La CGR en informe final de auditoría financiera a FONVIVIENDA - vigencia 2024, declaro efectiva la acción de mejora</t>
    </r>
  </si>
  <si>
    <r>
      <rPr>
        <b/>
        <sz val="10"/>
        <rFont val="Calibri"/>
        <family val="2"/>
        <scheme val="minor"/>
      </rPr>
      <t xml:space="preserve">CAL_20/05/2025: </t>
    </r>
    <r>
      <rPr>
        <sz val="10"/>
        <rFont val="Calibri"/>
        <family val="2"/>
        <scheme val="minor"/>
      </rPr>
      <t>Mediante memorandos 2025IE0004825 del 09/05/2025 y 2025IE0004871 del 12/05/2025, Fonvivienda reporta nuevamente el cumplimiento de la acción de mejora, el documento aportado no da cuenta de la justificación presentada, toda vez que dentro de las notas a los estados financieros no se encuentran las notas separadas (Nota 28 "Ingresos"), se remite correo al área solicitando aclaración.</t>
    </r>
  </si>
  <si>
    <r>
      <t xml:space="preserve">Con memorando 2023IE0001301 se informa cumplimiento de la acción de mejora
La CGR en el informe final de la Auditoria Financiera a FONVIVIENDA vigencia 2023 declaró no efectiva la acción de mejora, por lo tanto se suscribe nuevamente en el PM
Mediante memorando 2024IE0012193 reportan avance de las acciones de mejora.
</t>
    </r>
    <r>
      <rPr>
        <b/>
        <sz val="10"/>
        <rFont val="Calibri"/>
        <family val="2"/>
        <scheme val="minor"/>
      </rPr>
      <t>CAL_17/06/2025:</t>
    </r>
    <r>
      <rPr>
        <sz val="10"/>
        <rFont val="Calibri"/>
        <family val="2"/>
        <scheme val="minor"/>
      </rPr>
      <t xml:space="preserve"> La CGR en informe final de auditoría financiera a FONVIVIENDA - vigencia 2024, declaro efectiva la acción de mejora</t>
    </r>
  </si>
  <si>
    <r>
      <t xml:space="preserve">Con memorando 2022IE0009157 se solicita modificación de la fecha de terminación de la acción de mejora. Con memorando 2023IE0002240 se solicita modificación de la fecha de terminación de la acción de mejora. Con memorando 2023IE0003095 se solicita modificación de la acción de mejora. 
Con memorando 2023IE0005660 se solicita modificación de la acción de mejora.
Con memorando 2024IE0000406 se informa declaración de cumplimiento y efectividad de la acción de mejora.
La CGR en el informe final de la Auditoria Financiera a FONVIVIENDA vigencia 2023 declaró no efectiva la acción de mejora, por lo tanto se suscribe nuevamente en el PM
Mediante memorando 2024IE0012054 remiten reporte de cumplimiento de las acciones de mejora.
</t>
    </r>
    <r>
      <rPr>
        <b/>
        <sz val="10"/>
        <rFont val="Calibri"/>
        <family val="2"/>
        <scheme val="minor"/>
      </rPr>
      <t>CAL_17/06/2025:</t>
    </r>
    <r>
      <rPr>
        <sz val="10"/>
        <rFont val="Calibri"/>
        <family val="2"/>
        <scheme val="minor"/>
      </rPr>
      <t xml:space="preserve"> La CGR en informe final de auditoría financiera a FONVIVIENDA - vigencia 2024, declaro efectiva la acción de mejora</t>
    </r>
  </si>
  <si>
    <r>
      <t xml:space="preserve">Con memorando 2024IE0009537 de fecha 18 de octubre de 2024 se solicita modificación de la acción de mejora.
Mediante memorando 2024IE0012193 solicitan ampliación para el cumplimiento de la acción de mejora
</t>
    </r>
    <r>
      <rPr>
        <b/>
        <sz val="10"/>
        <rFont val="Calibri"/>
        <family val="2"/>
        <scheme val="minor"/>
      </rPr>
      <t>CAL_24/06/2025:</t>
    </r>
    <r>
      <rPr>
        <sz val="10"/>
        <rFont val="Calibri"/>
        <family val="2"/>
        <scheme val="minor"/>
      </rPr>
      <t xml:space="preserve"> Mediante memorando 2025IE0006284 del 19/06/2025, Fonvivienda solicita prórroga del plazo hasta el 31/12/2025 justificado en </t>
    </r>
    <r>
      <rPr>
        <i/>
        <sz val="10"/>
        <rFont val="Calibri"/>
        <family val="2"/>
        <scheme val="minor"/>
      </rPr>
      <t xml:space="preserve">(...) no se ha obtenido respuesta por parte de la Contaduría General de la Nación - CGN sobre las inquietudes de FONVIVIENDA expuestas en la mesa de trabajo realizada el 28 de noviembre de 2024, para aclarar el tratamiento contable, vacíos y contradicciones que registran los conceptos emitidos por el equipo General y de investigación de la CGN (...) </t>
    </r>
  </si>
  <si>
    <r>
      <t xml:space="preserve">Con memorando 2023IE0001301 se informa cumplimiento de la acción de mejora
La CGR en el informe final de la Auditoria Financiera a FONVIVIENDA vigencia 2023 declaró no efectiva la acción de mejora, por lo tanto se suscribe nuevamente en el PM
Mediante memorando 2024IE0012193 reportan avance de las acciones de mejora.
</t>
    </r>
    <r>
      <rPr>
        <b/>
        <sz val="10"/>
        <rFont val="Calibri"/>
        <family val="2"/>
        <scheme val="minor"/>
      </rPr>
      <t xml:space="preserve">CAL_17/06/2025: </t>
    </r>
    <r>
      <rPr>
        <sz val="10"/>
        <rFont val="Calibri"/>
        <family val="2"/>
        <scheme val="minor"/>
      </rPr>
      <t>La CGR en informe final de auditoría financiera a FONVIVIENDA - vigencia 2024, declaro efectiva la acción de mejora</t>
    </r>
  </si>
  <si>
    <r>
      <t xml:space="preserve">Con memorando 2024IE0000406 se informa declaración de cumplimiento y efectividad de la acción de mejora.
La CGR en el informe final de la Auditoria Financiera a FONVIVIENDA vigencia 2023 declaró no efectiva la acción de mejora, por lo tanto se suscribe nuevamente en el PM
Con Memorando 2024IE0010950 de fecha 02/12/2024 se solicito modificacion de la fecha de terminacion de la accion de mejora 
Mediante memorando 2025IE0003025 remiten cumplimiento de las acciones de mejora del hallazgo.
</t>
    </r>
    <r>
      <rPr>
        <b/>
        <sz val="10"/>
        <rFont val="Calibri"/>
        <family val="2"/>
        <scheme val="minor"/>
      </rPr>
      <t xml:space="preserve">CAL_13/06/2025: </t>
    </r>
    <r>
      <rPr>
        <sz val="10"/>
        <rFont val="Calibri"/>
        <family val="2"/>
        <scheme val="minor"/>
      </rPr>
      <t>Mediante memorando 2025IE0006120 del 13/06/2025 la OCI envió observaciones al cumplimiento de las acciones de mejora a cargo del SPAT</t>
    </r>
  </si>
  <si>
    <r>
      <rPr>
        <b/>
        <sz val="10"/>
        <rFont val="Calibri"/>
        <family val="2"/>
        <scheme val="minor"/>
      </rPr>
      <t>Reporte de cumplimiento:</t>
    </r>
    <r>
      <rPr>
        <sz val="10"/>
        <rFont val="Calibri"/>
        <family val="2"/>
        <scheme val="minor"/>
      </rPr>
      <t xml:space="preserve"> memorando 2025IE0003025 del 18/03/2025. El reporte de cumplimiento a la OCI se realizó por fuera del plazo establecido.
</t>
    </r>
    <r>
      <rPr>
        <b/>
        <sz val="10"/>
        <rFont val="Calibri"/>
        <family val="2"/>
        <scheme val="minor"/>
      </rPr>
      <t>Seg_OCI_apoyo_BSTS_10jun25:</t>
    </r>
    <r>
      <rPr>
        <sz val="10"/>
        <rFont val="Calibri"/>
        <family val="2"/>
        <scheme val="minor"/>
      </rPr>
      <t xml:space="preserve"> Fonvivienda manifiesta </t>
    </r>
    <r>
      <rPr>
        <i/>
        <sz val="10"/>
        <rFont val="Calibri"/>
        <family val="2"/>
        <scheme val="minor"/>
      </rPr>
      <t>"La  elaboración de los informes mensuales de conciliación ha
permitido fortalecer los mecanismos de control y conciliación de los pagos efectuados con los recursos administrados por las fiduciarias, abordando directamente la causa raíz del hallazgo identificado."</t>
    </r>
    <r>
      <rPr>
        <sz val="10"/>
        <rFont val="Calibri"/>
        <family val="2"/>
        <scheme val="minor"/>
      </rPr>
      <t xml:space="preserve"> adjuntado actas de conciliación mensuales de pagos de jul a nov 2024 y reporte de ingreso en Excel.  En primera instancia se genera inquietud respecto al seguimiento y/o conclusión por parte de la OCI con relación al rememorando de Declaración Efectividad de está actividad y soportes asuntos en la vigencia 2024, esto con el fin de no contravenir con lo que expongo a continuación.  Respecto a la información que soporta FONVIVIENDA si bien se realiza la depuración y revisión de los ingresos para la vigencia 2023 y 2024, se recomienda reformular la acción  estableciendo como mínimo periodicidad trimestral para la conciliación relacionado los saldos contables del balance de Fonvivienda versus el soporte de los ingresos, a su vez, es conveniente documentar como actividad de control está conciliación con el fin de facilitar y asegurar que se está mitigando el riesgo de ocurrencia y que la CGR la declare efectiva.</t>
    </r>
  </si>
  <si>
    <r>
      <t xml:space="preserve">Con memorando 2023IE0011283 se informa cumplimiento y efectividad de la acción de mejora
La CGR en el informe final de la Auditoria Financiera a FONVIVIENDA vigencia 2023 declaró no efectiva la acción de mejora, por lo tanto se suscribe nuevamente en el PM
Mediante memorando 2024IE0011514 de fecha 17/12/2024 la OAJ allegaron a la OCI informe y evidencias sobre el cumplimiento de actividades, con el proposito de solicitar la declaratoria de efectividad del hallazgo.
</t>
    </r>
    <r>
      <rPr>
        <b/>
        <sz val="10"/>
        <rFont val="Calibri"/>
        <family val="2"/>
        <scheme val="minor"/>
      </rPr>
      <t xml:space="preserve">CAL_17/06/2025: </t>
    </r>
    <r>
      <rPr>
        <sz val="10"/>
        <rFont val="Calibri"/>
        <family val="2"/>
        <scheme val="minor"/>
      </rPr>
      <t>La CGR en informe final de auditoría financiera a FONVIVIENDA - vigencia 2024, declaro efectiva la acción de mejora</t>
    </r>
  </si>
  <si>
    <r>
      <t xml:space="preserve">Con memorando 2024IE0000406 se informa declaración de cumplimiento y efectividad de la acción de mejora.
La CGR en el informe final de la Auditoria Financiera a FONVIVIENDA vigencia 2023 declaró no efectiva la acción de mejora, por lo tanto se suscribe nuevamente en el PM
Mediante memorando 2024IE0011426 de fecha 13/12/2024, se realiza aclaracion de parte de la dependencia sobre la fecha de terminacion de la actividad de la accion de mejora.
Mediante memorando 2024IE0012054 remiten reporte de cumplimiento de las acciones de mejora.
</t>
    </r>
    <r>
      <rPr>
        <b/>
        <sz val="10"/>
        <rFont val="Calibri"/>
        <family val="2"/>
        <scheme val="minor"/>
      </rPr>
      <t>CAL_17/06/2025:</t>
    </r>
    <r>
      <rPr>
        <sz val="10"/>
        <rFont val="Calibri"/>
        <family val="2"/>
        <scheme val="minor"/>
      </rPr>
      <t xml:space="preserve"> La CGR en informe final de auditoría financiera a FONVIVIENDA - vigencia 2024, declaro efectiva la acción de mejora</t>
    </r>
  </si>
  <si>
    <r>
      <rPr>
        <b/>
        <sz val="10"/>
        <rFont val="Calibri"/>
        <family val="2"/>
        <scheme val="minor"/>
      </rPr>
      <t>CAL_27/05/2025:</t>
    </r>
    <r>
      <rPr>
        <sz val="10"/>
        <rFont val="Calibri"/>
        <family val="2"/>
        <scheme val="minor"/>
      </rPr>
      <t xml:space="preserve"> Se presenta informe de ajustes realizados, documento en formato word, sin fecha, ni datos del responsable de su elaboración y aprobación. No se encuentra coherencia entre la acción de mejora (ajustes a plataforma Transunión - cobertura a la tasa de interés) y la raíz del hallazgo, toda vez que esta hace referencia a errores </t>
    </r>
    <r>
      <rPr>
        <i/>
        <sz val="10"/>
        <rFont val="Calibri"/>
        <family val="2"/>
        <scheme val="minor"/>
      </rPr>
      <t xml:space="preserve">"en el registro de la información sobre la clase de documento de los beneficiarios", </t>
    </r>
    <r>
      <rPr>
        <sz val="10"/>
        <rFont val="Calibri"/>
        <family val="2"/>
        <scheme val="minor"/>
      </rPr>
      <t xml:space="preserve">específicamente en nombre, tipo de documento de identidad, registro de beneficiarios fallecidos lo que podría generar </t>
    </r>
    <r>
      <rPr>
        <i/>
        <sz val="10"/>
        <rFont val="Calibri"/>
        <family val="2"/>
        <scheme val="minor"/>
      </rPr>
      <t>"el riesgo de que se estén asignando, otorgando y
pagando subsidios a personas que estarían suplantando a personas fallecidas"</t>
    </r>
  </si>
  <si>
    <r>
      <rPr>
        <b/>
        <sz val="10"/>
        <rFont val="Calibri"/>
        <family val="2"/>
        <scheme val="minor"/>
      </rPr>
      <t>CAL_17/06/2025:</t>
    </r>
    <r>
      <rPr>
        <sz val="10"/>
        <rFont val="Calibri"/>
        <family val="2"/>
        <scheme val="minor"/>
      </rPr>
      <t xml:space="preserve"> La CGR en informe final de auditoría financiera a FONVIVIENDA - vigencia 2024, declaro efectiva la acción de mejora
</t>
    </r>
    <r>
      <rPr>
        <b/>
        <sz val="10"/>
        <rFont val="Calibri"/>
        <family val="2"/>
        <scheme val="minor"/>
      </rPr>
      <t>CAL_19/06/2025:</t>
    </r>
    <r>
      <rPr>
        <sz val="10"/>
        <rFont val="Calibri"/>
        <family val="2"/>
        <scheme val="minor"/>
      </rPr>
      <t xml:space="preserve"> La CGR en informe final de auditoría de cumplimiento al FONVIVIENDA - vigencias 2022, 2023, 2024 y vigencias anteriores de SFV no legalizados, declaró efectiva la acción de mejora</t>
    </r>
  </si>
  <si>
    <r>
      <rPr>
        <b/>
        <sz val="10"/>
        <rFont val="Calibri"/>
        <family val="2"/>
        <scheme val="minor"/>
      </rPr>
      <t>Reporte de cumplimiento:</t>
    </r>
    <r>
      <rPr>
        <sz val="10"/>
        <rFont val="Calibri"/>
        <family val="2"/>
        <scheme val="minor"/>
      </rPr>
      <t xml:space="preserve"> memorando 2025IE0000941 del 17/01/2025. El reporte de cumplimiento a la OCI se realizó por fuera del plazo establecido
</t>
    </r>
    <r>
      <rPr>
        <b/>
        <sz val="10"/>
        <rFont val="Calibri"/>
        <family val="2"/>
        <scheme val="minor"/>
      </rPr>
      <t xml:space="preserve">CAL_27/05/2025: </t>
    </r>
    <r>
      <rPr>
        <sz val="10"/>
        <rFont val="Calibri"/>
        <family val="2"/>
        <scheme val="minor"/>
      </rPr>
      <t>Se evidencia el cumplimiento de la acción de mejora planteada (adopción del protocolo para el trámite de procesos de incumplimiento y sancionatorios en proyectos de bolsas anteriores a la ley 1537 de 2012), su efectividad debe validarse con base en la implementación del mismo a partir del 04/12/2024.
Con la acción de mejora implementada y los documentos de soporte remitidos no se evidencia que se subsane la causa del hallazgo relacionada con la falta de implementación de acciones efectivas para la recuperación de los recursos, se recomienda informar el estado del proyecto y el proceso sancionatorio</t>
    </r>
  </si>
  <si>
    <r>
      <t xml:space="preserve">Mediante memorando 2025IE0000941 reportan cumplimiento de las acciones de mejora.
</t>
    </r>
    <r>
      <rPr>
        <b/>
        <sz val="10"/>
        <rFont val="Calibri"/>
        <family val="2"/>
        <scheme val="minor"/>
      </rPr>
      <t>CAL_13/06/2025:</t>
    </r>
    <r>
      <rPr>
        <sz val="10"/>
        <rFont val="Calibri"/>
        <family val="2"/>
        <scheme val="minor"/>
      </rPr>
      <t xml:space="preserve"> Mediante memorando 2025IE0006120 del 13/06/2025 la OCI envió observaciones al cumplimiento de las acciones de mejora a cargo del SPAT</t>
    </r>
  </si>
  <si>
    <r>
      <rPr>
        <b/>
        <sz val="10"/>
        <rFont val="Calibri"/>
        <family val="2"/>
        <scheme val="minor"/>
      </rPr>
      <t>Reporte de cumplimiento:</t>
    </r>
    <r>
      <rPr>
        <sz val="10"/>
        <rFont val="Calibri"/>
        <family val="2"/>
        <scheme val="minor"/>
      </rPr>
      <t xml:space="preserve"> memorando 2025IE0000941 del 17/01/2025. El reporte de cumplimiento a la OCI se realizó por fuera del plazo establecido
</t>
    </r>
    <r>
      <rPr>
        <b/>
        <sz val="10"/>
        <rFont val="Calibri"/>
        <family val="2"/>
        <scheme val="minor"/>
      </rPr>
      <t xml:space="preserve">CAL_27/05/2025:  </t>
    </r>
    <r>
      <rPr>
        <sz val="10"/>
        <rFont val="Calibri"/>
        <family val="2"/>
        <scheme val="minor"/>
      </rPr>
      <t>Se evidencia el cumplimiento de la acción de mejora planteada (adopción del protocolo para el trámite de procesos de incumplimiento y sancionatorios en proyectos de bolsas anteriores a la ley 1537 de 2012), su efectividad debe validarse con base en la implementación del mismo a partir del 04/12/2024.
Dado que la raíz del hallazgo radica en la presunta pérdida de facultades para ejecutar las decisiones contenidas en el acto administrativo que declaró el incumplimiento, se recomienda informar el estado del proyecto, si se hizo efectiva la restitución de los recursos ordenada para este proyecto y el estado del proceso sancionatorio.</t>
    </r>
  </si>
  <si>
    <r>
      <rPr>
        <b/>
        <sz val="10"/>
        <rFont val="Calibri"/>
        <family val="2"/>
        <scheme val="minor"/>
      </rPr>
      <t>Reporte de cumplimiento:</t>
    </r>
    <r>
      <rPr>
        <sz val="10"/>
        <rFont val="Calibri"/>
        <family val="2"/>
        <scheme val="minor"/>
      </rPr>
      <t xml:space="preserve"> memorando 2025IE0000941 del 17/01/2025. El reporte de cumplimiento a la OCI se realizó por fuera del plazo establecido
</t>
    </r>
    <r>
      <rPr>
        <b/>
        <sz val="10"/>
        <rFont val="Calibri"/>
        <family val="2"/>
        <scheme val="minor"/>
      </rPr>
      <t xml:space="preserve">CAL_27/05/2025:  </t>
    </r>
    <r>
      <rPr>
        <sz val="10"/>
        <rFont val="Calibri"/>
        <family val="2"/>
        <scheme val="minor"/>
      </rPr>
      <t>Se evidencia el cumplimiento de la acción de mejora planteada (adopción del protocolo para el trámite de procesos de incumplimiento y sancionatorios en proyectos de bolsas anteriores a la ley 1537 de 2012), su efectividad debe validarse con base en la implementación del mismo a partir del 04/12/2024.
Dado que la causa del hallazgo no radica exclusivamente en la aplicación del procedimiento establecido en caso de incumplimientos, se recomienda informar el estado actual del proyecto, el estado de las pólizas, si el incumplimiento fue confirmado o revocado, si hubo lugar a realizar el cobro coactivo y si se adelantó o adelantará el proceso sancionatorio.</t>
    </r>
  </si>
  <si>
    <r>
      <rPr>
        <b/>
        <sz val="10"/>
        <rFont val="Calibri"/>
        <family val="2"/>
        <scheme val="minor"/>
      </rPr>
      <t>Reporte de cumplimiento:</t>
    </r>
    <r>
      <rPr>
        <sz val="10"/>
        <rFont val="Calibri"/>
        <family val="2"/>
        <scheme val="minor"/>
      </rPr>
      <t xml:space="preserve"> memorando 2025IE0000941 del 17/01/2025. El reporte de cumplimiento a la OCI se realizó por fuera del plazo establecido
</t>
    </r>
    <r>
      <rPr>
        <b/>
        <sz val="10"/>
        <rFont val="Calibri"/>
        <family val="2"/>
        <scheme val="minor"/>
      </rPr>
      <t xml:space="preserve">CAL_27/05/2025:  </t>
    </r>
    <r>
      <rPr>
        <sz val="10"/>
        <rFont val="Calibri"/>
        <family val="2"/>
        <scheme val="minor"/>
      </rPr>
      <t xml:space="preserve">Se evidencia el cumplimiento de la acción de mejora planteada (adopción del protocolo para el trámite de procesos de incumplimiento y sancionatorios en proyectos de bolsas anteriores a la ley 1537 de 2012), su efectividad debe validarse con base en la implementación del mismo a partir del 04/12/2024.
Dado que la causa del hallazgo se deriva de la </t>
    </r>
    <r>
      <rPr>
        <i/>
        <sz val="10"/>
        <rFont val="Calibri"/>
        <family val="2"/>
        <scheme val="minor"/>
      </rPr>
      <t>"deficiente gestión"</t>
    </r>
    <r>
      <rPr>
        <sz val="10"/>
        <rFont val="Calibri"/>
        <family val="2"/>
        <scheme val="minor"/>
      </rPr>
      <t xml:space="preserve">, en el proceso adelantado contra la aseguradora que derivó en la nulidad de la resolución que declaró el incumplimiento, se recomienda informar el estado actual del proyecto y las acciones adelantadas para subsanar la raíz del hallazgo
</t>
    </r>
  </si>
  <si>
    <r>
      <rPr>
        <b/>
        <sz val="10"/>
        <rFont val="Calibri"/>
        <family val="2"/>
        <scheme val="minor"/>
      </rPr>
      <t>Reporte de cumplimiento:</t>
    </r>
    <r>
      <rPr>
        <sz val="10"/>
        <rFont val="Calibri"/>
        <family val="2"/>
        <scheme val="minor"/>
      </rPr>
      <t xml:space="preserve"> memorando 2025IE0000941 del 17/01/2025. El reporte de cumplimiento a la OCI se realizó por fuera del plazo establecido
</t>
    </r>
    <r>
      <rPr>
        <b/>
        <sz val="10"/>
        <rFont val="Calibri"/>
        <family val="2"/>
        <scheme val="minor"/>
      </rPr>
      <t xml:space="preserve">CAL_27/05/2025: </t>
    </r>
    <r>
      <rPr>
        <sz val="10"/>
        <rFont val="Calibri"/>
        <family val="2"/>
        <scheme val="minor"/>
      </rPr>
      <t>Se evidencia el cumplimiento de la acción de mejora planteada (adopción del protocolo para el trámite de procesos de incumplimiento y sancionatorios en proyectos de bolsas anteriores a la ley 1537 de 2012), su efectividad debe validarse con base en la implementación del mismo a partir del 04/12/2024.
La acción de mejora implementada no responde a la totalidad de las causas que generaron el hallazgo, toda vez que no se evidencia como subsana las deficiencias relacionadas al control a la vigencia de las pólizas. Respecto de los proyectos en San Rafael, Cocorná y Frontino que para la fecha de la auditoría aún no estaban terminados, se recomienda informar el estado actual de estos y las medidas adoptadas para cada caso.</t>
    </r>
  </si>
  <si>
    <r>
      <rPr>
        <b/>
        <sz val="10"/>
        <rFont val="Calibri"/>
        <family val="2"/>
        <scheme val="minor"/>
      </rPr>
      <t>Reporte de cumplimiento:</t>
    </r>
    <r>
      <rPr>
        <sz val="10"/>
        <rFont val="Calibri"/>
        <family val="2"/>
        <scheme val="minor"/>
      </rPr>
      <t xml:space="preserve"> memorando 2025IE0000941 del 17/01/2025. El reporte de cumplimiento a la OCI se realizó por fuera del plazo establecido
</t>
    </r>
    <r>
      <rPr>
        <b/>
        <sz val="10"/>
        <rFont val="Calibri"/>
        <family val="2"/>
        <scheme val="minor"/>
      </rPr>
      <t xml:space="preserve">CAL_27/05/2025: </t>
    </r>
    <r>
      <rPr>
        <sz val="10"/>
        <rFont val="Calibri"/>
        <family val="2"/>
        <scheme val="minor"/>
      </rPr>
      <t xml:space="preserve">Se evidencia el cumplimiento de la acción de mejora planteada (adopción del protocolo para el trámite de procesos de incumplimiento y sancionatorios en proyectos de bolsas anteriores a la ley 1537 de 2012), su efectividad debe validarse con base en la implementación del mismo a partir del 04/12/2024.
Dado que la causa del hallazgo no radica exclusivamente en la aplicación del procedimiento establecido en caso de incumplimientos, se recomienda informar el estado actual del proyecto, si ya no es posible actualizar las pólizas indicar que medidas se tomaron para respaldar los subsidios </t>
    </r>
    <r>
      <rPr>
        <i/>
        <sz val="10"/>
        <rFont val="Calibri"/>
        <family val="2"/>
        <scheme val="minor"/>
      </rPr>
      <t>"no iniciados"</t>
    </r>
    <r>
      <rPr>
        <sz val="10"/>
        <rFont val="Calibri"/>
        <family val="2"/>
        <scheme val="minor"/>
      </rPr>
      <t xml:space="preserve"> y </t>
    </r>
    <r>
      <rPr>
        <i/>
        <sz val="10"/>
        <rFont val="Calibri"/>
        <family val="2"/>
        <scheme val="minor"/>
      </rPr>
      <t xml:space="preserve">"paralizados", </t>
    </r>
    <r>
      <rPr>
        <sz val="10"/>
        <rFont val="Calibri"/>
        <family val="2"/>
        <scheme val="minor"/>
      </rPr>
      <t>si el incumplimiento fue confirmado o revocado, si hubo lugar a realizar el cobro coactivo y si se adelantó o adelantará el proceso sancionatorio.</t>
    </r>
  </si>
  <si>
    <r>
      <rPr>
        <b/>
        <sz val="10"/>
        <rFont val="Calibri"/>
        <family val="2"/>
        <scheme val="minor"/>
      </rPr>
      <t>Reporte de cumplimiento:</t>
    </r>
    <r>
      <rPr>
        <sz val="10"/>
        <rFont val="Calibri"/>
        <family val="2"/>
        <scheme val="minor"/>
      </rPr>
      <t xml:space="preserve"> memorando 2025IE0000941 del 17/01/2025. El reporte de cumplimiento a la OCI se realizó por fuera del plazo establecido
</t>
    </r>
    <r>
      <rPr>
        <b/>
        <sz val="10"/>
        <rFont val="Calibri"/>
        <family val="2"/>
        <scheme val="minor"/>
      </rPr>
      <t xml:space="preserve">CAL_27/05/2025: </t>
    </r>
    <r>
      <rPr>
        <sz val="10"/>
        <rFont val="Calibri"/>
        <family val="2"/>
        <scheme val="minor"/>
      </rPr>
      <t xml:space="preserve">Se evidencia el cumplimiento de la acción de mejora planteada (adopción del protocolo para el trámite de procesos de incumplimiento y sancionatorios en proyectos de bolsas anteriores a la ley 1537 de 2012), su efectividad debe validarse con base en la implementación del mismo a partir del 04/12/2024.
Dado que la causa del hallazgo no radica exclusivamente en la aplicación del procedimiento establecido en caso de incumplimientos, se recomienda informar el estado actual del proyecto, si ya no es posible actualizar las pólizas indicar que medidas se tomaron para respaldar los subsidios </t>
    </r>
    <r>
      <rPr>
        <i/>
        <sz val="10"/>
        <rFont val="Calibri"/>
        <family val="2"/>
        <scheme val="minor"/>
      </rPr>
      <t>"no iniciados"</t>
    </r>
    <r>
      <rPr>
        <sz val="10"/>
        <rFont val="Calibri"/>
        <family val="2"/>
        <scheme val="minor"/>
      </rPr>
      <t xml:space="preserve"> y </t>
    </r>
    <r>
      <rPr>
        <i/>
        <sz val="10"/>
        <rFont val="Calibri"/>
        <family val="2"/>
        <scheme val="minor"/>
      </rPr>
      <t xml:space="preserve">"en seguimiento", </t>
    </r>
    <r>
      <rPr>
        <sz val="10"/>
        <rFont val="Calibri"/>
        <family val="2"/>
        <scheme val="minor"/>
      </rPr>
      <t>si el incumplimiento fue confirmado o revocado, si hubo lugar a realizar el cobro coactivo y si se adelantó o adelantará el proceso sancionatorio.</t>
    </r>
  </si>
  <si>
    <r>
      <rPr>
        <b/>
        <sz val="10"/>
        <rFont val="Calibri"/>
        <family val="2"/>
        <scheme val="minor"/>
      </rPr>
      <t>Reporte de cumplimiento:</t>
    </r>
    <r>
      <rPr>
        <sz val="10"/>
        <rFont val="Calibri"/>
        <family val="2"/>
        <scheme val="minor"/>
      </rPr>
      <t xml:space="preserve"> memorando 2025IE0000941 del 17/01/2025. El reporte de cumplimiento a la OCI se realizó por fuera del plazo establecido
</t>
    </r>
    <r>
      <rPr>
        <b/>
        <sz val="10"/>
        <rFont val="Calibri"/>
        <family val="2"/>
        <scheme val="minor"/>
      </rPr>
      <t xml:space="preserve">CAL_27/05/2025: </t>
    </r>
    <r>
      <rPr>
        <sz val="10"/>
        <rFont val="Calibri"/>
        <family val="2"/>
        <scheme val="minor"/>
      </rPr>
      <t>Se evidencia el cumplimiento de la acción de mejora planteada (adopción del protocolo para el trámite de procesos de incumplimiento y sancionatorios en proyectos de bolsas anteriores a la ley 1537 de 2012), su efectividad debe validarse con base en la implementación del mismo a partir del 04/12/2024.
Dado que la causa del hallazgo se deriva de falencias en la aplicación del proceso de incumplimiento, se recomienda informar el estado actual del proyecto, el proceso de incumplimiento, el trámite sancionatorio y la recuperación de los recursos girados al oferente</t>
    </r>
  </si>
  <si>
    <r>
      <rPr>
        <b/>
        <sz val="10"/>
        <rFont val="Calibri"/>
        <family val="2"/>
        <scheme val="minor"/>
      </rPr>
      <t>Reporte de cumplimiento:</t>
    </r>
    <r>
      <rPr>
        <sz val="10"/>
        <rFont val="Calibri"/>
        <family val="2"/>
        <scheme val="minor"/>
      </rPr>
      <t xml:space="preserve"> memorando 2025IE0000941 del 17/01/2025. El reporte de cumplimiento a la OCI se realizó por fuera del plazo establecido
</t>
    </r>
    <r>
      <rPr>
        <b/>
        <sz val="10"/>
        <rFont val="Calibri"/>
        <family val="2"/>
        <scheme val="minor"/>
      </rPr>
      <t xml:space="preserve">CAL_27/05/2025: </t>
    </r>
    <r>
      <rPr>
        <sz val="10"/>
        <rFont val="Calibri"/>
        <family val="2"/>
        <scheme val="minor"/>
      </rPr>
      <t xml:space="preserve">Se evidencia el cumplimiento de la acción de mejora planteada (adopción del protocolo para el trámite de procesos de incumplimiento y sancionatorios en proyectos de bolsas anteriores a la ley 1537 de 2012), su efectividad debe validarse con base en la implementación del mismo a partir del 04/12/2024.
Se observa que la acción de mejora planteada no subsana a cabalidad la raiz del hallazgo, ya que este radica en la imposibilidad de legalizar los subsidios, se recomienda informar las medidas adoptadas en el marco del procedimiento de incumplimiento aplicado a este proyecto.
</t>
    </r>
  </si>
  <si>
    <r>
      <t xml:space="preserve">Con memorando 2024IE0001118 se informa cumplimiento de la acción de mejora
La CGR la declaro no efectiva en el informe de AC Cumplimiento a proyectos de vivienda de diferentes programas con vigencias 2020 a 2023, por lo tanto, se suscribe nuevamente la acción de mejora
Mediante memorando 2025IE0002930 la Subdirección de Promoción y Apoyo Técnico solicita modificacion de la acción de mejora, de las actividades, de la evidencia y la fecha de cumplimiento
</t>
    </r>
    <r>
      <rPr>
        <b/>
        <sz val="10"/>
        <rFont val="Calibri"/>
        <family val="2"/>
        <scheme val="minor"/>
      </rPr>
      <t xml:space="preserve">CAL_20/05/2025: </t>
    </r>
    <r>
      <rPr>
        <sz val="10"/>
        <rFont val="Calibri"/>
        <family val="2"/>
        <scheme val="minor"/>
      </rPr>
      <t xml:space="preserve">Mediante memorando 2025IE0004395 del 29/04/2025 del SPAT y memorando 2025IE0005116 del 16/05/2025 de Fonvivienda, se informa el cumplimiento de la acción planteada indicando que es inviable aplicar el subsidio, por cuanto la beneficiaria cuenta con otro SFV vigente, lo cual contraviene la norma. Con el documento aportado no se evidencia la efectividad de la acción de mejora dado que el SFV aún sigue vigente pendiente por legalizar. Se remite correo al área informando la situación.
</t>
    </r>
    <r>
      <rPr>
        <b/>
        <sz val="10"/>
        <rFont val="Calibri"/>
        <family val="2"/>
        <scheme val="minor"/>
      </rPr>
      <t>CAL_13/06/2025:</t>
    </r>
    <r>
      <rPr>
        <sz val="10"/>
        <rFont val="Calibri"/>
        <family val="2"/>
        <scheme val="minor"/>
      </rPr>
      <t xml:space="preserve"> Mediante memorando 2025IE0006120 del 13/06/2025 la OCI envió observaciones al cumplimiento de las acciones de mejora a cargo del SPAT</t>
    </r>
  </si>
  <si>
    <r>
      <rPr>
        <b/>
        <sz val="10"/>
        <rFont val="Calibri"/>
        <family val="2"/>
        <scheme val="minor"/>
      </rPr>
      <t xml:space="preserve">Reporte de cumplimiento: </t>
    </r>
    <r>
      <rPr>
        <sz val="10"/>
        <rFont val="Calibri"/>
        <family val="2"/>
        <scheme val="minor"/>
      </rPr>
      <t xml:space="preserve">memorando 2025IE0004395 del 29/04/2025
</t>
    </r>
    <r>
      <rPr>
        <b/>
        <sz val="10"/>
        <rFont val="Calibri"/>
        <family val="2"/>
        <scheme val="minor"/>
      </rPr>
      <t xml:space="preserve">CAL_27/05/2025: </t>
    </r>
    <r>
      <rPr>
        <sz val="10"/>
        <rFont val="Calibri"/>
        <family val="2"/>
        <scheme val="minor"/>
      </rPr>
      <t>Se observa que el informe de cierre del proyecto es similar al analizado por la CGR en la auditoría de 2024 donde concluyó que la acción de mejora no fue efectiva. El documento aportado no evidencia la efectividad de la acción de mejora, por cuanto indica que el subsidio pendiente por legalizar continúa en el mismo estado, que no se puede vencer porque tiene protección especial pero que es inviable ejecutarlo y por lo tanto deberá ser objeto de vencimiento, adicionalmente no se indica cómo se garantizará el reintegro de los recursos girados en 2014. Se recomienda dar alcance y aclarar cómo se subsanará la situación que dio lugar al hallazgo.</t>
    </r>
  </si>
  <si>
    <r>
      <t xml:space="preserve">Con memorando 2025IE0002616 remiten cumplimiento de las acciones de mejora
</t>
    </r>
    <r>
      <rPr>
        <b/>
        <sz val="10"/>
        <rFont val="Calibri"/>
        <family val="2"/>
        <scheme val="minor"/>
      </rPr>
      <t xml:space="preserve">CAL_13/06/2025: </t>
    </r>
    <r>
      <rPr>
        <sz val="10"/>
        <rFont val="Calibri"/>
        <family val="2"/>
        <scheme val="minor"/>
      </rPr>
      <t>Mediante memorando 2025IE0006120 del 13/06/2025 la OCI envió observaciones al cumplimiento de las acciones de mejora a cargo del SPAT</t>
    </r>
  </si>
  <si>
    <r>
      <rPr>
        <b/>
        <sz val="10"/>
        <rFont val="Calibri"/>
        <family val="2"/>
        <scheme val="minor"/>
      </rPr>
      <t xml:space="preserve">Reporte de cumplimiento: </t>
    </r>
    <r>
      <rPr>
        <sz val="10"/>
        <rFont val="Calibri"/>
        <family val="2"/>
        <scheme val="minor"/>
      </rPr>
      <t xml:space="preserve">memorando 2025IE0002616 del 04/03/2025.
El reporte de cumplimiento a la OCI se realizó por fuera del plazo establecido
</t>
    </r>
    <r>
      <rPr>
        <b/>
        <sz val="10"/>
        <rFont val="Calibri"/>
        <family val="2"/>
        <scheme val="minor"/>
      </rPr>
      <t xml:space="preserve">CAL_27/05/2025: </t>
    </r>
    <r>
      <rPr>
        <sz val="10"/>
        <rFont val="Calibri"/>
        <family val="2"/>
        <scheme val="minor"/>
      </rPr>
      <t xml:space="preserve">Se cumple con la acción de mejora planteada, sin embargo no se evidencia que se subsane a cabalidad la raíz del hallazgo. Aunque la acción de mejora indica que en los informes se </t>
    </r>
    <r>
      <rPr>
        <i/>
        <sz val="10"/>
        <rFont val="Calibri"/>
        <family val="2"/>
        <scheme val="minor"/>
      </rPr>
      <t>"validan las condiciones ambientales"</t>
    </r>
    <r>
      <rPr>
        <sz val="10"/>
        <rFont val="Calibri"/>
        <family val="2"/>
        <scheme val="minor"/>
      </rPr>
      <t xml:space="preserve">, se observa que estos se limitan a indicar que las viviendas fueron construidas y que contaron con una interventoría contratada por INVERSIONES PORVENIR, pero respecto a las condiciones ambientales, los argumentos expuestos son los mismos que fueron presentados a la CGR en desarrollo de la auditoría y respecto de los cuales el ente de control se pronunció confirmando el hallazgo.
El hallazgo radica en </t>
    </r>
    <r>
      <rPr>
        <i/>
        <sz val="10"/>
        <rFont val="Calibri"/>
        <family val="2"/>
        <scheme val="minor"/>
      </rPr>
      <t xml:space="preserve">"la labor de validación de las licencias urbanísticas, uso del suelo, procesos ambientales adelantados por el CDA al proyecto Urbanización Bosques de San Ignacio", </t>
    </r>
    <r>
      <rPr>
        <sz val="10"/>
        <rFont val="Calibri"/>
        <family val="2"/>
        <scheme val="minor"/>
      </rPr>
      <t>que debía adelantar el interventor integral, labor que fue cuestionada por la CGR a raíz de la queja por la "intervención del humedal" y expediente No. COR-00407-22 y concepto técnico No. 1988-22 expedido por la Corporación para el Desarrollo Sostenible del Norte y Oriente Amazónico (CDA). Se recomienda complementar indicando si en desarrollo del proyecto de vivienda hubo o no afectación al humedal y las medidas que se tomaron y para subsanar la causa del hallazgo.</t>
    </r>
  </si>
  <si>
    <r>
      <rPr>
        <b/>
        <sz val="10"/>
        <color theme="1"/>
        <rFont val="Calibri"/>
        <family val="2"/>
        <scheme val="minor"/>
      </rPr>
      <t>Comprobantes de Contabilidad</t>
    </r>
    <r>
      <rPr>
        <sz val="10"/>
        <color indexed="8"/>
        <rFont val="Calibri"/>
        <family val="2"/>
        <scheme val="minor"/>
      </rPr>
      <t xml:space="preserve"> De la revisión del libro diario se efectuó verificación de algunos registros contables de las cuentas seleccionadas con los comprobantes de contabilidad extraídos del SIIF Nación, donde se establecen inconsistencias de estos reportes</t>
    </r>
  </si>
  <si>
    <r>
      <t xml:space="preserve">Reporte pagos de supervisores a programas de subsidio de vivienda </t>
    </r>
    <r>
      <rPr>
        <sz val="10"/>
        <color indexed="8"/>
        <rFont val="Calibri"/>
        <family val="2"/>
        <scheme val="minor"/>
      </rPr>
      <t xml:space="preserve">Se presenta diferencia entre los reportes de los pagos de los supervisores de la vigencia de 2019, con lo registrado en la cuenta Gasto Publico -Subsidio Vivienda (5550001) </t>
    </r>
    <r>
      <rPr>
        <b/>
        <sz val="10"/>
        <color theme="1"/>
        <rFont val="Calibri"/>
        <family val="2"/>
        <scheme val="minor"/>
      </rPr>
      <t xml:space="preserve"> </t>
    </r>
  </si>
  <si>
    <r>
      <t>Seguimiento a la Ejec Ptal Gastos de Inversión (A):</t>
    </r>
    <r>
      <rPr>
        <sz val="10"/>
        <color indexed="8"/>
        <rFont val="Calibri"/>
        <family val="2"/>
        <scheme val="minor"/>
      </rPr>
      <t xml:space="preserve"> La CGR evidenció que la SFP no conoce el detalle de la Ejecucion Presupuestal de Fonvivienda pues ignora el destino final de los recursos girados a los diferentes fideicomisos, por cuanto no puede hacer seguimiento de los mismos, Así mismo encontró la CGR que esta función se desempeña de manera desagragada y sin procedimiento.</t>
    </r>
  </si>
  <si>
    <r>
      <t xml:space="preserve">Permanencia Contrato de Supervisión en el Proyecto Urb Villa Teresa P Santander PVGII esquema Privado(AD-IP): </t>
    </r>
    <r>
      <rPr>
        <sz val="10"/>
        <rFont val="Calibri"/>
        <family val="2"/>
        <scheme val="minor"/>
      </rPr>
      <t>El proyecto de 250 viviendas presetó retrasos suscribiendo 29 otrosies al contrato No 1-016 de feb/2015 , producto de lo anterior se generó mayor permanencia del contrato de supervisión, e incremento de los costos variables por  visitas mensual de seg por $75. millones .</t>
    </r>
  </si>
  <si>
    <r>
      <t xml:space="preserve">Permanencia Contrato de Supervisión en el Proyecto Urb Villa Teresa P Santander PVGII esquema Privado(AD-IP): </t>
    </r>
    <r>
      <rPr>
        <sz val="10"/>
        <rFont val="Calibri"/>
        <family val="2"/>
        <scheme val="minor"/>
      </rPr>
      <t xml:space="preserve">El proyecto de 250 viviendas presetó retrasos suscribiendo 29 otrosies al contrato No 1-016 de feb/2015 , producto de lo anterior se generó mayor permanencia del contrato de supervisión, e incremento de los costos variables por  visitas mensual de seg por $75. millones </t>
    </r>
  </si>
  <si>
    <r>
      <t>Disponibilidad de la Información y Entrega a la Contraloría General de la República (AD) y posible proceso (A.Sanc):</t>
    </r>
    <r>
      <rPr>
        <sz val="10"/>
        <color indexed="8"/>
        <rFont val="Calibri"/>
        <family val="2"/>
        <scheme val="minor"/>
      </rPr>
      <t>La CGR solicitó a FNV información mediante los req AFFNV 04 y AFFNV 06, informacion que no fue recibida en su totalidad, pese al tiempo transcurrido desde la solicitud de la misma, la CGR observó que la entidad no cuenta con proc que le permitan tener disp de doc electronic</t>
    </r>
  </si>
  <si>
    <r>
      <t>Coordinar con lo patrimonios autonomos vigentes el envio digital de todos los soportes de los operaciones juridicas y contables al supervisor para ser incluida en el archivo de FONVIVIENDA.</t>
    </r>
    <r>
      <rPr>
        <sz val="10"/>
        <color rgb="FFFF0000"/>
        <rFont val="Calibri"/>
        <family val="2"/>
        <scheme val="minor"/>
      </rPr>
      <t xml:space="preserve"> </t>
    </r>
  </si>
  <si>
    <r>
      <rPr>
        <b/>
        <sz val="10"/>
        <rFont val="Arial"/>
        <family val="2"/>
      </rPr>
      <t xml:space="preserve">Cuenta 192603 Derechos en Fideicomiso (A) </t>
    </r>
    <r>
      <rPr>
        <sz val="10"/>
        <rFont val="Arial"/>
        <family val="2"/>
      </rPr>
      <t>El SIIF Nación II, no permite generación de terceros en donde se vean los a saldos y movimientos de las cuentas a este nivel, situación que no permite un uso de la información más acorde con la revelación de la misma.</t>
    </r>
  </si>
  <si>
    <r>
      <rPr>
        <b/>
        <sz val="10"/>
        <rFont val="Calibri"/>
        <family val="2"/>
        <scheme val="minor"/>
      </rPr>
      <t xml:space="preserve">Cuenta 243001 CxP Subsidios Asignados (AD) </t>
    </r>
    <r>
      <rPr>
        <sz val="10"/>
        <rFont val="Calibri"/>
        <family val="2"/>
        <scheme val="minor"/>
      </rPr>
      <t>Existen órdenes de pago a favor de la UT de Cajas de Compensación Familiar para subsidio de Vivienda de Interés Social CAVIS UT, por concepto de cobros de esta entidad por gestión de los subsidios familiares de vivienda otorgados. Sin que se haya evidenciado el soporte de cada factura que relacione en detalle los datos de los beneficiarios.</t>
    </r>
  </si>
  <si>
    <r>
      <t xml:space="preserve">Municipios Primera Convocatoria </t>
    </r>
    <r>
      <rPr>
        <b/>
        <sz val="10"/>
        <color indexed="8"/>
        <rFont val="Calibri"/>
        <family val="2"/>
        <scheme val="minor"/>
      </rPr>
      <t xml:space="preserve">CDVD </t>
    </r>
    <r>
      <rPr>
        <sz val="10"/>
        <color indexed="8"/>
        <rFont val="Calibri"/>
        <family val="2"/>
        <scheme val="minor"/>
      </rPr>
      <t>se observó que no ha sido una constante la ejecución del trabajo de
mejoramiento de las viviendas debido a causas externas como la emergencia sanitaria, que ha afectado la actividad laboral, y el recurrir a prórrogas ya culminando el contrato</t>
    </r>
  </si>
  <si>
    <r>
      <rPr>
        <b/>
        <sz val="10"/>
        <rFont val="Calibri"/>
        <family val="2"/>
        <scheme val="minor"/>
      </rPr>
      <t xml:space="preserve">Visita proyectos PVG Fase II </t>
    </r>
    <r>
      <rPr>
        <sz val="10"/>
        <rFont val="Calibri"/>
        <family val="2"/>
        <scheme val="minor"/>
      </rPr>
      <t xml:space="preserve">Se evidencian deficiencias en los deberes funcionales de FONADE como  Interventor y de supervisión de FONVIVIENDA, debido a que algunos proyectos presentan atrasos y falencias que afectan estándares de calidad y normas técnicas aplicables a construcción en Nariño, Huila y Valle del Cauca.  
</t>
    </r>
  </si>
  <si>
    <r>
      <rPr>
        <b/>
        <sz val="10"/>
        <color indexed="8"/>
        <rFont val="Calibri"/>
        <family val="2"/>
        <scheme val="minor"/>
      </rPr>
      <t>Contratos con Terminación Anticipada (ADF):</t>
    </r>
    <r>
      <rPr>
        <sz val="10"/>
        <color indexed="8"/>
        <rFont val="Calibri"/>
        <family val="2"/>
        <scheme val="minor"/>
      </rPr>
      <t xml:space="preserve"> con relación a los proyectos de Vivienda Urb Luz de Oportunidades, Brisas del Carmelo, Villa Concordia, Urb Laura Carolina II la CGR advierte  deficiencia en la gestión adelantada por FNV
en el marco de las funciones delegadas en el D No. 555/2003 y la inobservancia de los principios de Economía y Eficiencia del artículo 209 de la CPC</t>
    </r>
  </si>
  <si>
    <r>
      <t xml:space="preserve">Retrasos en contratos de diseño y construcción en PVGII en  Palermo y Rivera - Huila – Esquema Público (AD): </t>
    </r>
    <r>
      <rPr>
        <sz val="10"/>
        <rFont val="Calibri"/>
        <family val="2"/>
        <scheme val="minor"/>
      </rPr>
      <t>La ejec de los contratos No5-142; 5-143 suscritos con alianza Colpatria presentan retrasos en el cumplimiento de los plazos pactados, sin justificaciones presentando deficiencias en la gestion de vigilancia de los SFV generando riesgos de incremento de costos.</t>
    </r>
  </si>
  <si>
    <r>
      <t xml:space="preserve">Permanencia Contrato de Supervisión - Urb Altos de Santa Ana –San Cayetano – N. De Santander – PVG II Esquema privado (AD-IP):  </t>
    </r>
    <r>
      <rPr>
        <sz val="10"/>
        <rFont val="Calibri"/>
        <family val="2"/>
        <scheme val="minor"/>
      </rPr>
      <t>El contrato No 1-027 de17/05/2017 presentó retrazo de un año en la entrega del proyecto y el  Informe de Supervisión, no expone las razones de dichas prórrogas,  incrementando los costos variables del contrato de supervisión con FINDETER, por visita mens. de Seg</t>
    </r>
  </si>
  <si>
    <t>Proyecto Bolsa Anteriores Pinares de Oriente 2010 – 2011 – Villavicencio – Meta: El proy. en mención , ha presentado demoras en su ejecución; la obs de la CGR va dirigida a la afectación de bienestar de las familias beneficiarias de las viviendas debido a la falta de oportunidad en la entrega y legalización ,  El FNV no demostró su gestión frente a los hechos expuestos por la CGR.</t>
  </si>
  <si>
    <r>
      <rPr>
        <b/>
        <sz val="10"/>
        <color theme="1"/>
        <rFont val="Calibri"/>
        <family val="2"/>
        <scheme val="minor"/>
      </rPr>
      <t>Derechos en Fideicomiso (192603) sobrestimación</t>
    </r>
    <r>
      <rPr>
        <sz val="10"/>
        <color indexed="8"/>
        <rFont val="Calibri"/>
        <family val="2"/>
        <scheme val="minor"/>
      </rPr>
      <t xml:space="preserve"> A 31 de diciembre de 2019, la cuenta Derechos en Fideicomiso presenta una diferencia de $2.177.924.715, entre el saldo de los estados financieros por $54.242.941.123 y los formatos SRF-F22 reportados por los supervisores de dos (2) contratos de fiducia con la Fiduciaria Bogotá S.A., que registran saldos en extractos por $52.065.016.409</t>
    </r>
    <r>
      <rPr>
        <b/>
        <sz val="10"/>
        <color theme="1"/>
        <rFont val="Calibri"/>
        <family val="2"/>
        <scheme val="minor"/>
      </rPr>
      <t xml:space="preserve"> </t>
    </r>
    <r>
      <rPr>
        <sz val="10"/>
        <color indexed="8"/>
        <rFont val="Calibri"/>
        <family val="2"/>
        <scheme val="minor"/>
      </rPr>
      <t xml:space="preserve">
</t>
    </r>
  </si>
  <si>
    <t>Informe de la Gestión Contractual en SIRECI (A):El FNV no rindió el informe de gestión contractual correspondiente a los meses de julio y agosto del año 2019,entre el sexto (6) y el décimo (10) día hábil del mes de septiembre de la vigencia 2019, inobservando lo expresamente establecido en el artículo tercero transitorio de la Resolución Reglamentaria Orgánica No. 33 de 2019</t>
  </si>
  <si>
    <r>
      <rPr>
        <b/>
        <sz val="10"/>
        <color indexed="8"/>
        <rFont val="Calibri"/>
        <family val="2"/>
        <scheme val="minor"/>
      </rPr>
      <t xml:space="preserve">Convenio Interadministrativo No.5 de 2019 (AD): </t>
    </r>
    <r>
      <rPr>
        <sz val="10"/>
        <color indexed="8"/>
        <rFont val="Calibri"/>
        <family val="2"/>
        <scheme val="minor"/>
      </rPr>
      <t>La CGR   evidencia que hay debilidades en la gestión documental , en la organización de las unidades documentales,  inferiendo deficiencias en el manejo de archivo y conservación documental, igual que en la observancia del manual de supervisión e interventoría, la gestión de la información contractual previsto en el numeral 4.1.</t>
    </r>
  </si>
  <si>
    <r>
      <rPr>
        <b/>
        <sz val="10"/>
        <rFont val="Calibri"/>
        <family val="2"/>
        <scheme val="minor"/>
      </rPr>
      <t>Proyecto Conjunto Residencial Altos del Guadual, Municipio de Pitalito, Huila</t>
    </r>
    <r>
      <rPr>
        <sz val="10"/>
        <rFont val="Calibri"/>
        <family val="2"/>
        <scheme val="minor"/>
      </rPr>
      <t>. Los mecanismos adoptados para superar los inconvenientes presentados en la ejecución del proyecto no han sido  efectivos, es así, que el plazo de terminación de la Fase 5 ha sido desplazado en diferentes oportunidades y a la fecha las viviendas no han sido entregadas a los beneficiarios</t>
    </r>
  </si>
  <si>
    <r>
      <rPr>
        <b/>
        <sz val="10"/>
        <rFont val="Calibri"/>
        <family val="2"/>
        <scheme val="minor"/>
      </rPr>
      <t>Cambio en los soportes de pago de las viviendas del Proyecto Urbanización Sagrada Familia, Obando Valle del Cauca.</t>
    </r>
    <r>
      <rPr>
        <sz val="10"/>
        <rFont val="Calibri"/>
        <family val="2"/>
        <scheme val="minor"/>
      </rPr>
      <t xml:space="preserve"> Debilidades en los principios de  eficiencia, equidad y economía para el adecuado cumplimiento de los fines del Estado, relacionados con la ordenación y ejecución del Presupuesto General de la  Nación y, en general, con la administración de bienes y recursos públicos</t>
    </r>
  </si>
  <si>
    <r>
      <rPr>
        <b/>
        <sz val="10"/>
        <rFont val="Calibri"/>
        <family val="2"/>
        <scheme val="minor"/>
      </rPr>
      <t xml:space="preserve">Asignación de Subsidios Proyecto Urbanización Caminos de Varsovia- El Paujil, Caquetá. </t>
    </r>
    <r>
      <rPr>
        <sz val="10"/>
        <rFont val="Calibri"/>
        <family val="2"/>
        <scheme val="minor"/>
      </rPr>
      <t>Fonvivienda no realizó de  manera minuciosa la verificación del cumplimiento de los requisitos por parte de los  potenciales beneficiarios, lo que generó que se asignaran subsidios de este  programa a familias que ya contaban con este beneficio</t>
    </r>
  </si>
  <si>
    <r>
      <rPr>
        <b/>
        <sz val="10"/>
        <rFont val="Calibri"/>
        <family val="2"/>
        <scheme val="minor"/>
      </rPr>
      <t>Alcance del contrato 5003 de 2016 Urbanización Villa Ana – Municipio de Distracción, Guajira.</t>
    </r>
    <r>
      <rPr>
        <sz val="10"/>
        <rFont val="Calibri"/>
        <family val="2"/>
        <scheme val="minor"/>
      </rPr>
      <t xml:space="preserve"> Se evidencia deficiente gestión por parte del Comité Técnico por los cambios aprobados frente al contrato en mención, sin que exista  justificación alguna para los mismos.</t>
    </r>
  </si>
  <si>
    <r>
      <rPr>
        <b/>
        <sz val="10"/>
        <rFont val="Calibri"/>
        <family val="2"/>
        <scheme val="minor"/>
      </rPr>
      <t>Mecanismos para ejecución de obras complementarias por parte de la Alcaldía del Municipio Gigante- Huila Proyecto Ciudadela Tucandira, Gigante - Huila.</t>
    </r>
    <r>
      <rPr>
        <sz val="10"/>
        <rFont val="Calibri"/>
        <family val="2"/>
        <scheme val="minor"/>
      </rPr>
      <t xml:space="preserve"> El Comité Técnico no actuó de forma diligente  en la  aplicación de las causales de incumplimiento por parte del contratista. Débil toma de decisiones frente a las demoras y retrasos de las obras  por parte del contratista</t>
    </r>
  </si>
  <si>
    <r>
      <rPr>
        <b/>
        <sz val="10"/>
        <rFont val="Calibri"/>
        <family val="2"/>
        <scheme val="minor"/>
      </rPr>
      <t>Viabilización, planeación, proyección y programación en el marco del Convenio N°048 - 2016 entre FONVIVIENDA y el municipio de Ciénaga- Magdalena.</t>
    </r>
    <r>
      <rPr>
        <sz val="10"/>
        <rFont val="Calibri"/>
        <family val="2"/>
        <scheme val="minor"/>
      </rPr>
      <t xml:space="preserve">
No cumplimiento de lineamientos de la  circular de viabilización por la entidad competente, por falta del ente  territorial en las obligaciones pactadas en el convenio y las debilidades por parte  de Fonvivienda en el seguimiento del proyecto</t>
    </r>
  </si>
  <si>
    <r>
      <rPr>
        <b/>
        <sz val="10"/>
        <rFont val="Calibri"/>
        <family val="2"/>
        <scheme val="minor"/>
      </rPr>
      <t xml:space="preserve">Planeación, proyección y programación en el Marco del Convenio N°050 de 2017 entre FONVIVIENDA y el Municipio de La Gloria- Cesar. </t>
    </r>
    <r>
      <rPr>
        <sz val="10"/>
        <rFont val="Calibri"/>
        <family val="2"/>
        <scheme val="minor"/>
      </rPr>
      <t>Incumplimiento del ente territorial en las obligaciones pactadas en el convenio, y a las debilidades por parte de Fonvivienda en el seguimiento del proyecto</t>
    </r>
  </si>
  <si>
    <r>
      <rPr>
        <b/>
        <sz val="10"/>
        <color indexed="8"/>
        <rFont val="Calibri"/>
        <family val="2"/>
        <scheme val="minor"/>
      </rPr>
      <t>Formalidades en los contratos de obra para el mejoramiento de vivienda.</t>
    </r>
    <r>
      <rPr>
        <sz val="10"/>
        <color indexed="8"/>
        <rFont val="Calibri"/>
        <family val="2"/>
        <scheme val="minor"/>
      </rPr>
      <t xml:space="preserve"> Deficiencias en la gestión de control y seguimiento a los contratos, que continúan su ejecución sin que se tomen medidas pertinentes respecto a las obligaciones pactadas; situación que genera imprecisiones en la etapa precontractual y en la ejecución del contrato</t>
    </r>
  </si>
  <si>
    <r>
      <rPr>
        <b/>
        <sz val="10"/>
        <color indexed="8"/>
        <rFont val="Calibri"/>
        <family val="2"/>
        <scheme val="minor"/>
      </rPr>
      <t>Descripción de las mejoras para contratos de servicios bienes y obras.</t>
    </r>
    <r>
      <rPr>
        <sz val="10"/>
        <color indexed="8"/>
        <rFont val="Calibri"/>
        <family val="2"/>
        <scheme val="minor"/>
      </rPr>
      <t xml:space="preserve"> Deficiencias en el proceso de formalización de las minutas lo que conlleva a dificultades en el control de la contratación por la falta de transparencia en el objeto contratado</t>
    </r>
  </si>
  <si>
    <r>
      <rPr>
        <b/>
        <sz val="10"/>
        <color indexed="8"/>
        <rFont val="Calibri"/>
        <family val="2"/>
        <scheme val="minor"/>
      </rPr>
      <t xml:space="preserve">Requisitos para el giro de los SVIS en el marco del proyecto denominado “San Andrés Living Island For All”. </t>
    </r>
    <r>
      <rPr>
        <sz val="10"/>
        <color indexed="8"/>
        <rFont val="Calibri"/>
        <family val="2"/>
        <scheme val="minor"/>
      </rPr>
      <t>Deficiencias en el proceso de formalización de las minutas, lo que conllevó a que se legalizaran los pagos de los subsidios con la presentación del Informe de ENTerritorio y el recibo a satisfacción por parte del beneficiario, aunque no estaba contenido en la minuta del contrato</t>
    </r>
  </si>
  <si>
    <r>
      <rPr>
        <b/>
        <sz val="10"/>
        <color indexed="8"/>
        <rFont val="Calibri"/>
        <family val="2"/>
        <scheme val="minor"/>
      </rPr>
      <t>Otro si para la ejecución del mejoramiento.</t>
    </r>
    <r>
      <rPr>
        <sz val="10"/>
        <color indexed="8"/>
        <rFont val="Calibri"/>
        <family val="2"/>
        <scheme val="minor"/>
      </rPr>
      <t xml:space="preserve"> Inobservancia del objeto y de las obligaciones contractuales por parte del contratista e inobservancia de las funciones de la supervisión a cargo de ENTerritorio</t>
    </r>
  </si>
  <si>
    <r>
      <rPr>
        <b/>
        <sz val="10"/>
        <color indexed="8"/>
        <rFont val="Calibri"/>
        <family val="2"/>
        <scheme val="minor"/>
      </rPr>
      <t xml:space="preserve">Documentos soporte del proyecto San Andrés Living Island For All. </t>
    </r>
    <r>
      <rPr>
        <sz val="10"/>
        <color indexed="8"/>
        <rFont val="Calibri"/>
        <family val="2"/>
        <scheme val="minor"/>
      </rPr>
      <t>Inobservancia de las obligaciones de los actores del programa en evidenciar las actuaciones adelantadas, lo que conllevó a desgaste en la revisión y que no se cuente con un archivo documental que garantice las actuaciones realizadas</t>
    </r>
  </si>
  <si>
    <r>
      <rPr>
        <b/>
        <sz val="10"/>
        <color indexed="8"/>
        <rFont val="Calibri"/>
        <family val="2"/>
        <scheme val="minor"/>
      </rPr>
      <t xml:space="preserve">Registro de población vulnerable. </t>
    </r>
    <r>
      <rPr>
        <sz val="10"/>
        <color indexed="8"/>
        <rFont val="Calibri"/>
        <family val="2"/>
        <scheme val="minor"/>
      </rPr>
      <t>Se observa que no hay caracterización suficiente en los registros de la población que accedió a los proyectos de vivienda en el Departamento Archipiélago de San Andrés, en especial del Proyecto Living Island For All</t>
    </r>
  </si>
  <si>
    <r>
      <rPr>
        <b/>
        <sz val="10"/>
        <color indexed="8"/>
        <rFont val="Calibri"/>
        <family val="2"/>
        <scheme val="minor"/>
      </rPr>
      <t>Ejecución subsidios de mejoramiento de Vivienda en SAI.</t>
    </r>
    <r>
      <rPr>
        <sz val="10"/>
        <color indexed="8"/>
        <rFont val="Calibri"/>
        <family val="2"/>
        <scheme val="minor"/>
      </rPr>
      <t xml:space="preserve"> El encargo de gestión entre Fonvivienda y CAVIS UT, se realiza de forma genérica y no se precisa el volumen de compromisos adquiridos; como tampoco se evidenció que CAJASAI adelante la contratación para cubrir el total de beneficiarios de los subsidios otorgados, Lo que genera la vulneración del derecho a una vivienda digna </t>
    </r>
  </si>
  <si>
    <r>
      <rPr>
        <b/>
        <sz val="10"/>
        <color indexed="8"/>
        <rFont val="Calibri"/>
        <family val="2"/>
        <scheme val="minor"/>
      </rPr>
      <t xml:space="preserve">Bases de datos de beneficiarios VIS en Fonvivienda y Banco Agrario de Colombia, en San Andrés. </t>
    </r>
    <r>
      <rPr>
        <sz val="10"/>
        <color indexed="8"/>
        <rFont val="Calibri"/>
        <family val="2"/>
        <scheme val="minor"/>
      </rPr>
      <t xml:space="preserve">Deficiencias en el control y monitoreo de los registros de las bases de datos de las entidades otorgantes de los subsidios familiares de vivienda </t>
    </r>
  </si>
  <si>
    <r>
      <rPr>
        <b/>
        <sz val="10"/>
        <color indexed="8"/>
        <rFont val="Calibri"/>
        <family val="2"/>
        <scheme val="minor"/>
      </rPr>
      <t xml:space="preserve">Asignación y aplicación de subsidio a persona fallecida. </t>
    </r>
    <r>
      <rPr>
        <sz val="10"/>
        <color indexed="8"/>
        <rFont val="Calibri"/>
        <family val="2"/>
        <scheme val="minor"/>
      </rPr>
      <t xml:space="preserve">Fallas en los controles de verificación de los beneficiarios del subsidio en el momento del otorgamiento y/o en la etapa de entrega y protocolización del subsidio </t>
    </r>
  </si>
  <si>
    <r>
      <rPr>
        <b/>
        <sz val="10"/>
        <color rgb="FF000000"/>
        <rFont val="Calibri"/>
        <family val="2"/>
        <scheme val="minor"/>
      </rPr>
      <t>Cuentas por pagar.</t>
    </r>
    <r>
      <rPr>
        <sz val="10"/>
        <color rgb="FF000000"/>
        <rFont val="Calibri"/>
        <family val="2"/>
        <scheme val="minor"/>
      </rPr>
      <t xml:space="preserve"> La CGR considera que se registraron a 31/12/2021 cuentas por pagar de Fonvivienda por $13.358.295.971, que corresponden a obligaciones adquiridas por la Fiduciaria Consorcio Alianza Colpatria, sin contar con recursos disponibles para su pago de acuerdo a saldos de los Estados Financieros </t>
    </r>
  </si>
  <si>
    <r>
      <rPr>
        <b/>
        <sz val="10"/>
        <color rgb="FF000000"/>
        <rFont val="Calibri"/>
        <family val="2"/>
        <scheme val="minor"/>
      </rPr>
      <t>Provisión Litigios</t>
    </r>
    <r>
      <rPr>
        <sz val="10"/>
        <color rgb="FF000000"/>
        <rFont val="Calibri"/>
        <family val="2"/>
        <scheme val="minor"/>
      </rPr>
      <t>. La CGR indicó que evideció una diferencia en la Provisión de Litigios, en la cual se sobreestimó en $935.903.151, por el reconocimiento como ingresos de recuperación de una provisión del proceso 6121277, en contra de Fonvivienda, pese a que correspondió a un ajuste al pasivo registrado bajo el concepto Provisión Litigios y Demandas con cargo a Seguros del Estado</t>
    </r>
  </si>
  <si>
    <r>
      <rPr>
        <b/>
        <sz val="10"/>
        <color rgb="FF000000"/>
        <rFont val="Calibri"/>
        <family val="2"/>
        <scheme val="minor"/>
      </rPr>
      <t>Ejecución Presupuestal en la vigencia 2021 del Programa de Vivienda Rural Convenio Interadministrativo de Cooperación No. 005 DE 2021</t>
    </r>
    <r>
      <rPr>
        <sz val="10"/>
        <color rgb="FF000000"/>
        <rFont val="Calibri"/>
        <family val="2"/>
        <scheme val="minor"/>
      </rPr>
      <t>. No se evidenció ejecución presupuestal en esta vigencia sobre este convenio; así como tampoco la suscripción de contratos para la ejecución del objeto de este. Lo cual se genera por falta de gestión de la entidad</t>
    </r>
  </si>
  <si>
    <r>
      <rPr>
        <b/>
        <sz val="10"/>
        <color rgb="FF000000"/>
        <rFont val="Calibri"/>
        <family val="2"/>
        <scheme val="minor"/>
      </rPr>
      <t>Información Aplicativo E-KOGUI.</t>
    </r>
    <r>
      <rPr>
        <sz val="10"/>
        <color rgb="FF000000"/>
        <rFont val="Calibri"/>
        <family val="2"/>
        <scheme val="minor"/>
      </rPr>
      <t xml:space="preserve"> Conforme a lo indicado por la CGR, se presenta diferencias en los saldos de las provsiones por una inadecuada aplicación del procedimiento adoptado para el registro de la información en el eKOGUI </t>
    </r>
  </si>
  <si>
    <r>
      <t xml:space="preserve">Alcance y Planeación del Contrato 245 de 2017 Sauces I. </t>
    </r>
    <r>
      <rPr>
        <sz val="10"/>
        <color rgb="FF000000"/>
        <rFont val="Calibri"/>
        <family val="2"/>
        <scheme val="minor"/>
      </rPr>
      <t>Se construyeron 300 dejando 20 beneficiarios a la espera de los subsidios de vivienda, que, a abril de 2022, aún no se han entregado y dejando $1.180.347.200 recursos sin ejecutar que pasaron para el proyecto de Sauces II</t>
    </r>
  </si>
  <si>
    <r>
      <t>Acuerdos Pactados Relacionados con las Actas.</t>
    </r>
    <r>
      <rPr>
        <sz val="10"/>
        <color indexed="8"/>
        <rFont val="Calibri"/>
        <family val="2"/>
        <scheme val="minor"/>
      </rPr>
      <t xml:space="preserve"> Incumplimiento a tener un expediente organizado de manera cronológicamente, de acuerdo con la realización de cada reunión, contrario a las exigencias de gestión documental, lo cual, podría afectar el seguimiento de los compromisos establecidos por las partes participantes en las reuniones relacionadas con la ejecución de las obras.</t>
    </r>
  </si>
  <si>
    <r>
      <rPr>
        <b/>
        <sz val="10"/>
        <color rgb="FF000000"/>
        <rFont val="Calibri"/>
        <family val="2"/>
        <scheme val="minor"/>
      </rPr>
      <t xml:space="preserve">Número total de viviendas asignadas Sauces II. </t>
    </r>
    <r>
      <rPr>
        <sz val="10"/>
        <color rgb="FF000000"/>
        <rFont val="Calibri"/>
        <family val="2"/>
        <scheme val="minor"/>
      </rPr>
      <t>Imprecisión en la cantidad de cupos de vivienda pendientes por asignar, falta de controles frente al manejo de la información en la asignación y
rechazos de los beneficiaros del proyecto de vivienda  Sauces II,
esta situación afecta la posibilidad y oportunidad de solucionar el acceso de vivienda a los damnificados por la emergencia</t>
    </r>
  </si>
  <si>
    <r>
      <rPr>
        <b/>
        <sz val="10"/>
        <color rgb="FF000000"/>
        <rFont val="Calibri"/>
        <family val="2"/>
        <scheme val="minor"/>
      </rPr>
      <t xml:space="preserve">Publicación en SECOP – Convenio Interadministrativo. </t>
    </r>
    <r>
      <rPr>
        <sz val="10"/>
        <color rgb="FF000000"/>
        <rFont val="Calibri"/>
        <family val="2"/>
        <scheme val="minor"/>
      </rPr>
      <t>No se ha realizado una adecuada y oportuna publicación frente a los avances o modificaciones del convenio y, por lo tanto, no se cumple con el principio de transparencia y publicidad generando incumplimiento a la normatividad.</t>
    </r>
  </si>
  <si>
    <r>
      <t xml:space="preserve">Poliza de garantías contractuales proyecto Urbanización VIP Jorge Avilés - Chinú - Córdoba. </t>
    </r>
    <r>
      <rPr>
        <sz val="10"/>
        <color rgb="FF000000"/>
        <rFont val="Calibri"/>
        <family val="2"/>
        <scheme val="minor"/>
      </rPr>
      <t>Incumplimiento de las obligaciones contractuales por parte del contratista de obra (cesionario); toda vez que, a la fecha de la presente comunicación, las polizas que amparan la ejecución del contrato No. 5-024-2016 , se encuentran vencidas</t>
    </r>
  </si>
  <si>
    <r>
      <rPr>
        <b/>
        <sz val="10"/>
        <color rgb="FF000000"/>
        <rFont val="Calibri"/>
        <family val="2"/>
        <scheme val="minor"/>
      </rPr>
      <t>Terminación Anticipada-Proyecto Luz de Oportunidades- La Jagua de Ibirico-Cesar.</t>
    </r>
    <r>
      <rPr>
        <sz val="10"/>
        <color rgb="FF000000"/>
        <rFont val="Calibri"/>
        <family val="2"/>
        <scheme val="minor"/>
      </rPr>
      <t xml:space="preserve"> Se suscribió Contrato de Diseño y Construcción No. 5-020, para el desarrollo del proyecto de VIP sobre un lote ubicado en zona rural; situación que fundamentó la Terminación Anticipada de este. IF por $47.488.278, correspondiente al valor pagado por concepto de estudios y diseños reconocidos al contratista</t>
    </r>
  </si>
  <si>
    <r>
      <rPr>
        <b/>
        <sz val="10"/>
        <color rgb="FF000000"/>
        <rFont val="Calibri"/>
        <family val="2"/>
        <scheme val="minor"/>
      </rPr>
      <t>Proyecto de vivienda Urbanización Ana Belén de Ciénaga – Magdalena. Cumplimiento del requisito de acceso a servicio de acueducto para aplicar a la convocatoria.</t>
    </r>
    <r>
      <rPr>
        <sz val="10"/>
        <color rgb="FF000000"/>
        <rFont val="Calibri"/>
        <family val="2"/>
        <scheme val="minor"/>
      </rPr>
      <t xml:space="preserve"> A pesar de contar con certificado de disponibilidad, el servicio no se encontraba en disponibilidad inmediata para atender la necesidad del proyecto y por ende se vienen presentando incumplimiento en la entrega de este</t>
    </r>
  </si>
  <si>
    <r>
      <rPr>
        <b/>
        <sz val="10"/>
        <color rgb="FF000000"/>
        <rFont val="Calibri"/>
        <family val="2"/>
        <scheme val="minor"/>
      </rPr>
      <t>Terminación Anticipada-Proyecto San Antonio Segunda Etapa-Santana-Boyacá.</t>
    </r>
    <r>
      <rPr>
        <sz val="10"/>
        <color rgb="FF000000"/>
        <rFont val="Calibri"/>
        <family val="2"/>
        <scheme val="minor"/>
      </rPr>
      <t xml:space="preserve"> El Ente Territorial realizó los estudios técnicos exigidos por la UDGRD para que el Constructor pudiera avanzar con la fase siguiente del
proyecto de vivienda de manera tardía, lo cual originó a la terminación anticipada del contrato Diseño y Construcción, ocasionando un presunto daño patrimonial por $ 118.736.238</t>
    </r>
  </si>
  <si>
    <r>
      <rPr>
        <b/>
        <sz val="10"/>
        <color rgb="FF000000"/>
        <rFont val="Calibri"/>
        <family val="2"/>
        <scheme val="minor"/>
      </rPr>
      <t>Término de ejecución del contrato 5-086 - Urbanización La Candelaria – Municipio de Moniquirá – Boyacá.</t>
    </r>
    <r>
      <rPr>
        <sz val="10"/>
        <color rgb="FF000000"/>
        <rFont val="Calibri"/>
        <family val="2"/>
        <scheme val="minor"/>
      </rPr>
      <t xml:space="preserve"> No se realizó una evaluación técnica que pudiera determinar que el proyecto se encontraba en una zona potencial de riesgo y que requería de obras complementarias para la estabilización y/o contención de los taludes del predio, de manera previa al inicio de ejecución de las mismas</t>
    </r>
  </si>
  <si>
    <r>
      <t>Terminación Anticipada-Proyecto Laura Carolina II, Ciénaga -Magdalena</t>
    </r>
    <r>
      <rPr>
        <sz val="10"/>
        <color rgb="FF000000"/>
        <rFont val="Calibri"/>
        <family val="2"/>
        <scheme val="minor"/>
      </rPr>
      <t>.</t>
    </r>
    <r>
      <rPr>
        <b/>
        <sz val="10"/>
        <color rgb="FF000000"/>
        <rFont val="Calibri"/>
        <family val="2"/>
        <scheme val="minor"/>
      </rPr>
      <t xml:space="preserve"> </t>
    </r>
    <r>
      <rPr>
        <sz val="10"/>
        <color rgb="FF000000"/>
        <rFont val="Calibri"/>
        <family val="2"/>
        <scheme val="minor"/>
      </rPr>
      <t>Se suscribió el contrato No. 5-99, para el diseño y construcción del proyecto, el predio del proyecto de VIP, se iba a ver afectado por la variante Ciénaga- Tasajera, situación que fundamentó la Terminación Anticipada de este.</t>
    </r>
    <r>
      <rPr>
        <b/>
        <sz val="10"/>
        <color rgb="FF000000"/>
        <rFont val="Calibri"/>
        <family val="2"/>
        <scheme val="minor"/>
      </rPr>
      <t xml:space="preserve"> </t>
    </r>
    <r>
      <rPr>
        <sz val="10"/>
        <color rgb="FF000000"/>
        <rFont val="Calibri"/>
        <family val="2"/>
        <scheme val="minor"/>
      </rPr>
      <t>IF $182.314.539, valor pagado por concepto de diseños y estudios.</t>
    </r>
  </si>
  <si>
    <r>
      <t>Terminación Anticipada - Proyecto de Vivienda Villa
Concordia en Concordia -Magdalena</t>
    </r>
    <r>
      <rPr>
        <sz val="10"/>
        <color rgb="FF000000"/>
        <rFont val="Calibri"/>
        <family val="2"/>
        <scheme val="minor"/>
      </rPr>
      <t>.</t>
    </r>
    <r>
      <rPr>
        <b/>
        <sz val="10"/>
        <color rgb="FF000000"/>
        <rFont val="Calibri"/>
        <family val="2"/>
        <scheme val="minor"/>
      </rPr>
      <t xml:space="preserve"> </t>
    </r>
    <r>
      <rPr>
        <sz val="10"/>
        <color rgb="FF000000"/>
        <rFont val="Calibri"/>
        <family val="2"/>
        <scheme val="minor"/>
      </rPr>
      <t>Se suscribió el contrato de diseño y construcción No. 5-093, para el desarrollo del proyecto de VIP sobre un lote ubicado en zona rural. Situación que fundamentó la Terminación Anticipada de este. IF $105.035.505, valor pagado por concepto de estudios de topografía, suelos y otros.</t>
    </r>
  </si>
  <si>
    <r>
      <t>Proyecto de vivienda Urbanización San Antonio - Líbano, Tolima. Aportes de seguridad social de los trabajadores</t>
    </r>
    <r>
      <rPr>
        <sz val="10"/>
        <color rgb="FF000000"/>
        <rFont val="Calibri"/>
        <family val="2"/>
        <scheme val="minor"/>
      </rPr>
      <t>.</t>
    </r>
    <r>
      <rPr>
        <b/>
        <sz val="10"/>
        <color rgb="FF000000"/>
        <rFont val="Calibri"/>
        <family val="2"/>
        <scheme val="minor"/>
      </rPr>
      <t xml:space="preserve"> </t>
    </r>
    <r>
      <rPr>
        <sz val="10"/>
        <color rgb="FF000000"/>
        <rFont val="Calibri"/>
        <family val="2"/>
        <scheme val="minor"/>
      </rPr>
      <t>Al no aportar los soportes de pago de seguridad social de los trabajadores por parte del contratista, queda en evidencia la falta de exigencia en el cumplimiento de las condiciones contractuales por parte del comité técnico, del cual hace parte FONVIVIENDA</t>
    </r>
  </si>
  <si>
    <r>
      <t>Proyecto de vivienda Urbanización San Antonio - Líbano, Tolima. Profesional Seguridad Industrial y Salud Ocupacional</t>
    </r>
    <r>
      <rPr>
        <sz val="10"/>
        <color rgb="FF000000"/>
        <rFont val="Calibri"/>
        <family val="2"/>
        <scheme val="minor"/>
      </rPr>
      <t>.</t>
    </r>
    <r>
      <rPr>
        <b/>
        <sz val="10"/>
        <color rgb="FF000000"/>
        <rFont val="Calibri"/>
        <family val="2"/>
        <scheme val="minor"/>
      </rPr>
      <t xml:space="preserve"> </t>
    </r>
    <r>
      <rPr>
        <sz val="10"/>
        <color rgb="FF000000"/>
        <rFont val="Calibri"/>
        <family val="2"/>
        <scheme val="minor"/>
      </rPr>
      <t>Se le realizaron requerimientos al contratista frente a los incumplimientos en relación al profesional SISO, el cual no atendió el cambio de este profesional y retiró el mismo, sin que a la fecha el profesional que se encuentra en campo esté aprobado por la interventoría</t>
    </r>
  </si>
  <si>
    <r>
      <t>Plan de Mejoramiento</t>
    </r>
    <r>
      <rPr>
        <sz val="10"/>
        <color rgb="FF000000"/>
        <rFont val="Calibri"/>
        <family val="2"/>
        <scheme val="minor"/>
      </rPr>
      <t>. Falta de gestión por parte de la entidad para cumplir la obligación de subsanar y corregir las causas administrativas que dieron origen a los hallazgos identificados por la Contraloría General de la República, como resultado del ejercicio de las actuaciones fiscales anteriores.</t>
    </r>
  </si>
  <si>
    <r>
      <t xml:space="preserve">Actas de reunión (4) 
</t>
    </r>
    <r>
      <rPr>
        <sz val="10"/>
        <color theme="1"/>
        <rFont val="Calibri"/>
        <family val="2"/>
        <scheme val="minor"/>
      </rPr>
      <t>Informe de efectividad (1)</t>
    </r>
    <r>
      <rPr>
        <sz val="10"/>
        <color rgb="FF000000"/>
        <rFont val="Calibri"/>
        <family val="2"/>
        <scheme val="minor"/>
      </rPr>
      <t xml:space="preserve">
</t>
    </r>
    <r>
      <rPr>
        <sz val="10"/>
        <color rgb="FFFF0000"/>
        <rFont val="Calibri"/>
        <family val="2"/>
        <scheme val="minor"/>
      </rPr>
      <t xml:space="preserve">
</t>
    </r>
  </si>
  <si>
    <r>
      <rPr>
        <b/>
        <sz val="10"/>
        <rFont val="Calibri"/>
        <family val="2"/>
        <scheme val="minor"/>
      </rPr>
      <t>Proyecto Urbanización San Benito, Municipio de La Jagua del Pilar, La Guajira.</t>
    </r>
    <r>
      <rPr>
        <sz val="10"/>
        <rFont val="Calibri"/>
        <family val="2"/>
        <scheme val="minor"/>
      </rPr>
      <t xml:space="preserve"> Debilidades en la supervisión y seguimiento efectuado por Fonvivienda en el desarrollo del proyecto Urbanización San Benito, circunstancia que afecta el debido cumplimiento del objetivo del PVG II relacionado con la entrega de VIP a la población que se encuentre en condición de vulnerabilidad</t>
    </r>
  </si>
  <si>
    <t>Individualización de las viviendas en el proyecto Urbanización Caminos de Varsobia- El Paujil, Caquetá. Atrasos al contratista para poder realizar la escrituración y los folios de matrícula para individualizar cada una de las viviendas, el contratista tiene  proyectado certificar las 48 viviendas una vez las termine</t>
  </si>
  <si>
    <r>
      <rPr>
        <b/>
        <sz val="10"/>
        <rFont val="Calibri"/>
        <family val="2"/>
        <scheme val="minor"/>
      </rPr>
      <t xml:space="preserve">CAL_17/06/2025: </t>
    </r>
    <r>
      <rPr>
        <sz val="10"/>
        <rFont val="Calibri"/>
        <family val="2"/>
        <scheme val="minor"/>
      </rPr>
      <t xml:space="preserve"> La CGR en informe final de auditoría financiera a FONVIVIENDA - vigencia 2024, numeral 13.6, declaró No efectiva la acción de mejora, por lo tanto se cierra esta acción de mejora y se reformula una nueva acción de mejora.
</t>
    </r>
    <r>
      <rPr>
        <b/>
        <sz val="10"/>
        <rFont val="Calibri"/>
        <family val="2"/>
        <scheme val="minor"/>
      </rPr>
      <t>CAL_19/06/2025</t>
    </r>
    <r>
      <rPr>
        <sz val="10"/>
        <rFont val="Calibri"/>
        <family val="2"/>
        <scheme val="minor"/>
      </rPr>
      <t>: La CGR en informe final de auditoría de cumplimiento al FONVIVIENDA - vigencias 2022, 2023, 2024 y vigencias anteriores de SFV, (numeral 3,7) no legalizados, declaró No efectiva la acción de mejora</t>
    </r>
  </si>
  <si>
    <r>
      <rPr>
        <b/>
        <sz val="10"/>
        <rFont val="Calibri"/>
        <family val="2"/>
        <scheme val="minor"/>
      </rPr>
      <t xml:space="preserve">CAL_19/06/2025: </t>
    </r>
    <r>
      <rPr>
        <sz val="10"/>
        <rFont val="Calibri"/>
        <family val="2"/>
        <scheme val="minor"/>
      </rPr>
      <t xml:space="preserve">La CGR en informe final de auditoría de cumplimiento al FONVIVIENDA - vigencias 2022, 2023, 2024 y vigencias anteriores de SFV (numeral 3,7), declaró No efectiva la acción de mejora, por lo tanto se cierra esta acción de mejora y se reformula una nueva acción de mejora.
</t>
    </r>
    <r>
      <rPr>
        <b/>
        <sz val="10"/>
        <rFont val="Calibri"/>
        <family val="2"/>
        <scheme val="minor"/>
      </rPr>
      <t>CAL_13/06/2025:</t>
    </r>
    <r>
      <rPr>
        <sz val="10"/>
        <rFont val="Calibri"/>
        <family val="2"/>
        <scheme val="minor"/>
      </rPr>
      <t xml:space="preserve"> Mediante memorando 2025IE0006120 del 13/06/2025 la OCI envió observaciones al cumplimiento de las acciones de mejora a cargo del SPAT
*********
Con memorando 2022IE0006342 se solicita modificación de la fecha de terminación de la acción de mejora.
En informe de auditoria de 2023 la CGR evidenció que no se ejecutaron acciones de mejora para cerrar este hallazgo, ni se aportaron soportes de la gestión realizada.
Con memorando 2023IE0004751 se solicita modificación de la acción de mejora.
Mediante radicado 2024IE0006034 reportan cumplimiento y efectividad de la acción de mejora</t>
    </r>
  </si>
  <si>
    <r>
      <rPr>
        <b/>
        <sz val="10"/>
        <rFont val="Calibri"/>
        <family val="2"/>
        <scheme val="minor"/>
      </rPr>
      <t>Término de ejecución del contrato 5 – 017 proyecto Efraín Mateus – municipio de San Martin – Cesar</t>
    </r>
    <r>
      <rPr>
        <sz val="10"/>
        <rFont val="Calibri"/>
        <family val="2"/>
        <scheme val="minor"/>
      </rPr>
      <t>. El Comité Técnico Fiduciario no actuó de forma diligente, en la aplicación de las causales de incumplimiento por parte del contratista, fundamentalmente en la fase 5 Construcción</t>
    </r>
  </si>
  <si>
    <r>
      <rPr>
        <b/>
        <sz val="10"/>
        <rFont val="Calibri"/>
        <family val="2"/>
        <scheme val="minor"/>
      </rPr>
      <t xml:space="preserve">CAL_19/06/2025: </t>
    </r>
    <r>
      <rPr>
        <sz val="10"/>
        <rFont val="Calibri"/>
        <family val="2"/>
        <scheme val="minor"/>
      </rPr>
      <t>La CGR en informe final de auditoría de cumplimiento al FONVIVIENDA - vigencias 2022, 2023, 2024 y vigencias anteriores de SFV, (numeral 3,7) no legalizados, declaró No efectiva la acción de mejora, por lo tanto se cierra esta acción de mejora y se reformula una nueva acción de mejora</t>
    </r>
  </si>
  <si>
    <r>
      <rPr>
        <b/>
        <sz val="10"/>
        <rFont val="Calibri"/>
        <family val="2"/>
        <scheme val="minor"/>
      </rPr>
      <t>CAL_19/06/2025:</t>
    </r>
    <r>
      <rPr>
        <sz val="10"/>
        <rFont val="Calibri"/>
        <family val="2"/>
        <scheme val="minor"/>
      </rPr>
      <t xml:space="preserve">  La CGR en informe final de auditoría de cumplimiento al FONVIVIENDA - vigencias 2022, 2023, 2024 y vigencias anteriores de SFV (numeral 3,7), declaró No efectiva la acción de mejora, por lo tanto se cierra esta acción de mejora y se reformula una nueva acción de mejora
</t>
    </r>
    <r>
      <rPr>
        <b/>
        <sz val="10"/>
        <rFont val="Calibri"/>
        <family val="2"/>
        <scheme val="minor"/>
      </rPr>
      <t>CAL_13/06/2025</t>
    </r>
    <r>
      <rPr>
        <sz val="10"/>
        <rFont val="Calibri"/>
        <family val="2"/>
        <scheme val="minor"/>
      </rPr>
      <t>: Mediante memorando 2025IE0006120 del 13/06/2025 la OCI envió observaciones al cumplimiento de las acciones de mejora a cargo del SPAT
****************
Con memorando 2022IE0006342 se solicita modificación de la fecha de terminación de la acción de mejora. Con memorando 2023IE0004751 se solicita modificación de la acción de mejora.
Con memorando 2023IE0008935 se informa cumplimiento y efectividad de la acción de mejora.</t>
    </r>
  </si>
  <si>
    <r>
      <rPr>
        <b/>
        <sz val="10"/>
        <rFont val="Calibri"/>
        <family val="2"/>
        <scheme val="minor"/>
      </rPr>
      <t xml:space="preserve">CAL_19/06/2025: </t>
    </r>
    <r>
      <rPr>
        <sz val="10"/>
        <rFont val="Calibri"/>
        <family val="2"/>
        <scheme val="minor"/>
      </rPr>
      <t xml:space="preserve"> La CGR en informe final de auditoría de cumplimiento al FONVIVIENDA - vigencias 2022, 2023, 2024 y vigencias anteriores de SFV (numeral 3,7), declaró No efectiva la acción de mejora, por lo tanto se cierra esta acción de mejora y se reformula una nueva acción de mejora
</t>
    </r>
    <r>
      <rPr>
        <b/>
        <sz val="10"/>
        <rFont val="Calibri"/>
        <family val="2"/>
        <scheme val="minor"/>
      </rPr>
      <t xml:space="preserve">CAL_13/06/2025: </t>
    </r>
    <r>
      <rPr>
        <sz val="10"/>
        <rFont val="Calibri"/>
        <family val="2"/>
        <scheme val="minor"/>
      </rPr>
      <t>Mediante memorando 2025IE0006120 del 13/06/2025 la OCI envió observaciones al cumplimiento de las acciones de mejora a cargo del SPAT
****************
Con memorando 2022IE0006342 se solicita modificación de la fecha de terminación de la acción de mejora. Con memorando 2023IE0004751 se solicita modificación de la acción de mejora.
Con memorando 2024IE0000347 se informa declaración de cumplimiento y efectividad de la acción de mejora.</t>
    </r>
  </si>
  <si>
    <r>
      <rPr>
        <b/>
        <sz val="10"/>
        <rFont val="Calibri"/>
        <family val="2"/>
        <scheme val="minor"/>
      </rPr>
      <t>CAL_19/06/2025:</t>
    </r>
    <r>
      <rPr>
        <sz val="10"/>
        <rFont val="Calibri"/>
        <family val="2"/>
        <scheme val="minor"/>
      </rPr>
      <t xml:space="preserve"> La CGR en informe final de auditoría de cumplimiento al FONVIVIENDA - vigencias 2022, 2023, 2024 y vigencias anteriores de SFV (numeral 3,7), declaró No efectiva la acción de mejora, por lo tanto se cierra esta acción de mejora y se reformula una nueva acción de mejora
</t>
    </r>
    <r>
      <rPr>
        <b/>
        <sz val="10"/>
        <rFont val="Calibri"/>
        <family val="2"/>
        <scheme val="minor"/>
      </rPr>
      <t>CAL_13/06/2025:</t>
    </r>
    <r>
      <rPr>
        <sz val="10"/>
        <rFont val="Calibri"/>
        <family val="2"/>
        <scheme val="minor"/>
      </rPr>
      <t xml:space="preserve"> Mediante memorando 2025IE0006120 del 13/06/2025 la OCI envió observaciones al cumplimiento de las acciones de mejora a cargo del SPAT
**********
Con memorando 2023IE0011536 se solicita modificación de la acción de mejora. Con memorando 2024IE0002534 se solicita modificación de la fecha de terminación de la acción de mejora.
Con memorando 2024IE0007131 se informa cumplimiento y efectividad de la acción de mejora.</t>
    </r>
  </si>
  <si>
    <r>
      <rPr>
        <b/>
        <sz val="10"/>
        <rFont val="Calibri"/>
        <family val="2"/>
        <scheme val="minor"/>
      </rPr>
      <t xml:space="preserve">CAL_19/06/2025: </t>
    </r>
    <r>
      <rPr>
        <sz val="10"/>
        <rFont val="Calibri"/>
        <family val="2"/>
        <scheme val="minor"/>
      </rPr>
      <t xml:space="preserve">La CGR en informe final de auditoría de cumplimiento al FONVIVIENDA - vigencias 2022, 2023, 2024 y vigencias anteriores de SFV (numeral 3,7), declaró No efectiva la acción de mejora, por lo tanto se cierra esta acción de mejora y se reformula una nueva acción de mejora
</t>
    </r>
    <r>
      <rPr>
        <b/>
        <sz val="10"/>
        <rFont val="Calibri"/>
        <family val="2"/>
        <scheme val="minor"/>
      </rPr>
      <t xml:space="preserve">CAL_13/06/2025: </t>
    </r>
    <r>
      <rPr>
        <sz val="10"/>
        <rFont val="Calibri"/>
        <family val="2"/>
        <scheme val="minor"/>
      </rPr>
      <t xml:space="preserve">Mediante memorando 2025IE0006120 del 13/06/2025 la OCI envió observaciones al cumplimiento de las acciones de mejora a cargo del SPAT
</t>
    </r>
    <r>
      <rPr>
        <b/>
        <sz val="10"/>
        <rFont val="Calibri"/>
        <family val="2"/>
        <scheme val="minor"/>
      </rPr>
      <t>**********</t>
    </r>
    <r>
      <rPr>
        <sz val="10"/>
        <rFont val="Calibri"/>
        <family val="2"/>
        <scheme val="minor"/>
      </rPr>
      <t xml:space="preserve">
Con memorando 2023IE0011536 se solicita modificación de la acción de mejora. Con memorando 2024IE0002534 se solicita modificación de la fecha de terminación de la acción de mejora.
Con memorando 2024IE0007131 se informa cumplimiento y efectividad de la acción de mejora.</t>
    </r>
  </si>
  <si>
    <r>
      <rPr>
        <b/>
        <sz val="10"/>
        <rFont val="Calibri"/>
        <family val="2"/>
        <scheme val="minor"/>
      </rPr>
      <t xml:space="preserve">CAL_19/06/2025: </t>
    </r>
    <r>
      <rPr>
        <sz val="10"/>
        <rFont val="Calibri"/>
        <family val="2"/>
        <scheme val="minor"/>
      </rPr>
      <t xml:space="preserve">La CGR en informe final de auditoría de cumplimiento al FONVIVIENDA - vigencias 2022, 2023, 2024 y vigencias anteriores de SFV (numeral 3,7), declaró No efectiva la acción de mejora, por lo tanto se cierra esta acción de mejora y se reformula una nueva acción de mejora
</t>
    </r>
    <r>
      <rPr>
        <b/>
        <sz val="10"/>
        <rFont val="Calibri"/>
        <family val="2"/>
        <scheme val="minor"/>
      </rPr>
      <t>CAL_13/06/2025:</t>
    </r>
    <r>
      <rPr>
        <sz val="10"/>
        <rFont val="Calibri"/>
        <family val="2"/>
        <scheme val="minor"/>
      </rPr>
      <t xml:space="preserve"> Mediante memorando 2025IE0006120 del 13/06/2025 la OCI envió observaciones al cumplimiento de las acciones de mejora a cargo del SPAT
**********
Con memorando 2023IE0008935 se informa cumplimiento y efectividad de la acción de mejora.</t>
    </r>
  </si>
  <si>
    <r>
      <rPr>
        <b/>
        <sz val="10"/>
        <rFont val="Calibri"/>
        <family val="2"/>
        <scheme val="minor"/>
      </rPr>
      <t>CAL_19/06/2025:</t>
    </r>
    <r>
      <rPr>
        <sz val="10"/>
        <rFont val="Calibri"/>
        <family val="2"/>
        <scheme val="minor"/>
      </rPr>
      <t xml:space="preserve"> La CGR en informe final de auditoría de cumplimiento al FONVIVIENDA - vigencias 2022, 2023, 2024 y vigencias anteriores de SFV (numeral 3,7), declaró No efectiva la acción de mejora, por lo tanto se cierra esta acción de mejora y se reformula una nueva acción de mejora
</t>
    </r>
    <r>
      <rPr>
        <b/>
        <sz val="10"/>
        <rFont val="Calibri"/>
        <family val="2"/>
        <scheme val="minor"/>
      </rPr>
      <t>CAL_13/06/2025:</t>
    </r>
    <r>
      <rPr>
        <sz val="10"/>
        <rFont val="Calibri"/>
        <family val="2"/>
        <scheme val="minor"/>
      </rPr>
      <t xml:space="preserve"> Mediante memorando 2025IE0006120 del 13/06/2025 la OCI envió observaciones al cumplimiento de las acciones de mejora a cargo del SPAT
</t>
    </r>
    <r>
      <rPr>
        <b/>
        <sz val="10"/>
        <rFont val="Calibri"/>
        <family val="2"/>
        <scheme val="minor"/>
      </rPr>
      <t xml:space="preserve">**********
</t>
    </r>
    <r>
      <rPr>
        <sz val="10"/>
        <rFont val="Calibri"/>
        <family val="2"/>
        <scheme val="minor"/>
      </rPr>
      <t>Con memorando 2024IE0000347 se informa declaración de cumplimiento y efectividad de la acción de mejora.</t>
    </r>
  </si>
  <si>
    <r>
      <t>Vigencia de SMMLV para el pago del Proyecto Villa Ángela, El Copey -Cesar.</t>
    </r>
    <r>
      <rPr>
        <sz val="10"/>
        <color rgb="FF000000"/>
        <rFont val="Calibri"/>
        <family val="2"/>
        <scheme val="minor"/>
      </rPr>
      <t xml:space="preserve"> La claúsula sexta del contrato de diseño y construcción No. 5-021 de 2016 fue modificada, ocasionando  un detrimento patrimonial en la suma de $578.821.388, cifra que resulta de haber cancelado el 95 % de las 192 viviendas con SMMLV de las vigencias 2020 y 2022</t>
    </r>
  </si>
  <si>
    <r>
      <rPr>
        <b/>
        <sz val="10"/>
        <color rgb="FF000000"/>
        <rFont val="Calibri"/>
        <family val="2"/>
        <scheme val="minor"/>
      </rPr>
      <t>Proyecto de vivienda Urbanización Valle de Canaán Il Etapa de Viterbo - Caldas.</t>
    </r>
    <r>
      <rPr>
        <sz val="10"/>
        <color rgb="FF000000"/>
        <rFont val="Calibri"/>
        <family val="2"/>
        <scheme val="minor"/>
      </rPr>
      <t xml:space="preserve"> Cumplimiento de requisito de uso de suelo para aplicar a la convocatoria. El predio no se encontraba legalizado en su totalidad como urbano, lo cual ha llevado a que el proyecto de vivienda, sufra dilaciones, ocasionando atrasos en la entrega de las viviendas</t>
    </r>
  </si>
  <si>
    <r>
      <rPr>
        <b/>
        <sz val="10"/>
        <rFont val="Calibri"/>
        <family val="2"/>
        <scheme val="minor"/>
      </rPr>
      <t>CAL_19/06/2025:</t>
    </r>
    <r>
      <rPr>
        <sz val="10"/>
        <rFont val="Calibri"/>
        <family val="2"/>
        <scheme val="minor"/>
      </rPr>
      <t xml:space="preserve"> La CGR en informe final de auditoría de cumplimiento al FONVIVIENDA - vigencias 2022, 2023, 2024 y vigencias anteriores de SFV (numeral 3,7), declaró No efectiva la acción de mejora, por lo tanto se cierra esta acción de mejora y se reformula una nueva acción de mejora
</t>
    </r>
    <r>
      <rPr>
        <b/>
        <sz val="10"/>
        <rFont val="Calibri"/>
        <family val="2"/>
        <scheme val="minor"/>
      </rPr>
      <t>CAL_13/06/2025:</t>
    </r>
    <r>
      <rPr>
        <sz val="10"/>
        <rFont val="Calibri"/>
        <family val="2"/>
        <scheme val="minor"/>
      </rPr>
      <t xml:space="preserve"> Mediante memorando 2025IE0006120 del 13/06/2025 la OCI envió observaciones al cumplimiento de las acciones de mejora a cargo del SPAT
**********
Con memorando 2023IE0008935 se informa cumplimiento y efectividad de la acción de mejora.</t>
    </r>
  </si>
  <si>
    <r>
      <rPr>
        <b/>
        <sz val="10"/>
        <color rgb="FF000000"/>
        <rFont val="Calibri"/>
        <family val="2"/>
        <scheme val="minor"/>
      </rPr>
      <t>Suspensión del contrato 5-079 - Urbanización Los Alelíes – Municipio de Paz de Ariporo – Casanare. A</t>
    </r>
    <r>
      <rPr>
        <sz val="10"/>
        <color rgb="FF000000"/>
        <rFont val="Calibri"/>
        <family val="2"/>
        <scheme val="minor"/>
      </rPr>
      <t xml:space="preserve"> la fecha no se ha realizado la entrega de 40 unidades de vivienda a los potenciales beneficiarios, adicionalmente, el proyecto no cuenta con pólizas actualizadas, energización y recibo de redes. IF por $2’108.383.336</t>
    </r>
  </si>
  <si>
    <r>
      <rPr>
        <b/>
        <sz val="10"/>
        <color rgb="FF000000"/>
        <rFont val="Calibri"/>
        <family val="2"/>
        <scheme val="minor"/>
      </rPr>
      <t xml:space="preserve">Alcance del contrato 5-002 de 2016 - Urbanización Bella Vista – Municipio de Dibulla, Guajira. </t>
    </r>
    <r>
      <rPr>
        <sz val="10"/>
        <color rgb="FF000000"/>
        <rFont val="Calibri"/>
        <family val="2"/>
        <scheme val="minor"/>
      </rPr>
      <t>No se tuvo en cuenta los escenarios reales de dimensionamiento de la zona en donde se iba a implantar el proyecto de urbanización frente a las áreas proyectadas para la ejecución de las 200 viviendas, por lo que no se podrá garantizar el cubrimiento de las familias potencialmente beneficiadas</t>
    </r>
  </si>
  <si>
    <r>
      <rPr>
        <b/>
        <sz val="10"/>
        <rFont val="Calibri"/>
        <family val="2"/>
        <scheme val="minor"/>
      </rPr>
      <t xml:space="preserve">CAL_19/06/2025: </t>
    </r>
    <r>
      <rPr>
        <sz val="10"/>
        <rFont val="Calibri"/>
        <family val="2"/>
        <scheme val="minor"/>
      </rPr>
      <t xml:space="preserve">La CGR en informe final de auditoría de cumplimiento al FONVIVIENDA - vigencias 2022, 2023, 2024 y vigencias anteriores de SFV (numeral 3,7), declaró No efectiva la acción de mejora, por lo tanto se cierra esta acción de mejora y se reformula una nueva acción de mejora
</t>
    </r>
    <r>
      <rPr>
        <b/>
        <sz val="10"/>
        <rFont val="Calibri"/>
        <family val="2"/>
        <scheme val="minor"/>
      </rPr>
      <t>CAL_13/06/2025:</t>
    </r>
    <r>
      <rPr>
        <sz val="10"/>
        <rFont val="Calibri"/>
        <family val="2"/>
        <scheme val="minor"/>
      </rPr>
      <t xml:space="preserve"> Mediante memorando 2025IE0006120 del 13/06/2025 la OCI envió observaciones al cumplimiento de las acciones de mejora a cargo del SPAT
</t>
    </r>
    <r>
      <rPr>
        <b/>
        <sz val="10"/>
        <rFont val="Calibri"/>
        <family val="2"/>
        <scheme val="minor"/>
      </rPr>
      <t>**********</t>
    </r>
    <r>
      <rPr>
        <sz val="10"/>
        <rFont val="Calibri"/>
        <family val="2"/>
        <scheme val="minor"/>
      </rPr>
      <t xml:space="preserve">
Con memorando 2023IE0011536 se solicita modificación de la acción de mejora. Con memorando 2024IE0002534 se solicita modificación de la fecha de terminación de la acción de mejora.
Con memorando 2024IE0007131 se informa cumplimiento y efectividad de la acción de mejora.</t>
    </r>
  </si>
  <si>
    <r>
      <rPr>
        <b/>
        <sz val="10"/>
        <color rgb="FF000000"/>
        <rFont val="Calibri"/>
        <family val="2"/>
        <scheme val="minor"/>
      </rPr>
      <t>Proyecto Urbanización Romansa en Aguachica – Cesar</t>
    </r>
    <r>
      <rPr>
        <sz val="10"/>
        <color rgb="FF000000"/>
        <rFont val="Calibri"/>
        <family val="2"/>
        <scheme val="minor"/>
      </rPr>
      <t>. PVG II. Al pagar las 100 viviendas con SMLMV a precio del 2022 y no del 2019, como contractualmente estaba pactado inicialmente, se ocasionó un detrimento al Estado por $1.094.041.660, por causa de una conducta antieconómica, vulnerando el principio de Economía de que trata el artículo 209 de la Constitución Política</t>
    </r>
  </si>
  <si>
    <r>
      <rPr>
        <b/>
        <sz val="10"/>
        <color rgb="FF000000"/>
        <rFont val="Calibri"/>
        <family val="2"/>
        <scheme val="minor"/>
      </rPr>
      <t>Proyecto Urbanización Romansa en Aguachica – Cesar.</t>
    </r>
    <r>
      <rPr>
        <sz val="10"/>
        <color rgb="FF000000"/>
        <rFont val="Calibri"/>
        <family val="2"/>
        <scheme val="minor"/>
      </rPr>
      <t xml:space="preserve"> PVG II. Al pagar las 100 viviendas con SMLMV a precio del 2022 y no del 2019, como contractualmente estaba pactado inicialmente, se ocasionó un detrimento al Estado por $1.094.041.660, por causa de una conducta antieconómica, vulnerando el principio de Economía de que trata el artículo 209 de la Constitución Política</t>
    </r>
  </si>
  <si>
    <r>
      <rPr>
        <b/>
        <sz val="10"/>
        <rFont val="Calibri"/>
        <family val="2"/>
        <scheme val="minor"/>
      </rPr>
      <t>CAL_19/06/2025:</t>
    </r>
    <r>
      <rPr>
        <sz val="10"/>
        <rFont val="Calibri"/>
        <family val="2"/>
        <scheme val="minor"/>
      </rPr>
      <t xml:space="preserve"> La CGR en informe final de auditoría de cumplimiento al FONVIVIENDA - vigencias 2022, 2023, 2024 y vigencias anteriores de SFV (numeral 3,7), declaró No efectiva la acción de mejora, por lo tanto se cierra esta acción de mejora y se reformula una nueva acción de mejora
</t>
    </r>
    <r>
      <rPr>
        <b/>
        <sz val="10"/>
        <rFont val="Calibri"/>
        <family val="2"/>
        <scheme val="minor"/>
      </rPr>
      <t>CAL_13/06/2025:</t>
    </r>
    <r>
      <rPr>
        <sz val="10"/>
        <rFont val="Calibri"/>
        <family val="2"/>
        <scheme val="minor"/>
      </rPr>
      <t xml:space="preserve"> Mediante memorando 2025IE0006120 del 13/06/2025 la OCI envió observaciones al cumplimiento de las acciones de mejora a cargo del SPAT
</t>
    </r>
    <r>
      <rPr>
        <b/>
        <sz val="10"/>
        <rFont val="Calibri"/>
        <family val="2"/>
        <scheme val="minor"/>
      </rPr>
      <t>**********</t>
    </r>
    <r>
      <rPr>
        <sz val="10"/>
        <rFont val="Calibri"/>
        <family val="2"/>
        <scheme val="minor"/>
      </rPr>
      <t xml:space="preserve">
Mediante radicado 2024IE0006034 reportan cumplimiento y efectividad de la acción de mejora</t>
    </r>
  </si>
  <si>
    <r>
      <rPr>
        <b/>
        <sz val="10"/>
        <color rgb="FF000000"/>
        <rFont val="Calibri"/>
        <family val="2"/>
        <scheme val="minor"/>
      </rPr>
      <t>Proyecto Urbanización Villa Cruz en la Gloria – Cesar. PVG II.</t>
    </r>
    <r>
      <rPr>
        <sz val="10"/>
        <color rgb="FF000000"/>
        <rFont val="Calibri"/>
        <family val="2"/>
        <scheme val="minor"/>
      </rPr>
      <t xml:space="preserve"> Al pagar las 74 viviendas con SMLMV a precio del 2022 y no del 2019, como contractualmente estaba pactado inicialmente, se ocasionó un detrimento al Estado por $809.590.828,40, por causa de una conducta antieconómica, vulnerando el principio de Economía de que trata el artículo 209 de la Constitución Política</t>
    </r>
  </si>
  <si>
    <r>
      <rPr>
        <b/>
        <sz val="10"/>
        <color rgb="FF000000"/>
        <rFont val="Calibri"/>
        <family val="2"/>
        <scheme val="minor"/>
      </rPr>
      <t>Proyecto Urbanización Villa Ana II en Distracción – Guajira</t>
    </r>
    <r>
      <rPr>
        <sz val="10"/>
        <color rgb="FF000000"/>
        <rFont val="Calibri"/>
        <family val="2"/>
        <scheme val="minor"/>
      </rPr>
      <t>. Al pagar las 120 viviendas con SMLMV a precio del 2020 y 2022, y no del 2019, como contractualmente estaba pactado inicialmente, se ocasionó un detrimento al Estado por $514.996.572, por causa de una conducta antieconómica, vulnerando el principio de Economía de que trata el artículo 209 de la Constitución Política</t>
    </r>
  </si>
  <si>
    <r>
      <rPr>
        <b/>
        <sz val="10"/>
        <rFont val="Calibri"/>
        <family val="2"/>
        <scheme val="minor"/>
      </rPr>
      <t>CAL_19/06/2025:</t>
    </r>
    <r>
      <rPr>
        <sz val="10"/>
        <rFont val="Calibri"/>
        <family val="2"/>
        <scheme val="minor"/>
      </rPr>
      <t xml:space="preserve"> La CGR en informe final de auditoría de cumplimiento al FONVIVIENDA - vigencias 2022, 2023, 2024 y vigencias anteriores de SFV (numeral 3,7), declaró No efectiva la acción de mejora, por lo tanto se cierra esta acción de mejora y se reformula una nueva acción de mejora
</t>
    </r>
    <r>
      <rPr>
        <b/>
        <sz val="10"/>
        <rFont val="Calibri"/>
        <family val="2"/>
        <scheme val="minor"/>
      </rPr>
      <t xml:space="preserve">CAL_13/06/2025: </t>
    </r>
    <r>
      <rPr>
        <sz val="10"/>
        <rFont val="Calibri"/>
        <family val="2"/>
        <scheme val="minor"/>
      </rPr>
      <t xml:space="preserve">Mediante memorando 2025IE0006120 del 13/06/2025 la OCI envió observaciones al cumplimiento de las acciones de mejora a cargo del SPAT
</t>
    </r>
    <r>
      <rPr>
        <b/>
        <sz val="10"/>
        <rFont val="Calibri"/>
        <family val="2"/>
        <scheme val="minor"/>
      </rPr>
      <t>**********</t>
    </r>
    <r>
      <rPr>
        <sz val="10"/>
        <rFont val="Calibri"/>
        <family val="2"/>
        <scheme val="minor"/>
      </rPr>
      <t xml:space="preserve">
Mediante radicado 2024IE0006034 reportan cumplimiento y efectividad de la acción de mejoraa</t>
    </r>
  </si>
  <si>
    <r>
      <rPr>
        <b/>
        <sz val="10"/>
        <rFont val="Calibri"/>
        <family val="2"/>
        <scheme val="minor"/>
      </rPr>
      <t>CAL_19/06/2025:</t>
    </r>
    <r>
      <rPr>
        <sz val="10"/>
        <rFont val="Calibri"/>
        <family val="2"/>
        <scheme val="minor"/>
      </rPr>
      <t xml:space="preserve"> La CGR en informe final de auditoría de cumplimiento al FONVIVIENDA - vigencias 2022, 2023, 2024 y vigencias anteriores de SFV (numeral 3,7), declaró No efectiva la acción de mejora, por lo tanto se cierra esta acción de mejora y se reformula una nueva acción de mejora
</t>
    </r>
    <r>
      <rPr>
        <b/>
        <sz val="10"/>
        <rFont val="Calibri"/>
        <family val="2"/>
        <scheme val="minor"/>
      </rPr>
      <t xml:space="preserve">CAL_13/06/2025: </t>
    </r>
    <r>
      <rPr>
        <sz val="10"/>
        <rFont val="Calibri"/>
        <family val="2"/>
        <scheme val="minor"/>
      </rPr>
      <t xml:space="preserve">Mediante memorando 2025IE0006120 del 13/06/2025 la OCI envió observaciones al cumplimiento de las acciones de mejora a cargo del SPAT
</t>
    </r>
    <r>
      <rPr>
        <b/>
        <sz val="10"/>
        <rFont val="Calibri"/>
        <family val="2"/>
        <scheme val="minor"/>
      </rPr>
      <t>**********</t>
    </r>
    <r>
      <rPr>
        <sz val="10"/>
        <rFont val="Calibri"/>
        <family val="2"/>
        <scheme val="minor"/>
      </rPr>
      <t xml:space="preserve">
Mediante radicado 2024IE0006034 reportan cumplimiento y efectividad de la acción de mejora</t>
    </r>
  </si>
  <si>
    <r>
      <rPr>
        <b/>
        <sz val="10"/>
        <rFont val="Calibri"/>
        <family val="2"/>
        <scheme val="minor"/>
      </rPr>
      <t>CAL_19/06/2025</t>
    </r>
    <r>
      <rPr>
        <sz val="10"/>
        <rFont val="Calibri"/>
        <family val="2"/>
        <scheme val="minor"/>
      </rPr>
      <t xml:space="preserve">: La CGR en informe final de auditoría de cumplimiento al FONVIVIENDA - vigencias 2022, 2023, 2024 y vigencias anteriores de SFV (numeral 3,7), declaró No efectiva la acción de mejora, por lo tanto se cierra esta acción de mejora y se reformula una nueva acción de mejora
</t>
    </r>
    <r>
      <rPr>
        <b/>
        <sz val="10"/>
        <rFont val="Calibri"/>
        <family val="2"/>
        <scheme val="minor"/>
      </rPr>
      <t>CAL_13/06/2025:</t>
    </r>
    <r>
      <rPr>
        <sz val="10"/>
        <rFont val="Calibri"/>
        <family val="2"/>
        <scheme val="minor"/>
      </rPr>
      <t xml:space="preserve"> Mediante memorando 2025IE0006120 del 13/06/2025 la OCI envió observaciones al cumplimiento de las acciones de mejora a cargo del SPAT
</t>
    </r>
    <r>
      <rPr>
        <b/>
        <sz val="10"/>
        <rFont val="Calibri"/>
        <family val="2"/>
        <scheme val="minor"/>
      </rPr>
      <t>**********</t>
    </r>
    <r>
      <rPr>
        <sz val="10"/>
        <rFont val="Calibri"/>
        <family val="2"/>
        <scheme val="minor"/>
      </rPr>
      <t xml:space="preserve">
Mediante radicado 2024IE0006034 reportan cumplimiento y efectividad de la acción de mejora</t>
    </r>
  </si>
  <si>
    <r>
      <rPr>
        <b/>
        <sz val="10"/>
        <color rgb="FF000000"/>
        <rFont val="Calibri"/>
        <family val="2"/>
        <scheme val="minor"/>
      </rPr>
      <t>Proyecto Urbanización Villa Sultana en Chimá, Córdoba - PVG II.</t>
    </r>
    <r>
      <rPr>
        <sz val="10"/>
        <color rgb="FF000000"/>
        <rFont val="Calibri"/>
        <family val="2"/>
        <scheme val="minor"/>
      </rPr>
      <t xml:space="preserve"> Al pagar las 134 viviendas con SMLMV a precio del 2020 y no del 2019, como contractualmente estaba pactado inicialmente, se ocasionó un detrimento al Estado por $446.089.886, por causa de una conducta antieconómica, vulnerando el principio de Economía de que trata el artículo 209 de la Constitución Política </t>
    </r>
  </si>
  <si>
    <r>
      <rPr>
        <b/>
        <sz val="10"/>
        <color rgb="FF000000"/>
        <rFont val="Calibri"/>
        <family val="2"/>
        <scheme val="minor"/>
      </rPr>
      <t xml:space="preserve">Proyecto Urbanización Villa Sultana en Chimá, Córdoba - PVG II. </t>
    </r>
    <r>
      <rPr>
        <sz val="10"/>
        <color rgb="FF000000"/>
        <rFont val="Calibri"/>
        <family val="2"/>
        <scheme val="minor"/>
      </rPr>
      <t xml:space="preserve">Al pagar las 134 viviendas con SMLMV a precio del 2020 y no del 2019, como contractualmente estaba pactado inicialmente, se ocasionó un detrimento al Estado por $446.089.886, por causa de una conducta antieconómica, vulnerando el principio de Economía de que trata el artículo 209 de la Constitución Política </t>
    </r>
  </si>
  <si>
    <r>
      <rPr>
        <b/>
        <sz val="10"/>
        <rFont val="Calibri"/>
        <family val="2"/>
        <scheme val="minor"/>
      </rPr>
      <t xml:space="preserve">CAL_19/06/2025: </t>
    </r>
    <r>
      <rPr>
        <sz val="10"/>
        <rFont val="Calibri"/>
        <family val="2"/>
        <scheme val="minor"/>
      </rPr>
      <t>La CGR en informe final de auditoría de cumplimiento al FONVIVIENDA - vigencias 2022, 2023, 2024 y vigencias anteriores de SFV, numeral 3,7) no legalizados, declaró No efectiva la acción de mejora, por lo tanto se cierra esta acción de mejora y se reformula una nueva acción de mejora.</t>
    </r>
    <r>
      <rPr>
        <b/>
        <sz val="10"/>
        <rFont val="Calibri"/>
        <family val="2"/>
        <scheme val="minor"/>
      </rPr>
      <t xml:space="preserve">
CAL_17/06/2025: </t>
    </r>
    <r>
      <rPr>
        <sz val="10"/>
        <rFont val="Calibri"/>
        <family val="2"/>
        <scheme val="minor"/>
      </rPr>
      <t xml:space="preserve">La CGR en informe final de auditoría financiera a FONVIVIENDA - vigencia 2024, numeral 13.6, declaró No efectiva la acción de mejora, por lo tanto se cierra esta acción de mejora y se reformula una nueva acción de mejora.
</t>
    </r>
    <r>
      <rPr>
        <b/>
        <sz val="10"/>
        <rFont val="Calibri"/>
        <family val="2"/>
        <scheme val="minor"/>
      </rPr>
      <t xml:space="preserve">CAL_13/06/2025: </t>
    </r>
    <r>
      <rPr>
        <sz val="10"/>
        <rFont val="Calibri"/>
        <family val="2"/>
        <scheme val="minor"/>
      </rPr>
      <t>Incorpora la reformulación de la acción de mejora de los hallazgos H11(2019) y el H11(2022).
********
Mediante memorando 2024IE0012054 remiten reporte de cumplimiento de las acciones de mejora.</t>
    </r>
  </si>
  <si>
    <r>
      <rPr>
        <b/>
        <sz val="10"/>
        <rFont val="Calibri"/>
        <family val="2"/>
        <scheme val="minor"/>
      </rPr>
      <t>CAL_17/06/2025:</t>
    </r>
    <r>
      <rPr>
        <sz val="10"/>
        <rFont val="Calibri"/>
        <family val="2"/>
        <scheme val="minor"/>
      </rPr>
      <t xml:space="preserve"> La CGR en informe final de auditoría financiera a FONVIVIENDA - vigencia 2024, numeral 13.6, declaró No efectiva la acción de mejora, por lo tanto se cierra esta acción de mejora y se reformula una nueva acción de mejora.
********
Mediante memorando 2024IE0012054 remiten reporte de cumplimiento de las acciones de mejora.</t>
    </r>
  </si>
  <si>
    <r>
      <rPr>
        <b/>
        <sz val="10"/>
        <rFont val="Calibri"/>
        <family val="2"/>
        <scheme val="minor"/>
      </rPr>
      <t>CAL_17/06/2025:</t>
    </r>
    <r>
      <rPr>
        <sz val="10"/>
        <rFont val="Calibri"/>
        <family val="2"/>
        <scheme val="minor"/>
      </rPr>
      <t xml:space="preserve"> La CGR en informe final de auditoría financiera a FONVIVIENDA - vigencia 2024, numeral 13.6, declaró No efectiva la acción de mejora, por lo tanto se cierra esta acción de mejora y se reformula una nueva acción de mejora.
</t>
    </r>
    <r>
      <rPr>
        <b/>
        <sz val="10"/>
        <rFont val="Calibri"/>
        <family val="2"/>
        <scheme val="minor"/>
      </rPr>
      <t>********</t>
    </r>
    <r>
      <rPr>
        <sz val="10"/>
        <rFont val="Calibri"/>
        <family val="2"/>
        <scheme val="minor"/>
      </rPr>
      <t xml:space="preserve">
Con memorando 2023IE0000733 se solicita modificación de la fecha de terminación de la acción de mejora. Con memorando 2023IE0002247 se solicita modificación de la fecha de terminación de la acción de mejora. Con memorando 2023IE0005161 se solicita modificación de la fecha de terminación de la acción de mejora. Con memorando 2023IE0008103 se informa cumplimiento y efectividad de la acción de mejora.
La CGR en el informe final de la Auditoria Financiera a FONVIVIENDA vigencia 2023 declaró no efectiva la acción de mejora, por lo tanto se suscribe nuevamente en el PM
Mediante memorando 2024IE0012054 remiten reporte de cumplimiento de las acciones de mejora.</t>
    </r>
  </si>
  <si>
    <r>
      <rPr>
        <b/>
        <sz val="10"/>
        <rFont val="Calibri"/>
        <family val="2"/>
        <scheme val="minor"/>
      </rPr>
      <t>CAL_17/06/2025:</t>
    </r>
    <r>
      <rPr>
        <sz val="10"/>
        <rFont val="Calibri"/>
        <family val="2"/>
        <scheme val="minor"/>
      </rPr>
      <t xml:space="preserve"> La CGR en informe final de auditoría financiera a FONVIVIENDA - vigencia 2024, numeral 13.6, declaró No efectiva la acción de mejora, por lo tanto se cierra esta acción de mejora y se reformula una nueva acción de mejora.
</t>
    </r>
    <r>
      <rPr>
        <b/>
        <sz val="10"/>
        <rFont val="Calibri"/>
        <family val="2"/>
        <scheme val="minor"/>
      </rPr>
      <t>********</t>
    </r>
    <r>
      <rPr>
        <sz val="10"/>
        <rFont val="Calibri"/>
        <family val="2"/>
        <scheme val="minor"/>
      </rPr>
      <t xml:space="preserve">
Con memorando 2023IE0001191 se solicita modificación de la fecha de terminación de la acción de mejora. Con memorando 2023IE0003095 se solicita modificación de la acción de mejora. Con memorando 2023IE0005711 se informa cumplimiento y efectividad de la acción de mejora.
La CGR en el informe final de la Auditoria Financiera a FONVIVIENDA vigencia 2023 declaró no efectiva la acción de mejora, por lo tanto se suscribe nuevamente en el PM, no obstante, FONVIVIENDA solo suscribe una acción de mejora del hallazgo, pasa de 2 a una sola acción, por eso se retira esta acción de mejora
Mediante memorando 2024IE0012054 remiten reporte de cumplimiento de las acciones de mejora.</t>
    </r>
  </si>
  <si>
    <r>
      <rPr>
        <b/>
        <sz val="10"/>
        <rFont val="Calibri"/>
        <family val="2"/>
        <scheme val="minor"/>
      </rPr>
      <t>CAL_17/06/2025:</t>
    </r>
    <r>
      <rPr>
        <sz val="10"/>
        <rFont val="Calibri"/>
        <family val="2"/>
        <scheme val="minor"/>
      </rPr>
      <t xml:space="preserve"> La CGR en informe final de auditoría financiera a FONVIVIENDA - vigencia 2024, numeral 13.6, declaró No efectiva la acción de mejora, por lo tanto se cierra esta acción de mejora y se reformula una nueva acción de mejora.
</t>
    </r>
    <r>
      <rPr>
        <b/>
        <sz val="10"/>
        <rFont val="Calibri"/>
        <family val="2"/>
        <scheme val="minor"/>
      </rPr>
      <t>********</t>
    </r>
    <r>
      <rPr>
        <sz val="10"/>
        <rFont val="Calibri"/>
        <family val="2"/>
        <scheme val="minor"/>
      </rPr>
      <t xml:space="preserve">
Con memorando 2022IE0009157 se solicita modificación de la fecha de terminación de la acción de mejora.
Con memorando 2023IE0001677 se informa cumplimiento y efectividad de la acción de mejora.
La CGR en el informe final de la Auditoria Financiera a FONVIVIENDA vigencia 2023 declaró no efectiva la acción de mejora, por lo tanto se suscribe nuevamente en el PM
Mediante memorando 2024IE0012054 remiten reporte de cumplimiento de las acciones de mejora.</t>
    </r>
  </si>
  <si>
    <r>
      <rPr>
        <b/>
        <sz val="10"/>
        <rFont val="Calibri"/>
        <family val="2"/>
        <scheme val="minor"/>
      </rPr>
      <t>CAL_17/06/2025:</t>
    </r>
    <r>
      <rPr>
        <sz val="10"/>
        <rFont val="Calibri"/>
        <family val="2"/>
        <scheme val="minor"/>
      </rPr>
      <t xml:space="preserve"> La CGR en informe final de auditoría financiera a FONVIVIENDA - vigencia 2024, numeral 13.6, declaró No efectiva la acción de mejora, por lo tanto se cierra esta acción de mejora y se reformula una nueva acción de mejora.
</t>
    </r>
    <r>
      <rPr>
        <b/>
        <sz val="10"/>
        <rFont val="Calibri"/>
        <family val="2"/>
        <scheme val="minor"/>
      </rPr>
      <t xml:space="preserve">********
</t>
    </r>
    <r>
      <rPr>
        <sz val="10"/>
        <rFont val="Calibri"/>
        <family val="2"/>
        <scheme val="minor"/>
      </rPr>
      <t>Con memorando 2024IE0000406 se informa declaración de cumplimiento y efectividad.
La CGR en el informe final de la Auditoria Financiera a FONVIVIENDA vigencia 2023 declaró no efectiva la acción de mejora, por lo tanto se suscribe nuevamente en el PM
Mediante memorando 2024IE0012054 remiten reporte de cumplimiento de las acciones de mejora.</t>
    </r>
  </si>
  <si>
    <r>
      <rPr>
        <b/>
        <sz val="10"/>
        <rFont val="Calibri"/>
        <family val="2"/>
        <scheme val="minor"/>
      </rPr>
      <t xml:space="preserve">CAL_17/06/2025: </t>
    </r>
    <r>
      <rPr>
        <sz val="10"/>
        <rFont val="Calibri"/>
        <family val="2"/>
        <scheme val="minor"/>
      </rPr>
      <t xml:space="preserve">La CGR en informe final de auditoría financiera a FONVIVIENDA - vigencia 2024, numeral 13.6, declaró No efectiva la acción de mejora, por lo tanto se cierra esta acción de mejora y se reformula una nueva acción de mejora.
</t>
    </r>
    <r>
      <rPr>
        <b/>
        <sz val="10"/>
        <rFont val="Calibri"/>
        <family val="2"/>
        <scheme val="minor"/>
      </rPr>
      <t>************</t>
    </r>
    <r>
      <rPr>
        <sz val="10"/>
        <rFont val="Calibri"/>
        <family val="2"/>
        <scheme val="minor"/>
      </rPr>
      <t xml:space="preserve">
Con memorando 2024IE0000406 se informa cumplimiento y efectividad de la acción de mejora.
La CGR en el informe final de la Auditoria Financiera a FONVIVIENDA vigencia 2023 declaró no efectiva la acción de mejora, por lo tanto se suscribe nuevamente en el PM
Mediante memorando 2024IE0012054 remiten reporte de cumplimiento de las acciones de mejora.</t>
    </r>
  </si>
  <si>
    <r>
      <rPr>
        <b/>
        <sz val="10"/>
        <rFont val="Calibri"/>
        <family val="2"/>
        <scheme val="minor"/>
      </rPr>
      <t xml:space="preserve">CAL_19/06/2025: </t>
    </r>
    <r>
      <rPr>
        <sz val="10"/>
        <rFont val="Calibri"/>
        <family val="2"/>
        <scheme val="minor"/>
      </rPr>
      <t xml:space="preserve">La CGR en informe final de auditoría de cumplimiento al FONVIVIENDA - vigencias 2022, 2023, 2024 y vigencias anteriores de SFV, (numeral 3,7) no legalizados, declaró No efectiva la acción de mejora, por lo tanto se cierra esta acción de mejora y se reformula una nueva acción de mejora
</t>
    </r>
    <r>
      <rPr>
        <b/>
        <sz val="10"/>
        <rFont val="Calibri"/>
        <family val="2"/>
        <scheme val="minor"/>
      </rPr>
      <t>CAL_13/06/2025:</t>
    </r>
    <r>
      <rPr>
        <sz val="10"/>
        <rFont val="Calibri"/>
        <family val="2"/>
        <scheme val="minor"/>
      </rPr>
      <t xml:space="preserve"> Mediante memorando 2025IE0006120 del 13/06/2025 la OCI envió observaciones al cumplimiento de las acciones de mejora a cargo del SPAT
</t>
    </r>
    <r>
      <rPr>
        <b/>
        <sz val="10"/>
        <rFont val="Calibri"/>
        <family val="2"/>
        <scheme val="minor"/>
      </rPr>
      <t>*******</t>
    </r>
    <r>
      <rPr>
        <sz val="10"/>
        <rFont val="Calibri"/>
        <family val="2"/>
        <scheme val="minor"/>
      </rPr>
      <t xml:space="preserve">
Mediante memorando 2025IE0000941 reportan cumplimiento de las acciones de mejora.</t>
    </r>
  </si>
  <si>
    <r>
      <rPr>
        <b/>
        <sz val="10"/>
        <rFont val="Calibri"/>
        <family val="2"/>
        <scheme val="minor"/>
      </rPr>
      <t>CAL_19/06/2025:</t>
    </r>
    <r>
      <rPr>
        <sz val="10"/>
        <rFont val="Calibri"/>
        <family val="2"/>
        <scheme val="minor"/>
      </rPr>
      <t xml:space="preserve"> La CGR en informe final de auditoría de cumplimiento al FONVIVIENDA - vigencias 2022, 2023, 2024 y vigencias anteriores de SFV, numeral 3,7) no legalizados, declaró No efectiva la acción de mejora, por lo tanto se cierra esta acción de mejora y se reformula una nueva acción de mejora.</t>
    </r>
    <r>
      <rPr>
        <b/>
        <sz val="10"/>
        <rFont val="Calibri"/>
        <family val="2"/>
        <scheme val="minor"/>
      </rPr>
      <t xml:space="preserve">
CAL_17/06/2025: </t>
    </r>
    <r>
      <rPr>
        <sz val="10"/>
        <rFont val="Calibri"/>
        <family val="2"/>
        <scheme val="minor"/>
      </rPr>
      <t xml:space="preserve">La CGR en informe final de auditoría financiera a FONVIVIENDA - vigencia 2024, numeral 13.6, declaró No efectiva la acción de mejora, por lo tanto se cierra esta acción de mejora y se reformula una nueva acción de mejora.
</t>
    </r>
    <r>
      <rPr>
        <b/>
        <sz val="10"/>
        <rFont val="Calibri"/>
        <family val="2"/>
        <scheme val="minor"/>
      </rPr>
      <t>********</t>
    </r>
    <r>
      <rPr>
        <sz val="10"/>
        <rFont val="Calibri"/>
        <family val="2"/>
        <scheme val="minor"/>
      </rPr>
      <t xml:space="preserve">
Mediante memorando 2025IE0000941 reportan cumplimiento de las acciones de mejora.</t>
    </r>
  </si>
  <si>
    <r>
      <rPr>
        <b/>
        <sz val="10"/>
        <rFont val="Calibri"/>
        <family val="2"/>
        <scheme val="minor"/>
      </rPr>
      <t xml:space="preserve">CAL_19/06/2025: </t>
    </r>
    <r>
      <rPr>
        <sz val="10"/>
        <rFont val="Calibri"/>
        <family val="2"/>
        <scheme val="minor"/>
      </rPr>
      <t xml:space="preserve">La CGR en informe final de auditoría de cumplimiento al FONVIVIENDA - vigencias 2022, 2023, 2024 y vigencias anteriores de SFV, (numeral 3,7) no legalizados, declaró No efectiva la acción de mejora, por lo tanto se cierra esta acción de mejora y se reformula una nueva acción de mejora
</t>
    </r>
    <r>
      <rPr>
        <b/>
        <sz val="10"/>
        <rFont val="Calibri"/>
        <family val="2"/>
        <scheme val="minor"/>
      </rPr>
      <t>CAL_13/06/2025:</t>
    </r>
    <r>
      <rPr>
        <sz val="10"/>
        <rFont val="Calibri"/>
        <family val="2"/>
        <scheme val="minor"/>
      </rPr>
      <t xml:space="preserve"> Mediante memorando 2025IE0006120 del 13/06/2025 la OCI envió observaciones al cumplimiento de las acciones de mejora a cargo del SPAT
********
Mediante radicado 2024IE0006034 reportan cumplimiento y efectividad de la acción de mejora</t>
    </r>
  </si>
  <si>
    <r>
      <rPr>
        <b/>
        <sz val="10"/>
        <rFont val="Calibri"/>
        <family val="2"/>
        <scheme val="minor"/>
      </rPr>
      <t xml:space="preserve">CAL_19/06/2025: </t>
    </r>
    <r>
      <rPr>
        <sz val="10"/>
        <rFont val="Calibri"/>
        <family val="2"/>
        <scheme val="minor"/>
      </rPr>
      <t xml:space="preserve">La CGR en informe final de auditoría de cumplimiento al FONVIVIENDA - vigencias 2022, 2023, 2024 y vigencias anteriores de SFV (numeral 3,7), declaró No efectiva la acción de mejora, por lo tanto se cierra esta acción de mejora y se reformula una nueva acción de mejora
</t>
    </r>
    <r>
      <rPr>
        <b/>
        <sz val="10"/>
        <rFont val="Calibri"/>
        <family val="2"/>
        <scheme val="minor"/>
      </rPr>
      <t>CAL_13/06/2025:</t>
    </r>
    <r>
      <rPr>
        <sz val="10"/>
        <rFont val="Calibri"/>
        <family val="2"/>
        <scheme val="minor"/>
      </rPr>
      <t xml:space="preserve"> Mediante memorando 2025IE0006120 del 13/06/2025 la OCI envió observaciones al cumplimiento de las acciones de mejora a cargo del SPAT
</t>
    </r>
    <r>
      <rPr>
        <b/>
        <sz val="10"/>
        <rFont val="Calibri"/>
        <family val="2"/>
        <scheme val="minor"/>
      </rPr>
      <t xml:space="preserve">**********
</t>
    </r>
    <r>
      <rPr>
        <sz val="10"/>
        <rFont val="Calibri"/>
        <family val="2"/>
        <scheme val="minor"/>
      </rPr>
      <t>Con memorando 2024IE0001118 se informa avance de la acción de mejora
Con memorando 2024IE0005975 solicitan ampliación fecha de terminación
Con memorando 2024IE0012055 de fecha 28/12/2024 solicitó la reformulacion de las actividades de la acción de mejora de acuedo con lo informado a traves del memorando 2024IE0011338 de la dependecia responsable, de acuerdo con lo anterior se realiza el cambio en los entregables a la espera de la entrega de las evidencia ya que la acción de mejora vende a corte 31/12/2024, en el campo justificacion se registra lo pertinente
Mediante memorando 2025IE0000941 reportan cumplimiento de las acciones de mejora.</t>
    </r>
  </si>
  <si>
    <r>
      <rPr>
        <b/>
        <sz val="10"/>
        <rFont val="Calibri"/>
        <family val="2"/>
        <scheme val="minor"/>
      </rPr>
      <t xml:space="preserve">CAL_19/06/2025: </t>
    </r>
    <r>
      <rPr>
        <sz val="10"/>
        <rFont val="Calibri"/>
        <family val="2"/>
        <scheme val="minor"/>
      </rPr>
      <t xml:space="preserve">La CGR en informe final de auditoría de cumplimiento al FONVIVIENDA - vigencias 2022, 2023, 2024 y vigencias anteriores de SFV, (numeral 3,7) no legalizados, declaró No efectiva la acción de mejora, por lo tanto se cierra esta acción de mejora y se reformula una nueva acción de mejora
</t>
    </r>
    <r>
      <rPr>
        <b/>
        <sz val="10"/>
        <rFont val="Calibri"/>
        <family val="2"/>
        <scheme val="minor"/>
      </rPr>
      <t xml:space="preserve">CAL_13/06/2025: </t>
    </r>
    <r>
      <rPr>
        <sz val="10"/>
        <rFont val="Calibri"/>
        <family val="2"/>
        <scheme val="minor"/>
      </rPr>
      <t>Mediante memorando 2025IE0006120 del 13/06/2025 la OCI envió observaciones al cumplimiento de las acciones de mejora a cargo del SPAT
*******
Mediante memorando 2025IE0000941 reportan cumplimiento de las acciones de mejora.</t>
    </r>
  </si>
  <si>
    <r>
      <rPr>
        <b/>
        <sz val="10"/>
        <rFont val="Calibri"/>
        <family val="2"/>
        <scheme val="minor"/>
      </rPr>
      <t>CAL_19/06/2025:</t>
    </r>
    <r>
      <rPr>
        <sz val="10"/>
        <rFont val="Calibri"/>
        <family val="2"/>
        <scheme val="minor"/>
      </rPr>
      <t xml:space="preserve"> La CGR en informe final de auditoría de cumplimiento al FONVIVIENDA - vigencias 2022, 2023, 2024 y vigencias anteriores de SFV, (numeral 3,7) no legalizados, declaró No efectiva la acción de mejora, por lo tanto se cierra esta acción de mejora y se reformula una nueva acción de mejora
</t>
    </r>
    <r>
      <rPr>
        <b/>
        <sz val="10"/>
        <rFont val="Calibri"/>
        <family val="2"/>
        <scheme val="minor"/>
      </rPr>
      <t>CAL_13/06/2025:</t>
    </r>
    <r>
      <rPr>
        <sz val="10"/>
        <rFont val="Calibri"/>
        <family val="2"/>
        <scheme val="minor"/>
      </rPr>
      <t xml:space="preserve"> Mediante memorando 2025IE0006120 del 13/06/2025 la OCI envió observaciones al cumplimiento de las acciones de mejora a cargo del SPAT
</t>
    </r>
    <r>
      <rPr>
        <b/>
        <sz val="10"/>
        <rFont val="Calibri"/>
        <family val="2"/>
        <scheme val="minor"/>
      </rPr>
      <t>*******</t>
    </r>
    <r>
      <rPr>
        <sz val="10"/>
        <rFont val="Calibri"/>
        <family val="2"/>
        <scheme val="minor"/>
      </rPr>
      <t xml:space="preserve">
Mediante memorando 2025IE0000941 reportan cumplimiento de las acciones de mejora</t>
    </r>
  </si>
  <si>
    <r>
      <rPr>
        <b/>
        <sz val="10"/>
        <rFont val="Calibri"/>
        <family val="2"/>
        <scheme val="minor"/>
      </rPr>
      <t xml:space="preserve">CAL_19/06/2025: </t>
    </r>
    <r>
      <rPr>
        <sz val="10"/>
        <rFont val="Calibri"/>
        <family val="2"/>
        <scheme val="minor"/>
      </rPr>
      <t xml:space="preserve">La CGR en informe final de auditoría de cumplimiento al FONVIVIENDA - vigencias 2022, 2023, 2024 y vigencias anteriores de SFV, (numeral 3,7) no legalizados, declaró No efectiva la acción de mejora, por lo tanto se cierra esta acción de mejora y se reformula una nueva acción de mejora
</t>
    </r>
    <r>
      <rPr>
        <b/>
        <sz val="10"/>
        <rFont val="Calibri"/>
        <family val="2"/>
        <scheme val="minor"/>
      </rPr>
      <t xml:space="preserve">CAL_13/06/2025: </t>
    </r>
    <r>
      <rPr>
        <sz val="10"/>
        <rFont val="Calibri"/>
        <family val="2"/>
        <scheme val="minor"/>
      </rPr>
      <t xml:space="preserve">Mediante memorando 2025IE0006120 del 13/06/2025 la OCI envió observaciones al cumplimiento de las acciones de mejora a cargo del SPAT
</t>
    </r>
    <r>
      <rPr>
        <b/>
        <sz val="10"/>
        <rFont val="Calibri"/>
        <family val="2"/>
        <scheme val="minor"/>
      </rPr>
      <t>*******</t>
    </r>
    <r>
      <rPr>
        <sz val="10"/>
        <rFont val="Calibri"/>
        <family val="2"/>
        <scheme val="minor"/>
      </rPr>
      <t xml:space="preserve">
Mediante memorando 2025IE0000941 reportan cumplimiento de las acciones de mejora</t>
    </r>
  </si>
  <si>
    <r>
      <rPr>
        <b/>
        <sz val="10"/>
        <color rgb="FF000000"/>
        <rFont val="Calibri"/>
        <family val="2"/>
        <scheme val="minor"/>
      </rPr>
      <t>Proyecto de Vivienda Saludable Cubarral 2008 - Cubarral Meta (A)(D).</t>
    </r>
    <r>
      <rPr>
        <sz val="10"/>
        <color indexed="8"/>
        <rFont val="Calibri"/>
        <family val="2"/>
        <scheme val="minor"/>
      </rPr>
      <t xml:space="preserve"> inoportuna gestión de Fonvivienda respecto al proceso de notificación de la declaración de incumplimiento, se generaron dilaciones y reprocesos al interior de la entidad, por lo cual, inició un proceso judicial en contra el Fondo Nacional de Vivienda y el Ministerio.</t>
    </r>
  </si>
  <si>
    <r>
      <rPr>
        <b/>
        <sz val="10"/>
        <rFont val="Calibri"/>
        <family val="2"/>
        <scheme val="minor"/>
      </rPr>
      <t xml:space="preserve">CAL_19/06/2025: </t>
    </r>
    <r>
      <rPr>
        <sz val="10"/>
        <rFont val="Calibri"/>
        <family val="2"/>
        <scheme val="minor"/>
      </rPr>
      <t xml:space="preserve">La CGR en informe final de auditoría de cumplimiento al FONVIVIENDA - vigencias 2022, 2023, 2024 y vigencias anteriores de SFV, (numeral 3,7) no legalizados, declaró No efectiva la acción de mejora, por lo tanto se cierra esta acción de mejora y se reformula una nueva acción de mejora
</t>
    </r>
    <r>
      <rPr>
        <b/>
        <sz val="10"/>
        <rFont val="Calibri"/>
        <family val="2"/>
        <scheme val="minor"/>
      </rPr>
      <t xml:space="preserve">CAL_13/06/2025: </t>
    </r>
    <r>
      <rPr>
        <sz val="10"/>
        <rFont val="Calibri"/>
        <family val="2"/>
        <scheme val="minor"/>
      </rPr>
      <t xml:space="preserve">Mediante memorando 2025IE0006120 del 13/06/2025 la OCI envió observaciones al cumplimiento de las acciones de mejora a cargo del SPAT
</t>
    </r>
    <r>
      <rPr>
        <b/>
        <sz val="10"/>
        <rFont val="Calibri"/>
        <family val="2"/>
        <scheme val="minor"/>
      </rPr>
      <t xml:space="preserve">*******
</t>
    </r>
    <r>
      <rPr>
        <sz val="10"/>
        <rFont val="Calibri"/>
        <family val="2"/>
        <scheme val="minor"/>
      </rPr>
      <t>Mediante memorando 2025IE0000941 reportan cumplimiento de las acciones de mejora</t>
    </r>
  </si>
  <si>
    <r>
      <rPr>
        <b/>
        <sz val="10"/>
        <color rgb="FF000000"/>
        <rFont val="Calibri"/>
        <family val="2"/>
        <scheme val="minor"/>
      </rPr>
      <t>Proyecto Vivienda Saludable Comuna 14 Cali, Valle Del Cauca. (A)(D).</t>
    </r>
    <r>
      <rPr>
        <sz val="10"/>
        <color indexed="8"/>
        <rFont val="Calibri"/>
        <family val="2"/>
        <scheme val="minor"/>
      </rPr>
      <t xml:space="preserve"> omisión de la aplicabilidad del artículo 76 del CPACA una vez expedido el incumplimiento y sus notificaciones, es decir, la aplicabilidad de los 10 días que tienen las partes para presentar los recursos a los que hubiere lugar</t>
    </r>
  </si>
  <si>
    <r>
      <rPr>
        <b/>
        <sz val="10"/>
        <rFont val="Calibri"/>
        <family val="2"/>
        <scheme val="minor"/>
      </rPr>
      <t>CAL_19/06/2025</t>
    </r>
    <r>
      <rPr>
        <sz val="10"/>
        <rFont val="Calibri"/>
        <family val="2"/>
        <scheme val="minor"/>
      </rPr>
      <t xml:space="preserve">: La CGR en informe final de auditoría de cumplimiento al FONVIVIENDA - vigencias 2022, 2023, 2024 y vigencias anteriores de SFV, (numeral 3,7) no legalizados, declaró No efectiva la acción de mejora, por lo tanto se cierra esta acción de mejora y se reformula una nueva acción de mejora
</t>
    </r>
    <r>
      <rPr>
        <b/>
        <sz val="10"/>
        <rFont val="Calibri"/>
        <family val="2"/>
        <scheme val="minor"/>
      </rPr>
      <t xml:space="preserve">CAL_13/06/2025: </t>
    </r>
    <r>
      <rPr>
        <sz val="10"/>
        <rFont val="Calibri"/>
        <family val="2"/>
        <scheme val="minor"/>
      </rPr>
      <t xml:space="preserve">Mediante memorando 2025IE0006120 del 13/06/2025 la OCI envió observaciones al cumplimiento de las acciones de mejora a cargo del SPAT
</t>
    </r>
    <r>
      <rPr>
        <b/>
        <sz val="10"/>
        <rFont val="Calibri"/>
        <family val="2"/>
        <scheme val="minor"/>
      </rPr>
      <t>*******</t>
    </r>
    <r>
      <rPr>
        <sz val="10"/>
        <rFont val="Calibri"/>
        <family val="2"/>
        <scheme val="minor"/>
      </rPr>
      <t xml:space="preserve">
Mediante memorando 2025IE0000941 reportan cumplimiento de las acciones de mejora.</t>
    </r>
  </si>
  <si>
    <t>Fortalecer el seguimiento a la ejecución del contrato de obra y al proceso de certificación de subsidios, mediante la consolidación de información actualizada del estado del proyecto y la implementación de espacios de articulación periódica que permitan impulsar la culminación del proceso de certificación de las viviendas pendientes</t>
  </si>
  <si>
    <t>1. Realizar informe  del estado del proyecto. (subsidios pendientes por certificar se ha reducido a 26)
2. Establecer mesas de trabajo trimestrales para realizar seguimiento al avance de las obras y promover la certificación de las viviendas restantes</t>
  </si>
  <si>
    <t>Informes (1)
Mesas de actas mesas de trabajo (2)</t>
  </si>
  <si>
    <r>
      <rPr>
        <b/>
        <sz val="10"/>
        <rFont val="Calibri"/>
        <family val="2"/>
        <scheme val="minor"/>
      </rPr>
      <t xml:space="preserve">CAL_16/07/2025: </t>
    </r>
    <r>
      <rPr>
        <sz val="10"/>
        <rFont val="Calibri"/>
        <family val="2"/>
        <scheme val="minor"/>
      </rPr>
      <t>Acción de mejora reformulada debido a que la CGR en informe final de auditoría de cumplimiento al FONVIVIENDA - vigencias 2022, 2023, 2024 y vigencias anteriores de SFV, (numeral 3,7), declaró la anterior acción de mejora como No efectiva. Se incluye en el informe de seguimiento semestral con corte a 30 de junio de 2025</t>
    </r>
  </si>
  <si>
    <t>Mejorar los mecanismos de cierre y seguimiento de proyectos ya liquidados, mediante la documentación técnica de las actuaciones realizadas para viabilizar su ejecución, el seguimiento efectivo al proceso de liquidación contractual y la validación de buenas prácticas con el fin de prevenir omisiones en la gestión institucional.</t>
  </si>
  <si>
    <t>1. Evidenciar el cumplimiento del proyecto toda vez que se encuentra liquidado
2. Realizar debido seguimiento al proceso actual de liquidación.
3. Informe que documente retos y acciones realizadas para lograr la culminación  del proyecto
4. Realizar ejercicio de retroalimentación con los técnicos de la SPAT</t>
  </si>
  <si>
    <t>Informe del proyecto (1)
Acta reunion bimestral de seguimiento al proceso de liquidación (2)
Informes de acciones realizadas y cierre del proyecto (1)
Retroalimentacion (1)</t>
  </si>
  <si>
    <t>Mejorar los mecanismos de cierre y seguimiento a la liquidación del proyecto, mediante la documentación técnica de las actuaciones realizadas para viabilizar su ejecución, el seguimiento efectivo al proceso de liquidación contractual y el seguimiento efectivo al proceso de liquidación y la implementación de buenas prácticas con el fin de prevenir omisiones en la gestión institucional</t>
  </si>
  <si>
    <t>1. Evidenciar el cumplimiento del proyecto toda vez que se encuentra en fase de liquidación.
2. Realizar debido seguimiento al proceso actual de liquidacion.
3. Informe que documente los retos y acciones realizadas para viabilizar la culminacion..
4. Realizar ejercicio de retroalimentacion con los tecnicos de la SPAT</t>
  </si>
  <si>
    <t xml:space="preserve">Informe del proyecto (1)
Acta reunion bimestral de seguimiento al proceso de liquidación (2)
Informes de acciones realizadas y cierre del proyecto (1)
Retroalimentacion (1) </t>
  </si>
  <si>
    <t>Fortalecer controles técnicos y contractuales en la aplicación del SMMLV en contratos del PVGII, documentando medidas correctivas tras la liquidación del proyecto. Revisar procedimientos que permitieron modificar la forma de pago, para prevenir gestiones fiscales antieconómicas o inoportunas, asegurando mayor eficiencia y control en la ejecución contractual.</t>
  </si>
  <si>
    <t>1. Evidenciar el cumplimiento del proyecto 
2. Documentar los medidas correctivas en relación con el ajuste de SMLMV
3. Realizar seguimiento mediante oficio trimestralmente, hasta que el Grupo de titulación y Saneamiento Predial logre la escrituración y registro de las viviendas.
4. Realizar ejercicio de retroalimentación con los técnicos de la SPAT</t>
  </si>
  <si>
    <t>Informes estado del proyecto liquidado (1)
Documentos de medidas correctivas (1)
Oficios de seguimiento  (2)
Retroalimentacion (1)</t>
  </si>
  <si>
    <t>Fortalecer la gestión técnica y jurídica del PVG II mediante la documentación de acciones ante incumplimientos, seguimiento del proceso jurídico vigente y diseño de medidas correctivas. Esto permitirá identificar a tiempo riesgos asociados al uso del suelo y la legalización de predios, mejorando la evaluación y selección de lotes.</t>
  </si>
  <si>
    <t>1. Informar acciones adelantadas para el estado actual del proyecto 
2. Realizar un seguimiento trimestral adecuado al proceso jurídico
3. Informe con los retos y acciones realizadas para viabilizar el proyecto
4. Realizar ejercicio de retroalimentación con los técnicos de la SPAT</t>
  </si>
  <si>
    <t>Informe del estado actual del proyecto (1)
Informes de seguimiento (2)
Informe documentos "retos y acciones" (2)
Retroalimentacion (1)</t>
  </si>
  <si>
    <t>Fortalecer el control técnico, jurídico y administrativo sobre la autorización de suspensiones contractuales en los proyectos (PVG II), mediante la revisión de los criterios aplicados, el seguimiento al cumplimiento de las condiciones para la entrega efectiva de las unidades de vivienda.</t>
  </si>
  <si>
    <t>1. Realizar informe del estado actual del proyecto: las justificaciones de las suspensiones, estado de las 40 viviendas, pólizas, servicios públicos y condiciones de habitabilidad.
2. Realizar seguimiento trimestral al proyecto.
3. Informe de retos y acciones con la aprobación de suspensiones contractuales realizadas.
4. Realizar retroalimentación con los técnicos de la SPAT</t>
  </si>
  <si>
    <t>Informe respecto al estado del proyecto (1)
Actas de seguimiento tecnico (2)
Informes "retos y acciones" (1)
Retroalimentacion (1)</t>
  </si>
  <si>
    <t>Fortalecer la gestión técnica y documental del PVG II verificando el cumplimiento del proyecto Urbanización Bella Vista, documentando correctivos ante dificultades en el saneamiento del predio y realizando seguimiento integral hasta el cierre formal. Esto contribuye a la trazabilidad institucional y previene fallas en la evaluación futura de lotes</t>
  </si>
  <si>
    <t>1. Realizar informe del estado actual del proyecto
2. Documentar los retos y acciones en relación con (saneamiento del predio)
3. Realizar seguimiento mediante oficio trimestralmente, hasta que el Grupo de titulación y Saneamiento Predial logre la escrituración y registro de las viviendas. 
4. Realizar ejercicio de retroalimentación con los técnicos de la SPAT</t>
  </si>
  <si>
    <t>Informe de cumplimiento del proyecto (1)
Informe de "retos y acciones" (1)
Oficio  de seguimiento (2)
retroalimentacion (1)</t>
  </si>
  <si>
    <t>Fortalecer el control técnico, financiero y contractual sobre las modificaciones en la forma de pago de proyectos del PVG II, mediante seguimiento riguroso a la liquidación de Urbanización Villa Catalina, documentación de correctivos aplicados en uso del SMMLV, y verificación del cumplimiento del proyecto hasta su cierre formal.</t>
  </si>
  <si>
    <t>1. Realizar informe del estado actual del proyecto
2. Realizar seguimiento mediante oficio trimestralmente, hasta que el Grupo de titulación y Saneamiento Predial logre la escrituración y registro de las viviendas.
3. Documentar los retos y acciones en relación con la realización de ajustes de SMLMV
4. Realizar ejercicio de retroalimentación con los técnicos de la SPAT</t>
  </si>
  <si>
    <t>Informe de cumplimiento del proyecto (1)
Actas de seguimiento al proceso de liquidación (2)
Informe de "retos y acciones" (1)
Retroalimentación (1)</t>
  </si>
  <si>
    <t>Fortalecer controles técnicos y contractuales en la aplicación del SMMLV en contratos del PVGII, documentando medidas correctivas tras la liquidación del proyecto y revisando los procedimientos que permitieron modificar la forma de pago, para prevenir gestiones fiscales antieconómicas o inoportunas y asegurar mayor eficiencia en la ejecución contractual.</t>
  </si>
  <si>
    <t>1. Realizar informe del estado actual del proyecto
2. Documentar los retos y acciones en relación con la realización de ajustes de SMLMV
3. Realizar seguimiento mediante oficio trimestralmente, hasta que el Grupo de titulación y Saneamiento Predial logre la escrituración y registro de las viviendas. 
4. Realizar ejercicio de retroalimentación con los técnicos de la SPAT</t>
  </si>
  <si>
    <t>Fortalecer el control técnico, financiero y contractual sobre las modificaciones en la forma de pago de proyectos del PVG II, mediante seguimiento riguroso a la liquidación del proyecto, documentación de correctivos aplicados en uso del SMMLV, y verificación del cumplimiento del proyecto hasta su cierre formal</t>
  </si>
  <si>
    <t>1. Realizar informe del estado actual del proyecto toda vez que se encuentra en fase de liquidación.
2. Realizar debido seguimiento al proceso actual de liquidación.
3. Documentar los correctivos en relación con la realización de ajustes de SMLMV respecto al programa PVG II
 4. Realizar ejercicio de retroalimentación con los técnicos de la SPAT</t>
  </si>
  <si>
    <t>Fortalecer controles técnicos y contractuales en la aplicación del SMMLV en contratos del Programa de Vivienda Gratuita II (PVGII), documentando medidas correctivas durante la fase de liquidación y revisando los procedimientos que permitieron modificar la forma de pago, con el objetivo de prevenir gestiones fiscales antieconómicas o inoportunas y mejorar la eficiencia contractual.</t>
  </si>
  <si>
    <t>1. Realizar informe del estado actual del proyecto
2. Documentar los retos y acciones en relación con la realización de ajustes de SMLMV
3. Realizar seguimiento con oficio trimestralmente, hasta que el Grupo de titulación y Saneamiento Predial logre la escrituración y registro de las viviendas. 
4. Realizar ejercicio de retroalimentación con los técnicos de la SPAT</t>
  </si>
  <si>
    <t>Informe de estado del proyecto (1)
Actas de seguimiento al proceso de liquidación (2)
Informe de "retos y acciones" (1)
Retroalimentación (1)</t>
  </si>
  <si>
    <t>Fortalecer la articulación entre las áreas responsables del seguimiento y gestión contractual (OAJ, SSFV y SPAT), mediante el intercambio sistemático de información de incumplimientos y actuaciones contractuales, generando una línea de trabajo que permita activar de manera oportuna los procesos sancionatorios en cumplimiento a lo establecido en las Leyes 2190 de 2009 y 1537 de 2012</t>
  </si>
  <si>
    <t>1. Generar articulación cada dos meses entre Oficina Asesora jurídica, SSFV y la SPAT donde se comparta información referente a las acciones generadas.
2. Generar una línea de trabajo a partir de la articulación.</t>
  </si>
  <si>
    <t>Acta de reuniones articuladas (3)
Planes de trabajo  (3)</t>
  </si>
  <si>
    <t>Promover controles técnicos y contractuales en el seguimiento por parte de Fonvivienda, documentando medidas correctivas respecto al incumplimiento contractual y compromisos de los municipios</t>
  </si>
  <si>
    <t>1. Realizar informe del estado actual del proyecto.
2. Documentar los retos y acciones en relación con la realización del seguimiento al proyecto.
3. iniciar las gestiones mensuales para liquidación del contrato suscrito entre fiducia y unión temporal</t>
  </si>
  <si>
    <t>Informes del estado del proyecto (1)
Informe "retos y acciones" (1)
Informe de reuniones (3)</t>
  </si>
  <si>
    <t>Fortalecer el acompañamiento técnico e institucional al municipio en el marco de la ejecución del proyecto, mediante la realización de mesas técnicas bimestrales, la documentación de la gestión local y el seguimiento permanente a la ejecución de las obras hasta su cierre, con el fin de garantizar el cumplimiento de los compromisos y avanzar en la culminación efectiva del proyecto</t>
  </si>
  <si>
    <t>1. Continuar acompañamiento con mesas técnicas bimestrales toda vez, que el municipio ha evidenciado gestiones con el fin de culminar el proyecto.
2. Generar informe sobre el cual se evidencia la gestión adelantada por el municipio.
3. Acompañamiento bimestral a la ejecución de las obras hasta el cierre del proyecto</t>
  </si>
  <si>
    <t>1. Informe mesas de trabajo (3)
2. Informe gestion del municipio (1)
3. Informe acompañamiento (3)</t>
  </si>
  <si>
    <t>1. Verificar el estado el estado del proceso de cobro coactivo con sus respectivos soportes.
2. Realizar acompañamiento mediante oficio mensual dirigido a la oficina jurídica al proceso de cobro coactivo y realizar recomendaciones de considerarse necesario desde la perspectiva técnica.</t>
  </si>
  <si>
    <t>1. Memorando (1)
2. Oficios (5)</t>
  </si>
  <si>
    <t>Fortalecer el acompañamiento técnico e institucional al municipio en el marco de la ejecución del proyecto, mediante la realización de mesas técnicas bimestrales, la documentación de la gestión local y el seguimiento permanente a la ejecución de las obras hasta su cierre, con el fin de garantizar el cumplimiento de los compromisos y avanzar en la culminación efectiva del proyecto.</t>
  </si>
  <si>
    <r>
      <rPr>
        <b/>
        <sz val="10"/>
        <rFont val="Calibri"/>
        <family val="2"/>
        <scheme val="minor"/>
      </rPr>
      <t xml:space="preserve">CAL_13/06/2025: </t>
    </r>
    <r>
      <rPr>
        <sz val="10"/>
        <rFont val="Calibri"/>
        <family val="2"/>
        <scheme val="minor"/>
      </rPr>
      <t>La CGR en auditoría financiera a Fonvivienda de la vigencia 2023 declaró que la acción de mejora no fue efectiva. Se realizó reunión con Edwin el 17/06/2025 y se identificó que la reformulación se incorporó en el H11(2023).</t>
    </r>
  </si>
  <si>
    <r>
      <rPr>
        <b/>
        <sz val="10"/>
        <rFont val="Calibri"/>
        <family val="2"/>
        <scheme val="minor"/>
      </rPr>
      <t xml:space="preserve">CAL_13/06/2025: </t>
    </r>
    <r>
      <rPr>
        <sz val="10"/>
        <rFont val="Calibri"/>
        <family val="2"/>
        <scheme val="minor"/>
      </rPr>
      <t>La CGR en auditoría financiera a Fonvivienda de la vigencia 2023 declaró que la acción de mejora no fue efectiva. Se realizó reunión con Edwin el 17/06/2025 y se identificó que la reformulación se incorporó en el H3(2023)</t>
    </r>
  </si>
  <si>
    <r>
      <t xml:space="preserve">Con memorando 2023IE0000590 se solicita modificación de la fecha de terminación de la acción de mejora. Con memorando 2023IE0002466 se informa cumplimiento y efectividad de la acción de mejora.
</t>
    </r>
    <r>
      <rPr>
        <b/>
        <sz val="10"/>
        <rFont val="Calibri"/>
        <family val="2"/>
        <scheme val="minor"/>
      </rPr>
      <t>CAL_13/06/2025:</t>
    </r>
    <r>
      <rPr>
        <sz val="10"/>
        <rFont val="Calibri"/>
        <family val="2"/>
        <scheme val="minor"/>
      </rPr>
      <t xml:space="preserve"> La CGR en auditoría financiera a Fonvivienda de la vigencia 2023 (07/06/2024) declaró que la acción de mejora no fue efectiva. Se realizó reunión con Edwin el 17/06/2025 y se identificó que la reformulación se incorporó en el H11(2023).</t>
    </r>
  </si>
  <si>
    <r>
      <t xml:space="preserve">Con memorando 2022IE0009157 se solicita modificación de la fecha de terminación de la acción de mejora. Con memorando 2023IE0002240 se solicita modificación de la fecha de terminación de la acción de mejora. Con memorando 2023IE0003095 se solicita modificación de la acción de mejora.
Con memorando 2024IE0000406 se informa declaración de cumplimiento y efectividad de la acción de mejora.
</t>
    </r>
    <r>
      <rPr>
        <b/>
        <sz val="10"/>
        <rFont val="Calibri"/>
        <family val="2"/>
        <scheme val="minor"/>
      </rPr>
      <t xml:space="preserve">CAL_13/06/2025: </t>
    </r>
    <r>
      <rPr>
        <sz val="10"/>
        <rFont val="Calibri"/>
        <family val="2"/>
        <scheme val="minor"/>
      </rPr>
      <t>La CGR en auditoría financiera a Fonvivienda de la vigencia 2023 (07/06/2024) declaró que la acción de mejora no fue efectiva. Se realizó reunión con Edwin el 17/06/2025 y se identificó que la reformulación se incorporó en el H3(2023)</t>
    </r>
  </si>
  <si>
    <r>
      <t>Término de ejecución del contrato 5-110 - Urbanización Miradores de la Gruta –Municipio de Chima – Santander</t>
    </r>
    <r>
      <rPr>
        <sz val="10"/>
        <color rgb="FF000000"/>
        <rFont val="Calibri"/>
        <family val="2"/>
        <scheme val="minor"/>
      </rPr>
      <t>. En la etapa de viabilidad no se realizó una evaluación técnica que pudiera determinar que el proyecto se encontraba en zona potencial de riesgo y que requería de obras complementarias para la estabilización y/o contención del talud presente en la zona de ejecución de las obras</t>
    </r>
  </si>
  <si>
    <t>H1(2024)</t>
  </si>
  <si>
    <t>Baja ejecución de los proyectos de inversión por debilidades en su programación y ejecución. Pese al paso de varios periodos fiscales, FONVIVIENDA no ejecutó los recursos comprometidos en valor líquido cero. No se implementaron acciones efectivas para modificar el presupuesto ni prever las situaciones que impidieron la materialización del giro de recursos comprometidos.</t>
  </si>
  <si>
    <t xml:space="preserve">Implementar acciones preventivas para fortalecer el seguimiento a los contratos de obra de los programas de promoción de vivienda rural.
</t>
  </si>
  <si>
    <t>1. Realizar reuniones de seguimiento quincenal con la interventoría de los contratos de obra.
2. Diseñar la matriz de riesgos para el programa de promoción de vivienda rural que incluya los controles implementados que han sido efectivos, para replicar en los futuros procesos de contratación</t>
  </si>
  <si>
    <t>Acta de reunión (8) 
Archivo excel de matriz de riesgos. (1)</t>
  </si>
  <si>
    <t>Desincorporar los recursos en cuantía de $20.000 millones adicionados al Contrato de Fiducia Mercantil de Administración Inmobiliaria No.318 de 2008 suscrito entre Fonvivienda y Alianza Fiduciaria S.A Fideicomiso PA2-Macroproyecto Buenaventura</t>
  </si>
  <si>
    <t>Gestionar con Alianza Fiduciaria el Otrosí al Contrato de Fiducia Mercantil de Administración Inmobiliaria No.318 de 2008 de desincorporación de $20.000 millones</t>
  </si>
  <si>
    <t>Otrosí al Contrato de Fiducia Mercantil de Administración Inmobiliaria No.318 de 2008 (1)</t>
  </si>
  <si>
    <t>Radicar documento de desincorporación, toda vez que VIPA - PVG II ya se encuentran en valor liquido Cero. Realizar seguimiento al tablero de control. Crear acciones que permitan contar con los recursos suficiente para atender obligaciones económicas que tengan cada uno de los programas. Hacer gestiones de solicitud de recursos (Pasivos exigibles o Vigencias actuales y anteriores)</t>
  </si>
  <si>
    <t>Radicar documento de desincorporacion. 
Tablero de control 
Memorando de seguimiento a tablero de control  Solicitud del PAC 
Envio a fonvivienda y subdireccion financiera de la solicitud de recursos</t>
  </si>
  <si>
    <t xml:space="preserve">(1) documento de desincorporacion 
(4) tableros de control Vipa 
(4) tableros de control PVG II  
(4) Memorando de seguimiento Vipa 
(4) Memorando seguimiento PVG II   
(1) solicitud de PAC PVG II 
(1) solicitud de PAC VIPA </t>
  </si>
  <si>
    <t>Realizar informe de seguimiento presupuestal y manifestación de desincorporación de recursos en el caso  que se requiera</t>
  </si>
  <si>
    <t>Informe de ejecución presupuestal</t>
  </si>
  <si>
    <t xml:space="preserve"> Informe presupuestal (1)</t>
  </si>
  <si>
    <t>DIVIS
SSEVR</t>
  </si>
  <si>
    <t>DIVIS
SPAT</t>
  </si>
  <si>
    <t>Auditoría Financiera FONVIVIENDA vigencia 2024</t>
  </si>
  <si>
    <r>
      <rPr>
        <b/>
        <sz val="10"/>
        <rFont val="Calibri"/>
        <family val="2"/>
        <scheme val="minor"/>
      </rPr>
      <t xml:space="preserve">CAL_17/07/2025: </t>
    </r>
    <r>
      <rPr>
        <sz val="10"/>
        <rFont val="Calibri"/>
        <family val="2"/>
        <scheme val="minor"/>
      </rPr>
      <t>Plan de mejoramiento ocasional suscrito el 10/07/2025</t>
    </r>
  </si>
  <si>
    <t>H2(2024)</t>
  </si>
  <si>
    <t>Existencia de partidas pendientes de conciliar de los saldos que tienen las Fiducias de los programas vivienda y que al cierre de la vigencia 2024 no fueron sido depurados. No se han realizado las depuraciones a las cifras contables históricas. Doble causación del gasto por concepto de ARL. No se llevó contabilidad separada de los recursos aportados por Fonvivienda</t>
  </si>
  <si>
    <t xml:space="preserve">
Generar control periódico para hacer seguimiento a la depuración de causaciones no aplicables presentes en el fideicomiso reuniones
</t>
  </si>
  <si>
    <t xml:space="preserve">Reunión de conciliación </t>
  </si>
  <si>
    <t>Actas de cociliación (5)</t>
  </si>
  <si>
    <t>Prevenir discrepancias en los estados financieros y depurar la información</t>
  </si>
  <si>
    <t>Realizar mesas de trabajo mensual - Depurar Informacion.</t>
  </si>
  <si>
    <t>Actas de mesas de trabajo</t>
  </si>
  <si>
    <t xml:space="preserve">Solicitar a Fiduprevisora por parte del supervisor que en los informes de gestión solo se reporte la información financiera de los recursos aportados por Fonvivienda, para evitar confusión en los usuarios de la información.   </t>
  </si>
  <si>
    <t xml:space="preserve">1. Solicitar a Fiduprevisora por parte del supervisor informe de gestión que contenga unicamente registro de las cifras aportados por Fonvivienda. 
2. Validar las cifras del informde de gestión conforme al estado financiero de los recursos aportados por Fonvivienda y los pagos autorizados por la Supervisión  </t>
  </si>
  <si>
    <t>Memorando radicado a Fiduprevisora (1)
Informe gestión Fiduprevisora ajustada por fuente de recursos Fonvivienda (1)</t>
  </si>
  <si>
    <t>DIVIS
CDVD</t>
  </si>
  <si>
    <t>H3(2024)</t>
  </si>
  <si>
    <t>El valor observado por el Equipo Auditor se encuentra en proceso de depuración por la Supervisión del Programa Equipamientos. Desde el inicio de la operación del Programa Equipamientos no llevo contabilidad separada de los recursos aportados por FONVIVIENDA. Debilidades en el registro de la información financiera de las cuentas por pagar.</t>
  </si>
  <si>
    <t>Elaborar plan de trabajo para la depuración de las cifras e identificar los ajustes contables para establecer el valor del derecho fiduciario</t>
  </si>
  <si>
    <t>1.Definir plan de trabajo.
2.Realizar acta de conciliación entre la Subdirección de FInanzas y Presupuesto del MVCT y la Supervisión</t>
  </si>
  <si>
    <t>H4(2024)</t>
  </si>
  <si>
    <t>Los intereses no fueron causados por la entidad y su liquidación a la Subdirección de Finanzas y Presupuesto no fue solicitada oportunamente. Los intereses no fueron registrados en la cuenta créditos judiciales, lo que llevó a subestimar el saldo de la cuenta 246002</t>
  </si>
  <si>
    <t>Actualizar e implementar el procedimiento para el cumplimiento y pago de sentencias judiciales, laudos arbitrales y conciliaciones por solicitud del beneficiario o por pago oficioso.</t>
  </si>
  <si>
    <t>Implementación y socialización del procedimiento actualizado en SIG
Diseñar e implementar  formato (punto de control) para el seguimiento y control de pago de sentencia desfavorables (informe)</t>
  </si>
  <si>
    <t xml:space="preserve">Publicación de la actualización en el SIG (1)                                                      Socialización (1)                                                              Informes (4)                                                                                                </t>
  </si>
  <si>
    <t>H5(2024)</t>
  </si>
  <si>
    <t>Los hechos económicos generados por las fiducias en relación con las comisiones, no están debidamente reconocidos en la información financiera de la entidad. Debilidades en los mecanismos de control interno contable. Para la vigencia 2024, no se dispone de información relativa a comisiones correspondientes al programa de Equipamientos.</t>
  </si>
  <si>
    <t>Solicitar concepto contable a la CGN para que indique la cuenta contable que se debe afectar para reconocer gastos por comisiones, FONVIVIENDA actualmente registra el gasto por comisión en la cuenta 589035 si es subsidio monetario y cuenta 5550 si es subsidio en especie</t>
  </si>
  <si>
    <t xml:space="preserve">1.Solicitar concepto contable a la Contaduría General de la Nación.
2.Aplicar tratamiento contable indicado en el concepto que emita la CGN   </t>
  </si>
  <si>
    <t xml:space="preserve">Oficio con radicado (1) 
Registros contables con el tratamiento contable indicado por la CGN (2)      </t>
  </si>
  <si>
    <t>Realizar mesa de trabajo con Fiduprevisora para definir como opera al interior del patrimonio autonómo el cobro de la comisión a FONVIVIENDA</t>
  </si>
  <si>
    <t>Acta mesa de trabajo  y seguimiento a compromiso</t>
  </si>
  <si>
    <t>Acta mesa de trabajo</t>
  </si>
  <si>
    <t>H6(2024)</t>
  </si>
  <si>
    <t>Durante la vigencia 2024 no se realizó una medición física que permitiera contar con un valor actualizado y/o reflejar el deterioro de los lotes de propiedad de FONVIVIENDA. Aunque no estén reconocidos dentro del rubro de Propiedades, Planta y Equipo, se encuentran registrados en cuentas de orden (deudoras), que deben ser objeto de seguimiento permanente para evaluar posibles deterioros</t>
  </si>
  <si>
    <t>Solicitar concepto contable a la Contaduría General de la Nación – CGN, para que indique si para los dos lotes que fueron dados de baja en el año 2020, y sobre los cuales FONVIVIENDA no posee el control, deben aplicárseles normas de deterioro y si su valor debe ser objeto de actualización</t>
  </si>
  <si>
    <t>Solicitar concepto contable a la Contaduría General de la Nación.
Aplicar tratamiento contable indicado en el concepto que emita la CGN</t>
  </si>
  <si>
    <t>Oficio con radicado (1)
Registros contables con el tratamiento contable indicado por la CGN (1)</t>
  </si>
  <si>
    <t>H7(2024)</t>
  </si>
  <si>
    <t>Demora en la actualización de la implementación de la metodología de para el cálculo de la obligación contingente en procesos judiciales, conciliaciones extrajudiciales y trámites arbitrales adoptada por la ANDJE en 2023</t>
  </si>
  <si>
    <t>Implementar la metodología para el cálculo de la obligación contingente de los procesos judiciales, conciliaciones extrajudiciales y trámites arbitrales, conforme a lo establecido en las Resoluciones 171 y 231 de 2025 del MVCT y FONVIVIENDA, mediante las cuales se adoptó la metodología técnica para la calificación de los procesos activos en la plataforma EKOGUI</t>
  </si>
  <si>
    <t>Diseñar y parametrizar el formato para la provisión contable.
Revisión y validación de procesos registrados en EKOGUI</t>
  </si>
  <si>
    <t>Diseño y publicación SIG (1)
Informes  (4)</t>
  </si>
  <si>
    <t>H8(2024)</t>
  </si>
  <si>
    <t>Se evidenció que existen diferencias en los saldos registrados, particularmente con la Dirección del Tesoro Nacional. Deficiencias en los procesos de análisis, verificación y conciliación de la información.</t>
  </si>
  <si>
    <t>Realizar conciliación mensual con la DTN</t>
  </si>
  <si>
    <t>Realizar una mesa de trabajo entre el contador de la DTN, los asesores de la CGN de las entidades DTN y FONVIVIENDA y el contador de FONVIVIENDA y suscribir  acta</t>
  </si>
  <si>
    <t>Acta mesa de trabajo    (1)
Conciliaciónes mensuales (7)</t>
  </si>
  <si>
    <t>Seguir con la conciliación de operaciones reciprocas mensual según información suministrada por la DTN</t>
  </si>
  <si>
    <t>Correos tanto de recibido del Grupo de registro contable en el cual suministran la información como el remitido al Grupo de registro contable por FONVIVIENDA anexando la conciliación</t>
  </si>
  <si>
    <t>Antes de efectuar el cierre contable de la vigencia informar por medio de oficio con radicado al contador de la DTN, los saldos que FONVIVIENDA reportará como saldos recíprocos con la DTN ante la CGN</t>
  </si>
  <si>
    <t>Oficio con radicado GESDOC enviando los saldos a 31 de diciembre al cierre de la vigencia</t>
  </si>
  <si>
    <t>H9(2024)</t>
  </si>
  <si>
    <t>Según el reporte generado en el aplicativo SIRECI, el número total de procesos activos y finalizados es de 262; sin embargo, esta cantidad no coincide con la información registrada en el aplicativo EKOGUI. Se identifican debilidades en el seguimiento de la información reportada.</t>
  </si>
  <si>
    <t>Diseñar e implementar controles de seguimiento para el oportuno registro y estado de los procesos judiciales en el e-KOGUI</t>
  </si>
  <si>
    <t>Informes mensuales de seguimiento en relación con la asignación en el reparto y el registro de los procesos en e-KOGUI, así como la finalización de los mismos</t>
  </si>
  <si>
    <t>Informes (4)</t>
  </si>
  <si>
    <t>H10(2024)</t>
  </si>
  <si>
    <t>Deficiencias en la información transmitida a la Contaduría General de Nacional y la publicada en la página del MVCT, así como en la calidad de la información, inconsistencias, ausencia de detalle de ejecuciones y rendimientos (programa de equipamientos), no se detallan los saldos negativos (Programas de Vivienda) que fueron registrados en el aplicativo SIIF como cuentas por pagar</t>
  </si>
  <si>
    <t>Garantizar una adecuada revelación de la información financiera conforme a las normas para la preparación y presentación de estados financieros y revelaciones del marco normativo para Entidades de Gobierno</t>
  </si>
  <si>
    <t>Validar que la desagregación de la cuenta reintegros de tesorería descrita en las notas a los estados financieros sea correspondiente con la desagregación transmitida en las notas a la CGN al cierre contable 2025</t>
  </si>
  <si>
    <t>Cuadro comparativo de la cuenta valor liquido cero y reintegro de tesoreria de lo transmitido a la CGN vs lo publicado en la página WEB</t>
  </si>
  <si>
    <t>Explicar de forma detallada el origen de las cuentas por pagar al Fiduciario como consecuencia de que los aportes de FONVIVIENDA no son suficientes para cubrir las obligaciones del Programa de Vivienda al finalizar el período contable 2025</t>
  </si>
  <si>
    <t>Notas a los estados financiero con el detalle del origen de las cuentas por pagar al Fiduciario</t>
  </si>
  <si>
    <t>Explicar en detalle los movimientos financieros del Programa Equipamientos por cada fuente de financiación en las notas 2025</t>
  </si>
  <si>
    <t>Cuadro con el detalle de los movimientos financieros por cada fuente de financiación para el Progama Equipamientos</t>
  </si>
  <si>
    <t>Realizar una planilla control de los saldos presupuestales antes de realizar el cierre contable de cada año y realizar el reporte al contador de Fonvivienda con la explicación del cierre presupuestal al 31 de diciembre de 2025</t>
  </si>
  <si>
    <t>Consolidar planilla de control saldos, previo cierre contable anual, detallando compromisos adquiridos, avales (VL0, reservas) y saldos registrados en el sistema de control presupuestal
Incluir en estados financieros, proyectos respaldados con recursos provenientes valor líquido cero y reservas. Se informará al contador de Fonvivienda, procedimiento aplicado cierre corte 31/12/2025</t>
  </si>
  <si>
    <t xml:space="preserve">1. Planilla (1)
2. Memorando (1) </t>
  </si>
  <si>
    <t>Realizar proyeccion trimensual para solicitud del PAC y de esta forma facilitar la armonizacion en saldos</t>
  </si>
  <si>
    <t>Compilar informacion financiera trimensual- hacer proyeccion trimensual - solicitud del PAC de forma oportuna</t>
  </si>
  <si>
    <t>Informes financieros compilados por trimestre  (1)
Proyecciones financieras elaboradas por trimestre (1)
Solicitudes de PAC realizadas dentro del plazo establecido (1)</t>
  </si>
  <si>
    <t>H11(2024)</t>
  </si>
  <si>
    <t>Deficiencias en el diligenciamiento del formato FRA-F-22, el cual constituye una fuente fundamental para el registro de los hechos económicos en la contabilidad de FONVIVIENDA. En consecuencia, se observan fallas en los procesos de registro, verificación y conciliación de la información.</t>
  </si>
  <si>
    <t>Implementar un punto de control para la revisión de la información registrada en los formatos FRA F-22 dentro del programa CDVD</t>
  </si>
  <si>
    <t>Generar un control adicional responsable de adelantar la revisión de la información registrada  para asegurar la correcta ubicación de saldos y conceptos en las casillas correspondientes en los formatos FRA 22</t>
  </si>
  <si>
    <t xml:space="preserve">Matriz de seguimiento desde un componente financiero y contable (1) </t>
  </si>
  <si>
    <t>Elaborar memorando para al cierre contable 2025, si se presenta saldo negativo en el patrimonio autónomo generado por causaciones de compromisos, y que no existan recursos disponibles para atender su pago, se enviará justificación mediante memorando al área contable sobre la dinámica excepcional de los desembolsos de PAC; en caso contrario, de igual manera se informará</t>
  </si>
  <si>
    <t>Enviar memorando al contador de Fonvivienda con la justificación respectiva</t>
  </si>
  <si>
    <t>Revisar que en el ANEXO 6 EEFF FIDUCIA de los formatos FRA F-22 de los Macroproyectos de Interés Social Nacional Santa Elena y San Antonio se anexe la información correspondiente al estado de resultados (Ingresos, Costos y Gastos) emitida por Alianza Fiduciaria, correspondiente al cierre del período contable de la vigencia informada.</t>
  </si>
  <si>
    <t>Revisión de la información registrada en el ANEXO 6 EEFF FIDUCIA de los formatos FRA F-22 de los Macroproyectos de Interés Social Nacional Santa Elena y San Antonio, constatando que lleve incluida la información correspondiente al estado de resultados (Ingresos, Costos y Gastos) correspondiente al cierre del período contable de la vigencia informada.</t>
  </si>
  <si>
    <t>Revisión del ANEXO 6 EEFF FIDUCIA de los formatos FRA F-22 de los Macroproyectos de Interés Social Nacional Santa Elena y San Antonio al cierre de vigencia</t>
  </si>
  <si>
    <t>Definir plan de trabajo.
Acta de conciliación entre la Subdirección de FInanzas y Presupuesto del MVCT y la Supervisión</t>
  </si>
  <si>
    <t>Memorando (1)</t>
  </si>
  <si>
    <t>H12(2024)</t>
  </si>
  <si>
    <t>Falta de claridad en la identificación de los entregables en la fase de investigación y fase de desarrollo del proyecto. Ausencia de metodología para la medición del activo intangible. Los recursos desembolsados han sido contabilizados como gasto, lo cual no se ajusta al Catálogo General de Cuentas</t>
  </si>
  <si>
    <t>Establecer mesas de trabajo en conjunto con la SFP que permita la identificación de los costos de la fase de  investigación y desarrollo para la medición del activo intangible</t>
  </si>
  <si>
    <t>Se realizarán mesas de trabajo para la revisión de los costos del proyecto</t>
  </si>
  <si>
    <t xml:space="preserve">Actas de mesas de trabajo </t>
  </si>
  <si>
    <t>H13(2024)</t>
  </si>
  <si>
    <t>Falta de articulación y comunicación efectiva por parte de la Subdirección de Finanzas y Presupuesto del MVCT, lo cual ha dificultado la integración adecuada de los elementos establecidos en los numerales 53, 54, 55 y 56 de los Estados Financieros, necesarios para el reconocimiento, identificación, control y gestión de riesgos asociados a los activos fijos e intangibles.</t>
  </si>
  <si>
    <t>OTICS</t>
  </si>
  <si>
    <t>H14(2024)</t>
  </si>
  <si>
    <t>Se evidencian deficiencias en la gestión de Saldos en Contratos de Fiducias Mercantiles, ya que se siguen presentando saldos sin ejecutar en los programas de vivienda (Semillero de propietario - ahorrdores, Mi Casa Ya, Semillero Arrendamiento, Rural, CDVD, Equipamientos, VIPA, PVG II, Sistema de Información, MISN)</t>
  </si>
  <si>
    <t>Proyección mensual de pagos de acuerdo con el número de mejoramientos a entregar</t>
  </si>
  <si>
    <t>Actas de mesas trimestrales de revisión de saldos sin ejecutar</t>
  </si>
  <si>
    <t>Proyección mensual de pagos</t>
  </si>
  <si>
    <t>PROGRAMA CASA DIGNA VIDA DIGNA
Fortalecer la  proyección de pagos de acuerdo con estimación de entrega de mejoramientos</t>
  </si>
  <si>
    <t>PROGRAMA CASA DIGNA VIDA DIGNA
Ajustar a una periodicidad menor la proyección de entregas de mejoramientos para una correcta programación de los recursos a solicitar por PAC
Realizar la proyección mensual de pagos de acuerdo con el número de mejoramientos a entregar</t>
  </si>
  <si>
    <t>PROGRAMA MACROPROYECTOS
Revisar los saldos sin ejecutar en los fideicomisos de los Macroproyectos de Interés Social Nacional Santa Elena y San Antonio frente a la contratación derivada y a los compromisos por suscribir</t>
  </si>
  <si>
    <t>PROGRAMA MACROPROYECTOS
Mesas de revisión de saldos sin ejecutar en los fideicomisos de los Macroproyectos de Interés Social Nacional Santa Elena y San Antonio frente a la contratación derivada y a los compromisos por suscribir</t>
  </si>
  <si>
    <t>PROGRAMA EQUIPAMIENTOS
Realizar seguimiento a la ejecución de los convenios suscritos entre Findeter y los municipios priorizados, para revisar el avance en los procesos de contratación de los proyectos de Espacio Público. Establecer al cierre de la vigencia, el avance de la ejecución de los recursos incorporados para estos proyectos en el PA de Fiducia Equipamientos Públicos Colectivos</t>
  </si>
  <si>
    <t>PROGRAMA EQUIPAMIENTOS
Realizar las mesas de trabajo para revisar el avance en los procesos de contratación y priorizar los pagos que se tienen proyectado durante el segundo semestre, con el fin de tener una proyección mensual de la ejecución de los recursos, hasta la terminación de los proyectos de EP.</t>
  </si>
  <si>
    <t>H15(2024)</t>
  </si>
  <si>
    <t>Deficiencias en la ejecución eficiente de los recursos asignados y programados durante la vigencia, lo que se atribuye a fallas en el seguimiento adecuado de los recursos entregados a través de los contratos de fiducia mercantil. Esta deficiencia ha obstaculizado el cumplimiento de los objetivos planteados por el fideicomitente</t>
  </si>
  <si>
    <t xml:space="preserve">Acta de reunión de seguimiento presupuestal </t>
  </si>
  <si>
    <t>H16(2024)</t>
  </si>
  <si>
    <t>Deficiencias en el proceso de planeación presupuestal de la entidad, al no haber ejecutado de manera eficiente los recursos apropiados dentro de la vigencia fiscal para los proyectos de inversión</t>
  </si>
  <si>
    <t>DIVIS
FONVIVIENDA</t>
  </si>
  <si>
    <r>
      <rPr>
        <b/>
        <sz val="10"/>
        <color rgb="FF000000"/>
        <rFont val="Calibri"/>
        <family val="2"/>
        <scheme val="minor"/>
      </rPr>
      <t>Avance del Programa de Promoción de Vivienda Rural (A).</t>
    </r>
    <r>
      <rPr>
        <sz val="10"/>
        <color indexed="8"/>
        <rFont val="Calibri"/>
        <family val="2"/>
        <scheme val="minor"/>
      </rPr>
      <t xml:space="preserve"> atrasos en la ejecución de las viviendas respecto a las fechas de terminación contractuales establecidas, por causa, entre otras, a deficiencias en el seguimiento y gestión a cargo de Fonvivienda</t>
    </r>
  </si>
  <si>
    <r>
      <rPr>
        <b/>
        <sz val="10"/>
        <color rgb="FF000000"/>
        <rFont val="Calibri"/>
        <family val="2"/>
        <scheme val="minor"/>
      </rPr>
      <t>Proyecto “Los Alelíes” Contrato 5-079 de 2017, Programa de Vivienda Gratuita II (A) (D)</t>
    </r>
    <r>
      <rPr>
        <sz val="10"/>
        <color indexed="8"/>
        <rFont val="Calibri"/>
        <family val="2"/>
        <scheme val="minor"/>
      </rPr>
      <t>. inoportunidad en las gestiones a cargo del Fondo Nacional de Vivienda - Fonvivienda para declarar el incumplimiento del contrato de diseño y construcción No. 5-079 de 2017</t>
    </r>
  </si>
  <si>
    <r>
      <rPr>
        <b/>
        <sz val="10"/>
        <color rgb="FF000000"/>
        <rFont val="Calibri"/>
        <family val="2"/>
        <scheme val="minor"/>
      </rPr>
      <t>Modificatorios Contratos de obra del Programa Vivienda Rural Fonvivienda (A).</t>
    </r>
    <r>
      <rPr>
        <sz val="10"/>
        <color indexed="8"/>
        <rFont val="Calibri"/>
        <family val="2"/>
        <scheme val="minor"/>
      </rPr>
      <t xml:space="preserve"> reprocesos administrativos, financieros, jurídicos y técnicos en la ejecución de los contratos, toda vez que da lugar a la materialización de deficiencias en las funciones de supervisión y seguimiento a cargo de Fonvivienda</t>
    </r>
  </si>
  <si>
    <r>
      <rPr>
        <b/>
        <sz val="10"/>
        <color rgb="FF000000"/>
        <rFont val="Calibri"/>
        <family val="2"/>
        <scheme val="minor"/>
      </rPr>
      <t>Programa Equipamentos (A) (D).</t>
    </r>
    <r>
      <rPr>
        <sz val="10"/>
        <color indexed="8"/>
        <rFont val="Calibri"/>
        <family val="2"/>
        <scheme val="minor"/>
      </rPr>
      <t xml:space="preserve"> Se acreditaron del saldo de los derechos en fiducia como ejecuciones del año 2023 Cuentas por Cobrar que se generan para reconocer en la contabilidad de Fonvivienda obligaciones por encima de los recursos disponibles en la Fiduciaria (aportes y reintegros) para atenderlas.</t>
    </r>
  </si>
  <si>
    <r>
      <rPr>
        <b/>
        <sz val="10"/>
        <color rgb="FF000000"/>
        <rFont val="Calibri"/>
        <family val="2"/>
        <scheme val="minor"/>
      </rPr>
      <t xml:space="preserve">Cuenta-2701- Provisión Litigios y Demandas (A). </t>
    </r>
    <r>
      <rPr>
        <sz val="10"/>
        <color indexed="8"/>
        <rFont val="Calibri"/>
        <family val="2"/>
        <scheme val="minor"/>
      </rPr>
      <t>deficiencias de control interno financiero relacionados con la conciliación, verificación y reconocimiento del estado del proceso al momento de actualizar la información de procesos en contra de la entidad</t>
    </r>
  </si>
  <si>
    <r>
      <rPr>
        <b/>
        <sz val="10"/>
        <color rgb="FF000000"/>
        <rFont val="Calibri"/>
        <family val="2"/>
        <scheme val="minor"/>
      </rPr>
      <t xml:space="preserve">Pago de una Condena Judicial en Contra de la entidad por el rubro Pagos Pasivos Exigibles – Vigencias Expiradas en la Vigencia 2023 (A) (D). </t>
    </r>
    <r>
      <rPr>
        <sz val="10"/>
        <color indexed="8"/>
        <rFont val="Calibri"/>
        <family val="2"/>
        <scheme val="minor"/>
      </rPr>
      <t>debilidades en el desarrollo de los procesos de cierre presupuestal para atender el pago de las vigencias expiradas autorizadas con la Resolución No. 0428 de fecha 1 de junio de 2023</t>
    </r>
  </si>
  <si>
    <r>
      <rPr>
        <b/>
        <sz val="10"/>
        <color rgb="FF000000"/>
        <rFont val="Calibri"/>
        <family val="2"/>
        <scheme val="minor"/>
      </rPr>
      <t xml:space="preserve">Perdida de Apropiación Vigencia 2023 (A) (D). </t>
    </r>
    <r>
      <rPr>
        <sz val="10"/>
        <color indexed="8"/>
        <rFont val="Calibri"/>
        <family val="2"/>
        <scheme val="minor"/>
      </rPr>
      <t>deficiencias en la planeación presupuestal y la coordinación de las dependencias ejecutoras de los proyectos de Fonvivienda, al no definir los tiempos y tareas necesarias para el cumplimiento de los tramites que permitieran comprometer los recursos destinados para atender los programas objeto de los recursos recibidos por parte del BID</t>
    </r>
  </si>
  <si>
    <r>
      <rPr>
        <b/>
        <sz val="10"/>
        <color rgb="FF000000"/>
        <rFont val="Calibri"/>
        <family val="2"/>
        <scheme val="minor"/>
      </rPr>
      <t>Ejecución Presupuestal de la Vigencia 2023 (A) (D). debilidades para la planificación, estruct</t>
    </r>
    <r>
      <rPr>
        <sz val="10"/>
        <color indexed="8"/>
        <rFont val="Calibri"/>
        <family val="2"/>
        <scheme val="minor"/>
      </rPr>
      <t>uración y ejecución de los programas establecidos para atender las necesidades habitacionales de la población con dificultades para acceder a una vivienda digna</t>
    </r>
  </si>
  <si>
    <r>
      <rPr>
        <b/>
        <sz val="10"/>
        <color rgb="FF000000"/>
        <rFont val="Calibri"/>
        <family val="2"/>
        <scheme val="minor"/>
      </rPr>
      <t>Operaciones Reciprocas (A)</t>
    </r>
    <r>
      <rPr>
        <sz val="10"/>
        <color indexed="8"/>
        <rFont val="Calibri"/>
        <family val="2"/>
        <scheme val="minor"/>
      </rPr>
      <t>. deficiencias en los controles establecidos por Fonvivienda, en el proceso de control interno contable respecto a la verificación del cumplimiento de las actividades establecidas en el Procedimiento “Conciliación Operaciones Recíprocas”.</t>
    </r>
  </si>
  <si>
    <r>
      <rPr>
        <b/>
        <sz val="10"/>
        <color rgb="FF000000"/>
        <rFont val="Calibri"/>
        <family val="2"/>
        <scheme val="minor"/>
      </rPr>
      <t>Subcuenta 138427 Cuentas por Cobrar - Recursos de Acreedores Reintegrados a Tesorerías (Valor Liquido Cero)-(A-D). Al</t>
    </r>
    <r>
      <rPr>
        <sz val="10"/>
        <color indexed="8"/>
        <rFont val="Calibri"/>
        <family val="2"/>
        <scheme val="minor"/>
      </rPr>
      <t xml:space="preserve"> cierre de la vigencia 2024, se reintegraron $621.892.271.545, correspondientes a compromisos contractuales adquiridos hace más de nueve años, destinados a la ejecución de proyectos de vivienda, como Vivienda Rural, PVG II, VIPA, MISN y Semillero de Ahorro, entre otros.</t>
    </r>
  </si>
  <si>
    <r>
      <rPr>
        <b/>
        <sz val="10"/>
        <color rgb="FF000000"/>
        <rFont val="Calibri"/>
        <family val="2"/>
        <scheme val="minor"/>
      </rPr>
      <t xml:space="preserve">Subcuenta 138427 Cuentas por Cobrar - Recursos de Acreedores Reintegrados a Tesorerías (Valor Liquido Cero)-(A-D). </t>
    </r>
    <r>
      <rPr>
        <sz val="10"/>
        <color rgb="FF000000"/>
        <rFont val="Calibri"/>
        <family val="2"/>
        <scheme val="minor"/>
      </rPr>
      <t>Al cierre de la vigencia 2024, se reintegraron</t>
    </r>
    <r>
      <rPr>
        <sz val="10"/>
        <color indexed="8"/>
        <rFont val="Calibri"/>
        <family val="2"/>
        <scheme val="minor"/>
      </rPr>
      <t xml:space="preserve"> $621.892.271.545, correspondientes a compromisos contractuales adquiridos hace más de nueve años, destinados a la ejecución de proyectos de vivienda, como Vivienda Rural, PVG II, VIPA, MISN y Semillero de Ahorro, entre otros.</t>
    </r>
  </si>
  <si>
    <r>
      <rPr>
        <b/>
        <sz val="10"/>
        <color rgb="FF000000"/>
        <rFont val="Calibri"/>
        <family val="2"/>
        <scheme val="minor"/>
      </rPr>
      <t>Subcuenta 192603 – Fiducia mercantil - Patrimonio Autónomo. -Administrativa - (A).</t>
    </r>
    <r>
      <rPr>
        <sz val="10"/>
        <color indexed="8"/>
        <rFont val="Calibri"/>
        <family val="2"/>
        <scheme val="minor"/>
      </rPr>
      <t xml:space="preserve"> Diferencias entre los saldos reportados por las fiducias en los informes de gestión y en los EEFF de los programas de Equipamientos, PVG I y CDVD con respecto a lo registrado por FONVIVIENDA en el formato FRA-22</t>
    </r>
  </si>
  <si>
    <r>
      <rPr>
        <b/>
        <sz val="10"/>
        <color rgb="FF000000"/>
        <rFont val="Calibri"/>
        <family val="2"/>
        <scheme val="minor"/>
      </rPr>
      <t xml:space="preserve">Subcuenta 243001 - Cuentas por Pagar. Administrativa - (A). </t>
    </r>
    <r>
      <rPr>
        <sz val="10"/>
        <color indexed="8"/>
        <rFont val="Calibri"/>
        <family val="2"/>
        <scheme val="minor"/>
      </rPr>
      <t>En el formato FRA-F-22 para el programa Equipamientos se registra un saldo negativo de los recursos entregados por la Nación, pero el verificar la información, este valor no se ve reflejado en los movimientos crédito de las cuentas por pagar, a 31 de diciembre de 2024.</t>
    </r>
  </si>
  <si>
    <r>
      <rPr>
        <b/>
        <sz val="10"/>
        <color rgb="FF000000"/>
        <rFont val="Calibri"/>
        <family val="2"/>
        <scheme val="minor"/>
      </rPr>
      <t xml:space="preserve">Subcuenta 246002 – Créditos Judiciales - Sentencias. (A) (D). </t>
    </r>
    <r>
      <rPr>
        <sz val="10"/>
        <color indexed="8"/>
        <rFont val="Calibri"/>
        <family val="2"/>
        <scheme val="minor"/>
      </rPr>
      <t>El saldo de la cuenta Créditos Judiciales corresponde a la acusación de la sentencia bajo radicado SC3-2899-09-23 del 20/09/2023 del Tribunal Administrativo de Cundinamarca, Sección Tercera Subsección C. Los intereses no fueron registrados en la cuenta Créditos Judiciales.</t>
    </r>
  </si>
  <si>
    <r>
      <rPr>
        <b/>
        <sz val="10"/>
        <color rgb="FF000000"/>
        <rFont val="Calibri"/>
        <family val="2"/>
        <scheme val="minor"/>
      </rPr>
      <t>Reconocimiento, Medición, Revelación y Presentación de los Hechos Económicos de la cuenta 5802 COMISIONES. (A).</t>
    </r>
    <r>
      <rPr>
        <sz val="10"/>
        <color indexed="8"/>
        <rFont val="Calibri"/>
        <family val="2"/>
        <scheme val="minor"/>
      </rPr>
      <t xml:space="preserve"> En los informes de gestión de los programas de vivienda, los EEFF de cada fiducia, las actas de conciliación y los formatos FRA-F-22 y FRA-F-28 de FONVIVIENDA, hubo movimientos relacionados con comisiones que fueron registrados en la cuenta 5550 – Subsidios Asignados</t>
    </r>
  </si>
  <si>
    <r>
      <rPr>
        <b/>
        <sz val="10"/>
        <color rgb="FF000000"/>
        <rFont val="Calibri"/>
        <family val="2"/>
        <scheme val="minor"/>
      </rPr>
      <t xml:space="preserve">Subcuenta 819090 Otros Activos Contingentes Terrenos. (A). </t>
    </r>
    <r>
      <rPr>
        <sz val="10"/>
        <color indexed="8"/>
        <rFont val="Calibri"/>
        <family val="2"/>
        <scheme val="minor"/>
      </rPr>
      <t>Se pudo evidenciar que FONVIVIENDA es propietario de los 2 lotes, de los cuales no tiene control porque están invadidos, lo cual genera incertidumbre en el saldo de la cuenta 819090–Otros Activos Contingentes–Terrenos por $5.961.950, debido a la no aplicación de la característica de la información contable de Representación fiel.</t>
    </r>
  </si>
  <si>
    <r>
      <rPr>
        <b/>
        <sz val="10"/>
        <color rgb="FF000000"/>
        <rFont val="Calibri"/>
        <family val="2"/>
        <scheme val="minor"/>
      </rPr>
      <t>Subcuenta 912004 - Litigios y Mecanismos Alternativos de Solución de Conflictos Administrativos. (A)</t>
    </r>
    <r>
      <rPr>
        <sz val="10"/>
        <color indexed="8"/>
        <rFont val="Calibri"/>
        <family val="2"/>
        <scheme val="minor"/>
      </rPr>
      <t xml:space="preserve"> No se registraron en las cuentas de orden de los EEFF en la cuenta 912004 – Pasivos Contingentes Administrativos, dos procesos que se encuentran reconocidos en el Sistema Único de Gestión e Información Litigiosa, y que se encuentran activos, con probabilidad de pérdida Media</t>
    </r>
  </si>
  <si>
    <r>
      <rPr>
        <b/>
        <sz val="10"/>
        <color rgb="FF000000"/>
        <rFont val="Calibri"/>
        <family val="2"/>
        <scheme val="minor"/>
      </rPr>
      <t>Operaciones Reciprocas. Administrativa (A).</t>
    </r>
    <r>
      <rPr>
        <sz val="10"/>
        <color indexed="8"/>
        <rFont val="Calibri"/>
        <family val="2"/>
        <scheme val="minor"/>
      </rPr>
      <t xml:space="preserve"> Se presentan diferencias en saldos recíprocos por conciliar con entidades de gobierno, por $4.279.567.056, en las cuentas 133601 y 138427, adicionalmente se presenta una partida del SENA pendiente por conciliar con la Dirección del Tesoro Nacional – DTN del Ministerio de Hacienda y Crédito Público – MHCP por $40.651.914.</t>
    </r>
  </si>
  <si>
    <r>
      <rPr>
        <b/>
        <sz val="10"/>
        <color rgb="FF000000"/>
        <rFont val="Calibri"/>
        <family val="2"/>
        <scheme val="minor"/>
      </rPr>
      <t xml:space="preserve">Información registrada en el aplicativo SIRECI CGR. (A). </t>
    </r>
    <r>
      <rPr>
        <sz val="10"/>
        <color indexed="8"/>
        <rFont val="Calibri"/>
        <family val="2"/>
        <scheme val="minor"/>
      </rPr>
      <t>Diferencias entre los procesos registrados en el aplicativo SIRECI, con la cantidad de procesos activos y terminados que se encuentran en el aplicativo Ekogui y en la consulta de procesos de la Rama Judicial. Esta inconsistencia afecta el principio de publicidad, así como las labores de registro y actualización de la información</t>
    </r>
  </si>
  <si>
    <r>
      <rPr>
        <b/>
        <sz val="10"/>
        <color rgb="FF000000"/>
        <rFont val="Calibri"/>
        <family val="2"/>
        <scheme val="minor"/>
      </rPr>
      <t xml:space="preserve">Notas a Los Estados Financieros. Administrativa (A). </t>
    </r>
    <r>
      <rPr>
        <sz val="10"/>
        <color indexed="8"/>
        <rFont val="Calibri"/>
        <family val="2"/>
        <scheme val="minor"/>
      </rPr>
      <t>Se identificaron inconsistencias en las notas de los estados financieros de la vigencia 2024. i) Nota 7 - cuentas por cobrar, ii) Nota 16 - Otros derechos y garantías, iii) Nota 21– Cuentas por Pagar, iv) Nota 25 – Activos y Pasivos Contingentes, v) Nota 29 – Gastos</t>
    </r>
  </si>
  <si>
    <r>
      <rPr>
        <b/>
        <sz val="10"/>
        <color rgb="FF000000"/>
        <rFont val="Calibri"/>
        <family val="2"/>
        <scheme val="minor"/>
      </rPr>
      <t>Notas a Los Estados Financieros. Administrativa (A).</t>
    </r>
    <r>
      <rPr>
        <sz val="10"/>
        <color indexed="8"/>
        <rFont val="Calibri"/>
        <family val="2"/>
        <scheme val="minor"/>
      </rPr>
      <t xml:space="preserve"> Se identificaron inconsistencias en las notas de los estados financieros de la vigencia 2024. i) Nota 7 - cuentas por cobrar, ii) Nota 16 - Otros derechos y garantías, iii) Nota 21– Cuentas por Pagar, iv) Nota 25 – Activos y Pasivos Contingentes, v) Nota 29 – Gastos</t>
    </r>
  </si>
  <si>
    <r>
      <rPr>
        <b/>
        <sz val="10"/>
        <color rgb="FF000000"/>
        <rFont val="Calibri"/>
        <family val="2"/>
        <scheme val="minor"/>
      </rPr>
      <t>Diligenciamiento Formatos FRA-F-22. Administrativa (A)</t>
    </r>
    <r>
      <rPr>
        <sz val="10"/>
        <color indexed="8"/>
        <rFont val="Calibri"/>
        <family val="2"/>
        <scheme val="minor"/>
      </rPr>
      <t>. la información contenida en los formatos FRA-F-22 y los cuales constituyen el insumo para el registro contable de los movimientos financieros asociados a los Programas de Vivienda, presentan las siguientes inconsistencias en el diligenciamiento, correspondiente al mes de diciembre</t>
    </r>
  </si>
  <si>
    <r>
      <rPr>
        <b/>
        <sz val="10"/>
        <color rgb="FF000000"/>
        <rFont val="Calibri"/>
        <family val="2"/>
        <scheme val="minor"/>
      </rPr>
      <t>Diligenciamiento Formatos FRA-F-22. Administrativa (A).</t>
    </r>
    <r>
      <rPr>
        <sz val="10"/>
        <color indexed="8"/>
        <rFont val="Calibri"/>
        <family val="2"/>
        <scheme val="minor"/>
      </rPr>
      <t xml:space="preserve"> la información contenida en los formatos FRA-F-22 y los cuales constituyen el insumo para el registro contable de los movimientos financieros asociados a los Programas de Vivienda, presentan las siguientes inconsistencias en el diligenciamiento, correspondiente al mes de diciembre</t>
    </r>
  </si>
  <si>
    <r>
      <rPr>
        <b/>
        <sz val="10"/>
        <color rgb="FF000000"/>
        <rFont val="Calibri"/>
        <family val="2"/>
        <scheme val="minor"/>
      </rPr>
      <t>Reconocimiento de intangibles del proyecto de inversión Sistema de Información del Subsidio Familiar de Vivienda</t>
    </r>
    <r>
      <rPr>
        <sz val="10"/>
        <color indexed="8"/>
        <rFont val="Calibri"/>
        <family val="2"/>
        <scheme val="minor"/>
      </rPr>
      <t>. El tratamiento contable de los hechos económicos de la ejecución del Contrato 01/2022 presenta incertidumbre respecto al reconocimiento del activo intangible, no se ha identificado ni distribuido adecuadamente el gasto y el costo entre las fases de investigación y desarrollo.</t>
    </r>
  </si>
  <si>
    <r>
      <rPr>
        <b/>
        <sz val="10"/>
        <color rgb="FF000000"/>
        <rFont val="Calibri"/>
        <family val="2"/>
        <scheme val="minor"/>
      </rPr>
      <t>Reconocimiento de Propiedades plantas y equipo e intangibles-Administrativa- (A).</t>
    </r>
    <r>
      <rPr>
        <sz val="10"/>
        <color indexed="8"/>
        <rFont val="Calibri"/>
        <family val="2"/>
        <scheme val="minor"/>
      </rPr>
      <t xml:space="preserve"> se evidenció la ausencia del reconocimiento contable de los activos correspondientes a Propiedades, Planta y Equipo (PPYE), así como de los bienes intangibles. Asimismo, no se encuentra documentado el juicio profesional aplicado para la valoración y clasificación de estos activos</t>
    </r>
  </si>
  <si>
    <r>
      <rPr>
        <b/>
        <sz val="10"/>
        <color rgb="FF000000"/>
        <rFont val="Calibri"/>
        <family val="2"/>
        <scheme val="minor"/>
      </rPr>
      <t>Gestión de Saldos en Contratos de Fiducias Mercantiles. Administrativo (A).</t>
    </r>
    <r>
      <rPr>
        <sz val="10"/>
        <color indexed="8"/>
        <rFont val="Calibri"/>
        <family val="2"/>
        <scheme val="minor"/>
      </rPr>
      <t xml:space="preserve"> Anualmente se mantienen saldos en fiducia que no son utilizados, y que por falta de control y de gestión existe la posibilidad de que sean retornados al Tesoro Nacional</t>
    </r>
  </si>
  <si>
    <r>
      <rPr>
        <b/>
        <sz val="10"/>
        <color rgb="FF000000"/>
        <rFont val="Calibri"/>
        <family val="2"/>
        <scheme val="minor"/>
      </rPr>
      <t xml:space="preserve">Límites de Reserva presupuestal objeto de Gasto – Inversión. Administrativo con presunta incidencia disciplinaria (A-D). </t>
    </r>
    <r>
      <rPr>
        <sz val="10"/>
        <color indexed="8"/>
        <rFont val="Calibri"/>
        <family val="2"/>
        <scheme val="minor"/>
      </rPr>
      <t>Las reservas destinadas a inversión (64,2% del presupuesto aprobado) superaron ampliamente el porcentaje máximo establecido por la normativa vigente, el cual es del 15%.</t>
    </r>
  </si>
  <si>
    <r>
      <rPr>
        <b/>
        <sz val="10"/>
        <color rgb="FF000000"/>
        <rFont val="Calibri"/>
        <family val="2"/>
        <scheme val="minor"/>
      </rPr>
      <t>Saldos de apropiación vigencia 2024. Administrativo con presunta incidencia disciplinaria (A-D).</t>
    </r>
    <r>
      <rPr>
        <sz val="10"/>
        <color indexed="8"/>
        <rFont val="Calibri"/>
        <family val="2"/>
        <scheme val="minor"/>
      </rPr>
      <t xml:space="preserve"> Con relación a la apropiación de los recursos en cada uno de los proyectos de inversión, FONVIVIENDA dejó apropiación sin utilizar en el rubro de Inversión, por un total de $412.623.573.585</t>
    </r>
  </si>
  <si>
    <t>H17(2024)</t>
  </si>
  <si>
    <t>Deficiencias en la expedición de los actos administrativos para el reconocimiento y pago de los gastos por concepto de viáticos y desplazamientos, que fueron el soporte para comprometer los recursos presupuestales. Falta de exigencia oportuna por parte de la entidad para la legalización de los avances dentro de los tres (3) días hábiles siguientes a la fecha de desplazamiento.</t>
  </si>
  <si>
    <t>Optimizar el proceso de gestión y legalización de viáticos y gastos de viaje en el marco del presupuesto de inversión, mediante el fortalecimiento en la elaboración de actos administrativos, la exigencia oportuna de legalización de avances, y la mejora de controles documentales y presupuestales que respalden los compromisos y reservas.</t>
  </si>
  <si>
    <t>Desarrollar un sistema de alertas interno que notifique sobre el vencimiento del plazo para legalizar la comisión.
Establecer una validación documental previo a constituir reservas presupuestales, esta incluirá la existencia del acto administrativo y ejecución de la comisión.
Restringir la aprobación de comisiones y desplazamientos cuando se tengan legalizaciones pendientes</t>
  </si>
  <si>
    <t>Sistema de alertas en funcionamiento, evidencias de correos enviados a través del sistema (1)
Memorando de conciliación dirigido a la SFP con el estado de reservas, previo a la constitución de la reserva (1)
Correo electrónico a ordenadores del gasto, indicando no aprobación de comisiones y/o desplazamientos por legalizaciones pendientes (6)</t>
  </si>
  <si>
    <t>SSA</t>
  </si>
  <si>
    <t>H18(2024)</t>
  </si>
  <si>
    <t>Deficiencias en el desarrollo de los procesos contractuales necesarios para ejecutar los compromisos asociados con los recursos destinados a los programas de vivienda, lo que generó una expiración de las reservas presupuestales y podría implicar pagos con cargo a pasivos exigibles de vigencias expiradas, afectando el presupuesto de la vigencia en la que se efectúen dichos pagos.</t>
  </si>
  <si>
    <t>Elaborar un informe del avance fisico y financiero de los Fideicomisos que presentaron reserva presupuestal para el año 2024</t>
  </si>
  <si>
    <t>Elaborar un informe (1)</t>
  </si>
  <si>
    <t>H19(2024)</t>
  </si>
  <si>
    <t>Falta de análisis de saldos de compromisos legalmente constituidos, no se identificaron adecuadamente los recursos que debían pagarse o liberarse durante la vigencia 2024. Deficiencia en el seguimiento de los contratos interadministrativos. Se constituyeron reservas presupuestales sin contar con un soporte técnico que considerara factores externos ajenos a los contratistas o la entidad</t>
  </si>
  <si>
    <t>Realizar Informe de ejecución que permita verificar los saldos por pagar del convenio o contrato</t>
  </si>
  <si>
    <t>Informe de ejecución contractual elaborado por la supervisión del contrato</t>
  </si>
  <si>
    <t xml:space="preserve">
Informe de ejecución contractual (1)</t>
  </si>
  <si>
    <t>H20(2024)</t>
  </si>
  <si>
    <t>Baja ejecución presupuestal en los recursos destinados a los tres (3) proyectos de inversión. Debilidades en la planeación y gestión de los negocios jurídicos ejecutados a través de patrimonios autónomos, los cuales son responsables de la administración y pago de los recursos asignados en el presupuesto de la vigencia 2024, para los programas de vivienda.</t>
  </si>
  <si>
    <t>Monitorear de manera continua el presupuesto de los proyectos de inversión, generando alertas preventivas para una gestión eficiente</t>
  </si>
  <si>
    <t>Elaborar un tablero de control (5)</t>
  </si>
  <si>
    <t>Tablero de control (5)</t>
  </si>
  <si>
    <r>
      <rPr>
        <b/>
        <sz val="10"/>
        <color rgb="FF000000"/>
        <rFont val="Calibri"/>
        <family val="2"/>
        <scheme val="minor"/>
      </rPr>
      <t xml:space="preserve">Viáticos y gastos de viaje- Comisiones y desplazamiento (Gastos de inversión) - (A-D-B). </t>
    </r>
    <r>
      <rPr>
        <sz val="10"/>
        <color indexed="8"/>
        <rFont val="Calibri"/>
        <family val="2"/>
        <scheme val="minor"/>
      </rPr>
      <t xml:space="preserve">El presupuesto de inversión para el rubro correspondiente a viáticos y gastos de viaje para comisiones y desplazamientos presenta observaciones: i) compromisos presupuestales anulados, ii) RP anulados, iii) constitución de reservas presupuestales sin los documentos de soporte necesarios, </t>
    </r>
  </si>
  <si>
    <r>
      <rPr>
        <b/>
        <sz val="10"/>
        <color rgb="FF000000"/>
        <rFont val="Calibri"/>
        <family val="2"/>
        <scheme val="minor"/>
      </rPr>
      <t>Ejecución de la Reservas Presupuestales 2023 -Administrativo – Con Presunta Incidencia Disciplinaria. (A-D).</t>
    </r>
    <r>
      <rPr>
        <sz val="10"/>
        <color indexed="8"/>
        <rFont val="Calibri"/>
        <family val="2"/>
        <scheme val="minor"/>
      </rPr>
      <t xml:space="preserve"> De las reservas presupuestales constituidas al cierre de la vigencia 2023, para ser ejecutadas en 2024, expiró la suma de $923.937.183.816, lo que representa el 47,4% del total de la reserva constituida.</t>
    </r>
  </si>
  <si>
    <r>
      <rPr>
        <b/>
        <sz val="10"/>
        <color rgb="FF000000"/>
        <rFont val="Calibri"/>
        <family val="2"/>
        <scheme val="minor"/>
      </rPr>
      <t>Reservas presupuestales constituidas al cierre de la vigencia 2024 - (A-D).</t>
    </r>
    <r>
      <rPr>
        <sz val="10"/>
        <color indexed="8"/>
        <rFont val="Calibri"/>
        <family val="2"/>
        <scheme val="minor"/>
      </rPr>
      <t xml:space="preserve"> Las reservas presupuestales constituidas al 31/12/2024, no cuentan con el soporte documental adecuado que permita reflejar los saldos por pagar correspondientes a cada uno de los convenios y/o contratos interadministrativos ejecutados con cargo al rubro de inversión 4001-1400-4</t>
    </r>
  </si>
  <si>
    <r>
      <rPr>
        <b/>
        <sz val="10"/>
        <color rgb="FF000000"/>
        <rFont val="Calibri"/>
        <family val="2"/>
        <scheme val="minor"/>
      </rPr>
      <t>Ejecución Presupuestal de los Proyectos de Inversión en la vigencia 2024 – (A-D).</t>
    </r>
    <r>
      <rPr>
        <sz val="10"/>
        <color indexed="8"/>
        <rFont val="Calibri"/>
        <family val="2"/>
        <scheme val="minor"/>
      </rPr>
      <t xml:space="preserve"> Se evidencia que FONVIVIENDA comprometió recursos por un valor total de $4.122.452.566.810 durante la vigencia 2024, sin embargo, obligó y pagó $1.484.606.619.368, lo que representa el 35,89% del total comprometido. Los recursos no ejecutados fueron constituidos como reserva presupuestal</t>
    </r>
  </si>
  <si>
    <t>H21(2024)</t>
  </si>
  <si>
    <t>Falta de coordinación y comunicación entre las áreas de Finanzas Presupuesto y Contabilidad, para determinar el valor de la Reserva Inducida con cargo a la Fiduciaria occidente. FONVIVIENDA constituyó y certificó una reserva inducida sin que dicha suma esté respaldada ni en los estados financieros de la entidad ni en los de la Fiduciaria Occidente al 31 de diciembre de 2024.</t>
  </si>
  <si>
    <t>Solicitar concepto contable a la Contaduría General de la Nación -CGN sobre el registro contable que debe elaborar FONVIVIENDA, cuando el Fiduciario realice la solicitud de aportes, y, el Fideicomitente no pueda efectuar su giro por no disponibilidad de recursos – PAC</t>
  </si>
  <si>
    <t>Solicitar mediante radicado GESDOC concepto contable a la Contaduría General de la Nación.
Aplicar tratamiento contable indicado en el concepto que emita la CGN al cierre contable anual</t>
  </si>
  <si>
    <t xml:space="preserve">Oficio con radicado                                                            Registros contables con el tratamiento contable indicado por la CGN </t>
  </si>
  <si>
    <t xml:space="preserve">Realizar investigación tributaria, sobre como debe ser la solicitud de aportes que realice el FIDUCIARO al FIDEICOMITENTE, FONVIVIENDA  </t>
  </si>
  <si>
    <t xml:space="preserve">Definir la estructura tributaria que debe cumplir el FIDUCIARIO para la solicitud de aportes a FONVIVIENDA                             </t>
  </si>
  <si>
    <t xml:space="preserve">Comunicado de la SFP a los Fiduciarios sobre los soportes a presentar para solicitud de aportes a FONVIVIENDA    </t>
  </si>
  <si>
    <r>
      <rPr>
        <b/>
        <sz val="10"/>
        <color rgb="FF000000"/>
        <rFont val="Calibri"/>
        <family val="2"/>
        <scheme val="minor"/>
      </rPr>
      <t>Reservas Inducidas. Administrativa Con Presunta Incidencia Disciplinaria – (A-D).</t>
    </r>
    <r>
      <rPr>
        <sz val="10"/>
        <color indexed="8"/>
        <rFont val="Calibri"/>
        <family val="2"/>
        <scheme val="minor"/>
      </rPr>
      <t xml:space="preserve"> El hecho económico constituido como reserva inducida correspondiente al rubro de inversión C-4001-1400-5- 51103D, destinada al Fideicomiso administrado por la SOCIEDAD FIDUCIARIA DE OCCIDENTE S.A., no fue reconocido como una cuenta por pagar en los Estados Financieros de FONVIVIENDA</t>
    </r>
  </si>
  <si>
    <r>
      <rPr>
        <b/>
        <sz val="10"/>
        <color rgb="FF000000"/>
        <rFont val="Calibri"/>
        <family val="2"/>
        <scheme val="minor"/>
      </rPr>
      <t xml:space="preserve">Reservas Inducidas. Administrativa Con Presunta Incidencia Disciplinaria – (A-D). </t>
    </r>
    <r>
      <rPr>
        <sz val="10"/>
        <color indexed="8"/>
        <rFont val="Calibri"/>
        <family val="2"/>
        <scheme val="minor"/>
      </rPr>
      <t>El hecho económico constituido como reserva inducida correspondiente al rubro de inversión C-4001-1400-5- 51103D, destinada al Fideicomiso administrado por la SOCIEDAD FIDUCIARIA DE OCCIDENTE S.A., no fue reconocido como una cuenta por pagar en los Estados Financieros de FONVIVIENDA</t>
    </r>
  </si>
  <si>
    <t>Elaborar procedimiento que debe operar en la Subdirección de Finanzas y Presupuesto para que las reservas inducidas sean reconocidas como pasivos en los estados financieros de FONVIVIENDA</t>
  </si>
  <si>
    <t>Elaborar procedimiento entre las areas de presupuesto, tesoreria y Contabilidad sobre el tratamiento a las reservas inducidas</t>
  </si>
  <si>
    <t>Procedimiento elaborado, socializado y publicado en el sistema de gestión de calidad.                                                                                                                     Aplicar procedimiento al cierre contable anual</t>
  </si>
  <si>
    <t>H22(2024)</t>
  </si>
  <si>
    <t>Deficiencias en el uso de los recursos asignados por la DGCPTN para atender los compromisos derivados de contratos y convenios interadministrativos durante la vigencia fiscal 2024. La situación observada se refiere específicamente al porcentaje acumulado de recursos del PAC que no fueron girados al cierre de la vigencia 2024, el cual asciende al 22,52%.</t>
  </si>
  <si>
    <t>Fortalecer los mecanismos de planeación, seguimiento y control de la entidad, en cuanto a la ejecución de los recursos de los proyectos de inversión asignados a la entidad, del presupuesto General de la Nación</t>
  </si>
  <si>
    <t>La Subdirección de Finanzas y Presupuesto, presentará reporte de ejecución del Indicador de PAC No Utilizado-INPANUT a FONVIVIENDA, frente a las solicitudes realizadas, con el fin de identificar avances, alertas y acciones de mejora que faciliten la oportuna apropiación, compromiso y ejecución de recursos asignados en la vigencia, y reducir el porcentaje de PAC no utilizado</t>
  </si>
  <si>
    <t>Reporte de ejecución INPANUT Mensual (5)
Solicitudes de PAC de FONVIVIENDA (5)</t>
  </si>
  <si>
    <t>H23(2024)</t>
  </si>
  <si>
    <t>Inadecuada gestión por parte de FONVIVIENDA en el manejo de los recursos asignados, que estaban destinados a ser entregados en administración y pago a la Fiduciaria La Previsora S.A. para la ejecución del programa de equipamientos.</t>
  </si>
  <si>
    <t>Fortalecer el seguimiento y control de la ejecución físico-financiera del Proyecto de Vivienda Resiliente e Incluyente, financiado con recursos de crédito externo</t>
  </si>
  <si>
    <t>Desarrollar espacios con los equipos técnicos y financieros de FONVIVIENDA y el MVCT para el seguimiento a la planeación de la implementación del componente de Equipamientos.
Implementar una herramienta de seguimiento sobre las actividades que se proyectan y/o decisiones tomadas respecto al componente de Equipamientos.</t>
  </si>
  <si>
    <t xml:space="preserve">Actas de las mesas de trabajo y/o reuniones de seguimiento  (5) 
Matriz de Seguimiento de las alertas generadas de la gestión tecnica y financiera. (1) </t>
  </si>
  <si>
    <t>H24(2024)</t>
  </si>
  <si>
    <t>Deficiencias en el seguimiento y control por parte de la supervisión a la ejecución de los contratos de fiducia mercantil encargados de los proyectos de vivienda. Falta de celeridad por parte de la Subdirección Financiera en garantizar la ejecución y pago oportuno dentro de la vigencia correspondiente</t>
  </si>
  <si>
    <t>Implementar una herramienta de seguimiento, generar reportes trimestrales con alertas de gestión técnica y financiera. Realizar reuniones permanentes de seguimiento con los operadores de asistencia técnica y las respectivas fiducias, así como con el agente implementador de MIB y EP. Implementar espacios de retroalimentación con equipos técnicos y financieros de FONVIVIENDA y el MVCT</t>
  </si>
  <si>
    <t xml:space="preserve">Matriz de Seguimiento de las alertas generadas de la gestión técnica y financiera. (1) 
Memorando de reportes trimestrales a los equipos técnicos de Fonvivienda y el MVCT (3)
Elaborar actas de las mesas de trabajo y/o reuniones de seguimiento (5) </t>
  </si>
  <si>
    <t>DIVIS
BANCO MUNDIAL</t>
  </si>
  <si>
    <t>H25(2024)</t>
  </si>
  <si>
    <t>Falencias en los controles internos de la entidad respecto al cumplimiento de la obligación de publicar en el Sistema Electrónico de Contratación Pública</t>
  </si>
  <si>
    <t>Fortalecer las capacidades de los supervisores en relación con temas contractuales y el cumplimiento de las obligaciones administrativas</t>
  </si>
  <si>
    <t>Capacitación en temas contractuales sobre el cumplimiento de las obligaciones administrativas de los supervisores</t>
  </si>
  <si>
    <t>Acta de la capacitación realizada con el registro de los participantes</t>
  </si>
  <si>
    <t>Hacer seguimiento  para garantizar la publicación en SECOP de los contratos y de ser necesario solicitar al area de contratos la publicación de los mismos</t>
  </si>
  <si>
    <t>Solicitar al grupo de contratos certificación respecto del estado de la publicación de los contratos suscritos por Fonvivienda en SECOP</t>
  </si>
  <si>
    <t xml:space="preserve">Memorando dirigido al Grupo de Contratos(2) </t>
  </si>
  <si>
    <t>Realizar el seguimiento al proceso de publicaciones en el SECOP II,  de los  tramites contractuales de los contratos y convenios de la Subdirección de Subsidio y Ejecución de Vivienda Rural.</t>
  </si>
  <si>
    <t xml:space="preserve">Correo electrónico (1)
Archivo excel con un tablero de control y seguimiento (4) </t>
  </si>
  <si>
    <r>
      <rPr>
        <b/>
        <sz val="10"/>
        <color rgb="FF000000"/>
        <rFont val="Calibri"/>
        <family val="2"/>
        <scheme val="minor"/>
      </rPr>
      <t>PAC vigencia 2024. Administrativa (A).</t>
    </r>
    <r>
      <rPr>
        <sz val="10"/>
        <color indexed="8"/>
        <rFont val="Calibri"/>
        <family val="2"/>
        <scheme val="minor"/>
      </rPr>
      <t xml:space="preserve"> FONVIVIENDA no está haciendo uso oportuno y efectivo de los recursos asignados para cumplir con la totalidad de sus compromisos y obligaciones, conforme a los parámetros establecidos y a las políticas definidas para la ejecución mensual del PAC.</t>
    </r>
  </si>
  <si>
    <r>
      <rPr>
        <b/>
        <sz val="10"/>
        <color rgb="FF000000"/>
        <rFont val="Calibri"/>
        <family val="2"/>
        <scheme val="minor"/>
      </rPr>
      <t>Vigencia Futuras no Utilizada – Programa de Equipamientos – (A-D).</t>
    </r>
    <r>
      <rPr>
        <sz val="10"/>
        <color indexed="8"/>
        <rFont val="Calibri"/>
        <family val="2"/>
        <scheme val="minor"/>
      </rPr>
      <t xml:space="preserve"> Se evidenció que la vigencia futura autorizada en octubre de 2023 por un valor de $4.744.537.500, no fue comprometida ni justificada durante el año 2024, lo que conllevó a su fenecimiento, es decir, no fue utilizada</t>
    </r>
  </si>
  <si>
    <r>
      <rPr>
        <b/>
        <sz val="10"/>
        <color rgb="FF000000"/>
        <rFont val="Calibri"/>
        <family val="2"/>
        <scheme val="minor"/>
      </rPr>
      <t>Pasivos Exigibles de Vigencias Expiradas. Vigencia 2024 (A).</t>
    </r>
    <r>
      <rPr>
        <sz val="10"/>
        <color indexed="8"/>
        <rFont val="Calibri"/>
        <family val="2"/>
        <scheme val="minor"/>
      </rPr>
      <t xml:space="preserve"> En los pasivos exigibles de vigencias expiradas constituidos con cargo al presupuesto de 2024, se evidenciaron demoras en el giro de los recursos, recursos constituidos como reserva sin una justificación clara por fuerza mayor o caso fortuito, demoras en la expedición de las resoluciones, recursos sin obligar a 16/04/2025</t>
    </r>
  </si>
  <si>
    <r>
      <rPr>
        <b/>
        <sz val="10"/>
        <color rgb="FF000000"/>
        <rFont val="Calibri"/>
        <family val="2"/>
        <scheme val="minor"/>
      </rPr>
      <t>Principio de Publicidad- Sistema Electrónico de Contratación Pública -SECOP II - (A-D).</t>
    </r>
    <r>
      <rPr>
        <sz val="10"/>
        <color indexed="8"/>
        <rFont val="Calibri"/>
        <family val="2"/>
        <scheme val="minor"/>
      </rPr>
      <t xml:space="preserve"> Se evidenció la ausencia de registros relacionados con la publicación de la ejecución contractual en SECOP II. No se encontraron documentos que conforman el expediente contractual como: obligaciones presupuestales, órdenes de pago, facturas, informes de supervisión, actos modificatorios, entre otros</t>
    </r>
  </si>
  <si>
    <t>SSFVR</t>
  </si>
  <si>
    <t>H26(2024)</t>
  </si>
  <si>
    <t>Demoras en la implementado la metodología técnica y legalmente establecida para el cálculo de la obligación contingente de los procesos judiciales, conciliaciones extrajudiciales y trámites arbitrales. Falta de coordinación entre la Oficina Jurídica del MVCT y la Subdirección Financiera, lo que ha impedido la implementación oportuna de las acciones necesarias para su correcta ejecución</t>
  </si>
  <si>
    <t>Implementar la metodología para el cálculo de la obligación contingente de los procesos judiciales, conciliaciones extrajudiciales y trámites arbitrales, conforme a lo establecido en las Resoluciones 171 y 231 de 2025 del MVCT y FNV, para la calificación de los procesos activos en la plataforma EKOGUI</t>
  </si>
  <si>
    <t>Diseñar y parametrizar un formato para el seguimiento y reporte de la provisión contable y su publicación en SIG
Elaboración de informe de revisión y validación de procesos registrados en EKOGUI</t>
  </si>
  <si>
    <t>H27(2024)</t>
  </si>
  <si>
    <t>La gestión realizada no fue eficiente para alcanzar las metas estipuladas en cada uno de los indicadores, situación que evidencia deficiencias en la planeación, gestión y ejecución de los programas, postergando el acceso a los mejoramientos de vivienda, así como al acceso de vivienda nueva (rural y urbana)</t>
  </si>
  <si>
    <t>Realizar mesas de trabajo para la formulación del plan de acción de la próxima vigencia y dar a conocer a los directivos la planeación institucional con el fin de generar las alertas, revisar los indicadores y de ser necesario hacer una depuración o actualización de los mismos, de tal manera que queden incluidos indicadores estratégicos en el Plan de la próxima vigencia 2026</t>
  </si>
  <si>
    <t>Realizar las mesas para generar elaborar un plan de acción vigencia 2026 de forma eficiente</t>
  </si>
  <si>
    <t>Capacitación en la planeación institucional y elaboración de propuesta del plan de Acción institucional 2026</t>
  </si>
  <si>
    <t>H28(2024)</t>
  </si>
  <si>
    <t>No se cuenta con la información actualizada respecto del porcentaje de avance del indicador 30 - Porcentaje de hogares con déficit habitacional</t>
  </si>
  <si>
    <t>Realizar la actualización del reporte respecto del porcentaje de avance del indicador 30- Porcentaje de hogares con déficit habitacional</t>
  </si>
  <si>
    <t>Consolidar la información de subsidios asignados por parte del Ministerio de Vivienda, Ciudad y Territorio y Fonvivienda y se hará el reporte en la plataforma Sinergia subsanando el rezago</t>
  </si>
  <si>
    <t>Reporte actualizado en Sinergia del porcentaje de avance del indicador 30 - Porcentaje de hogares con déficit habitacional</t>
  </si>
  <si>
    <r>
      <rPr>
        <b/>
        <sz val="10"/>
        <color rgb="FF000000"/>
        <rFont val="Calibri"/>
        <family val="2"/>
        <scheme val="minor"/>
      </rPr>
      <t>Implementación de la metodología de reconocido valor técnico Resolución 431 de 2023. Administrativo. (A).</t>
    </r>
    <r>
      <rPr>
        <sz val="10"/>
        <color indexed="8"/>
        <rFont val="Calibri"/>
        <family val="2"/>
        <scheme val="minor"/>
      </rPr>
      <t xml:space="preserve"> Se evidencia que para el cálculo de la provisión de los procesos litigiosos en la vigencia 2024, FONVIVIENDA se acogió a la Resolución 353 de 2016, la cual fue derogada por la Resolución 431 del 28 de julio de 2023</t>
    </r>
  </si>
  <si>
    <r>
      <rPr>
        <b/>
        <sz val="10"/>
        <color rgb="FF000000"/>
        <rFont val="Calibri"/>
        <family val="2"/>
        <scheme val="minor"/>
      </rPr>
      <t xml:space="preserve">Metas del Plan Estratégico Institucional Vigencia 2024. Administrativo. (A) </t>
    </r>
    <r>
      <rPr>
        <sz val="10"/>
        <color indexed="8"/>
        <rFont val="Calibri"/>
        <family val="2"/>
        <scheme val="minor"/>
      </rPr>
      <t>De los 37 indicadores correspondientes al despacho del viceministerio de vivienda, se evidenció que 26 indicadores no cumplieron con la meta establecida para la vigencia 2024, cifra representativa que corresponde al 70,27% de los indicadores para vivienda</t>
    </r>
  </si>
  <si>
    <r>
      <rPr>
        <b/>
        <sz val="10"/>
        <color rgb="FF000000"/>
        <rFont val="Calibri"/>
        <family val="2"/>
        <scheme val="minor"/>
      </rPr>
      <t xml:space="preserve">Registro de la información de Seguimiento a Metas. (A). </t>
    </r>
    <r>
      <rPr>
        <sz val="10"/>
        <color indexed="8"/>
        <rFont val="Calibri"/>
        <family val="2"/>
        <scheme val="minor"/>
      </rPr>
      <t>FONVIVIENDA no ha cumplido con la responsabilidad de actualizar y cargar toda la información relacionada con el seguimiento (avances cuantitativos y cualitativos de programas, metas e indicadores), situación que no permite acceder a la información pública del avance de los programas y proyectos relacionados con estos indicadores</t>
    </r>
  </si>
  <si>
    <t>DIVIS
OAP</t>
  </si>
  <si>
    <t>H29(2024)</t>
  </si>
  <si>
    <t>La entidad no cuenta con la implementación y el funcionamiento del sistema que permita la aprobación y el seguimiento de los subsidios de vivienda familiar en los diferentes programas
que tiene el Fondo Nacional de Vivienda - FONVIVIENDA</t>
  </si>
  <si>
    <t>Realizar acompañamiento a los equipos de trabajo de las demás dependencias en la entrega de información oportuna para la actualización de información en el sistema d einformación así como seguimiento continua a la información y avance de los contratistas</t>
  </si>
  <si>
    <t>Realizar mesas técnicas con la dependencia encargada, para identificar necesidades, brechas y posibles soluciones tecnológicas que permitan estructurar un plan de acción para implementar procesos eficientes en la gestión de subsidios de FONVIVIENDA</t>
  </si>
  <si>
    <t>Actas de las mesas tecnicas</t>
  </si>
  <si>
    <t>H30(2024)</t>
  </si>
  <si>
    <t>Deficiencias tanto en los estudios previos como en la planeación y ejecución del contrato, especialmente en lo relativo a la definición de entregables técnicos y productos vinculados a los objetivos específicos. Falencias en la supervisión, bajo cumplimiento del objeto contractual y cronograma, pago de entregable que aún están en pruebas, falta de informes de supervisión e interventoría</t>
  </si>
  <si>
    <t>Realizar el seguimiento continuo a la información y avance de los contratistas en cumplimiento a lo establecido en el contrato.</t>
  </si>
  <si>
    <t>Elaborar los informes de supervisión, para la revisión de la ejecución de la contratación derivada del SISFV</t>
  </si>
  <si>
    <t xml:space="preserve">Informe de supervisión (3) </t>
  </si>
  <si>
    <r>
      <rPr>
        <b/>
        <sz val="10"/>
        <color rgb="FF000000"/>
        <rFont val="Calibri"/>
        <family val="2"/>
        <scheme val="minor"/>
      </rPr>
      <t>Implementación y puesta en marcha del Sistema de Información del Subsidio Familiar de Vivienda (SISFIV) (A - D).</t>
    </r>
    <r>
      <rPr>
        <sz val="10"/>
        <color indexed="8"/>
        <rFont val="Calibri"/>
        <family val="2"/>
        <scheme val="minor"/>
      </rPr>
      <t xml:space="preserve"> Transcurridos 12 años de la expedición de la Ley 1537 de 2012 (art. 8), aún no se cuenta con el Sistema de Información del Subsidio Familiar de Vivienda (SISFIV). El porcentaje de incorporación de los recursos a la fiducia es del 48% de lo pactado.</t>
    </r>
  </si>
  <si>
    <r>
      <rPr>
        <b/>
        <sz val="10"/>
        <color rgb="FF000000"/>
        <rFont val="Calibri"/>
        <family val="2"/>
        <scheme val="minor"/>
      </rPr>
      <t>Ejecución del Contrato Derivado No. 01 de Consultoría y su Interventoría No.2 – Proyecto SISFV - (A-D).</t>
    </r>
    <r>
      <rPr>
        <sz val="10"/>
        <color indexed="8"/>
        <rFont val="Calibri"/>
        <family val="2"/>
        <scheme val="minor"/>
      </rPr>
      <t xml:space="preserve"> Tras 6 años de creación del Fideicomiso del Sistema de Información del Subsidio Familiar de Vivienda, aún no se encuentra el citado sistema, en operación ni en funcionamiento. Avance financiero del 40% vs avance físico del 25%. Riesgo de incumplimiento del contrato</t>
    </r>
  </si>
  <si>
    <t>FONVIVIENDA
OTIC</t>
  </si>
  <si>
    <t>1 ACSFV(2024)</t>
  </si>
  <si>
    <t>Deficiencias en la formulación y definición de parámetros y metodología para el seguimiento de los indicadores del PAI, así como en el seguimiento a la ejecución presupuestal y la materialización de los subsidios. Metas concentradas en la etapa inicial del proceso de asignación del SFV, y no en la efectividad de la entrega, que concreta con la legalización de la vivienda al beneficiario</t>
  </si>
  <si>
    <t>Realizar una capacitación con los equipos del Viceministerio de vivienda con el fin de construir mejores indicadores para el PAI y así se pueda realizar mejor seguimiento en los mismos</t>
  </si>
  <si>
    <t xml:space="preserve">Capacitar a las direcciones </t>
  </si>
  <si>
    <t>Acta de reunión, presentación de la capacitación</t>
  </si>
  <si>
    <t>2 ACSFV(2024)</t>
  </si>
  <si>
    <t xml:space="preserve">Deficiencias en el seguimiento, control y legalización de los subsidios otorgados. Falta de mecanismos efectivos de supervisión y procedimientos que garanticen la trazabilidad y legalización oportuna de los subsidios asignados. Ausencia de respuestas eficaces ante situaciones jurídicas, técnicas o administrativas que afectan la entrega efectiva de las viviendas. </t>
  </si>
  <si>
    <t>Elaborar un informe de conciliación que compare los subsidios asignados con los pendientes de legalización, detallando su estado actual</t>
  </si>
  <si>
    <t>Informe Consolidado de Conciliación</t>
  </si>
  <si>
    <t>Informes (2)</t>
  </si>
  <si>
    <t>3 ACSFV(2024)</t>
  </si>
  <si>
    <t>Deficiencias en el seguimiento y gestión de los programas de vivienda rural, asociado a retrasos y falta de seguimiento a la ejecución de las etapas en se desarrollan en la entrega de los SFVR, que dependen de actores externos a la entidad, tales como oferentes, constructores y entes territoriales</t>
  </si>
  <si>
    <t>Fortalecer el seguimiento para el control de riesgos y de tiempos de legalización de subsidios en los programas de promoción de vivienda rural</t>
  </si>
  <si>
    <t>Actualizar la matriz de riesgos para incluirla en los términos de referencia de los contratos de obra del programa de promoción de vivienda rural.
Solicitar el acompañamiento del Ministerio de Defensa para ingresar a zonas con problemas de orden público.
Realizar reuniones de seguimiento quincenal con la interventoría de los contratos de obra.</t>
  </si>
  <si>
    <t>Archivo excel de matriz de riesgos (1)
Correo electrónico (1)
Acta de reunión (10)</t>
  </si>
  <si>
    <t>4 ACSFV(2024)</t>
  </si>
  <si>
    <t>Falta de una evaluación técnica documentada y justificación legal suficiente para respaldar la ampliación del porcentaje de gastos de administración en contravía de lo pactado en el propio convenio que establece de forma expresa la prohibición de efectuar adiciones presupuestales frente a costos relacionados con la administración, gerencia y operación de los componentes del proyecto</t>
  </si>
  <si>
    <t>Realizar un análisis técnico, jurídico y financiero de la forma de pago de proyectos del programa de promoción de vivienda rural para generar recomendaciones sobre futuros procesos de contratación</t>
  </si>
  <si>
    <t>Remitir desde la supervisión del encargo fiduciario a los órganos contractuales (o quien haga sus veces) de la fiduciaria encargada de adelantar los procesos de contratación, el oficio de análisis técnico, jurídico y financiero de la forma de pago de proyectos del programa de promoción de vivienda rural para generar recomendaciones sobre futuros procesos de contratación</t>
  </si>
  <si>
    <t>Oficio (1)</t>
  </si>
  <si>
    <t>5 ACSFV(2024)</t>
  </si>
  <si>
    <t xml:space="preserve">Deficiencias por parte del Comité Técnico de Supervisión, falta de cumplimiento de obligaciones postcontractuales y la entrega efectiva de SFV. Las medidas adoptadas no fueron eficaces ante la inactividad del FNGRD y no suplieron la ausencia de instrumentos jurídicos que garantizaran la continuidad del convenio. Limitaciones en la articulación institucional </t>
  </si>
  <si>
    <t>Adelantar acciones encaminadas a la liquidacion del convenio dentro de los términos</t>
  </si>
  <si>
    <t>Generar informe final de supervision del convenio en el marco de cumplimiento de las obligaciones contracutuales de Fonvivienda. 
Presentar Proyecto de Acta de Liquidaciòn y solicitar a la UNGRD el acta de liquidación  con informe de final de Supervisiòn</t>
  </si>
  <si>
    <t>Informe (1)
Proyecto de acta (1)</t>
  </si>
  <si>
    <t>OAP
Viceministerio de vivienda</t>
  </si>
  <si>
    <t>DIVIS
SSFV</t>
  </si>
  <si>
    <t>SSEVR</t>
  </si>
  <si>
    <t>SPAT
SFV</t>
  </si>
  <si>
    <t>Auditoría de cumplimiento al FONVIVIENDA - vigencias 2022, 2023, 2024 y vigencias anteriores de SFV</t>
  </si>
  <si>
    <r>
      <rPr>
        <b/>
        <sz val="10"/>
        <color rgb="FF000000"/>
        <rFont val="Calibri"/>
        <family val="2"/>
        <scheme val="minor"/>
      </rPr>
      <t>Ejecución de la política pública de Vivienda. Administrativo con presunta incidencia Disciplinaria. (A – D).</t>
    </r>
    <r>
      <rPr>
        <sz val="10"/>
        <color indexed="8"/>
        <rFont val="Calibri"/>
        <family val="2"/>
        <scheme val="minor"/>
      </rPr>
      <t xml:space="preserve"> Observaciones a la formulación de los indicadores y el cumplimiento de metas de los planes de acción institucional (PAI) de las vigencias 2022, 2023 y 2024, en términos de eficacia, eficiencia y efectividad</t>
    </r>
  </si>
  <si>
    <r>
      <rPr>
        <b/>
        <sz val="10"/>
        <color rgb="FF000000"/>
        <rFont val="Calibri"/>
        <family val="2"/>
        <scheme val="minor"/>
      </rPr>
      <t>Subsidios Familiares de Vivienda en áreas urbanas – Administrativo con presunta incidencia Disciplinaria. (A-D)</t>
    </r>
    <r>
      <rPr>
        <sz val="10"/>
        <color indexed="8"/>
        <rFont val="Calibri"/>
        <family val="2"/>
        <scheme val="minor"/>
      </rPr>
      <t>. De 948.597 subsidios asignados desde 2003 se han sido legalizados 781.335 subsidios, dejando un total de 54,262 subsidios sin legalizar, los cuales se concentran en su mayoría en los programas Mi Casa Ya, Bolsas Concursables, PVG II y Habilitación de títulos</t>
    </r>
  </si>
  <si>
    <r>
      <rPr>
        <b/>
        <sz val="10"/>
        <color rgb="FF000000"/>
        <rFont val="Calibri"/>
        <family val="2"/>
        <scheme val="minor"/>
      </rPr>
      <t>Subsidios de Familiares de Vivienda en áreas rurales. Administrativo (A).</t>
    </r>
    <r>
      <rPr>
        <sz val="10"/>
        <color indexed="8"/>
        <rFont val="Calibri"/>
        <family val="2"/>
        <scheme val="minor"/>
      </rPr>
      <t xml:space="preserve"> Se evidencia que desde el 2022 a 31 de diciembre de 2024, el 58,6% de los subsidios asignados estan sin legalizar</t>
    </r>
  </si>
  <si>
    <r>
      <rPr>
        <b/>
        <sz val="10"/>
        <color rgb="FF000000"/>
        <rFont val="Calibri"/>
        <family val="2"/>
        <scheme val="minor"/>
      </rPr>
      <t xml:space="preserve">Gastos de administración. Convenio Interadministrativo No. 007 de 2021. Administrativo. (A). </t>
    </r>
    <r>
      <rPr>
        <sz val="10"/>
        <color indexed="8"/>
        <rFont val="Calibri"/>
        <family val="2"/>
        <scheme val="minor"/>
      </rPr>
      <t>No se evidencia sustento técnico y/o jurídico que respalde la modificación del porcentaje previamente establecido en los estudios previos y aprobado contractualmente, ni se demuestra que el 4% inicialmente definido resultase insuficiente con base en un análisis financiero.</t>
    </r>
  </si>
  <si>
    <r>
      <rPr>
        <b/>
        <sz val="10"/>
        <color rgb="FF000000"/>
        <rFont val="Calibri"/>
        <family val="2"/>
        <scheme val="minor"/>
      </rPr>
      <t>Comité Técnico de Supervisión del Convenio Interadministrativo No. 9677-PPAL001-741-2017. (A-D)</t>
    </r>
    <r>
      <rPr>
        <sz val="10"/>
        <color indexed="8"/>
        <rFont val="Calibri"/>
        <family val="2"/>
        <scheme val="minor"/>
      </rPr>
      <t xml:space="preserve"> Se evidenció que el convenio actualmente no se encuentra vigente, lo cual generó un vacío jurídico que impide dar continuidad legal a los compromisos pendientes, incluyendo la entrega de los 16 SFV restantes y el pago de saldos a contratistas de obra e interventoría</t>
    </r>
  </si>
  <si>
    <t>6 ACSFV(2024)</t>
  </si>
  <si>
    <t>Proyecto de Urbanización 20 de octubre. San Marcos, Sucre. Administrativo con presunta incidencia Disciplinaria y Fiscal. (A-D-F). PVG II. Se inició la ejecución del proyecto sin conocer que el predio presentaba una falsa tradición, lo que imposibilitó los trámites de licencias urbanísticas y llevo a la terminación anticipada del proyecto y pagos al contratista por valor de $443,105,016</t>
  </si>
  <si>
    <t>Deficiencias en la planeación y viabilización del predio, así como la interventoría toda vez que pese a que se realizaron estudios previos jurídicos, topográficos, diseños arquitectónicos, civiles y urbanos no se identificó de manera temprana la falsa tradición, lo que llevó a que se pagaran actividades que no generaron utilidad, ni cumplieron la finalidad para la cual fueron concebidas</t>
  </si>
  <si>
    <t>Fortalecer los procesos de planeación y viabilización de predios en los proyectos del PVGII, mediante la documentación de las actuaciones institucionales y pagos realizados en el proyecto Urbanización 20 de Octubre, el análisis de los criterios aplicados en la evaluación jurídica del predio, y la verificación de los lineamientos técnicos y jurídicos vigentes</t>
  </si>
  <si>
    <t>1. Analizar los criterios aplicados en la evaluación jurídica del predio e identificar fallas en la validación de la tradición.
2. Verificar los lineamientos técnicos y jurídicos para fortalecer la verificación de títulos en futuras viabilizaciones.</t>
  </si>
  <si>
    <t>Informe de oportunidades de mejora (1)
Informe de analisis del instrumento tecnico de viabilizacion de los predios (1)</t>
  </si>
  <si>
    <t>7 ACSFV(2024)</t>
  </si>
  <si>
    <t>Urbanización Villa Karen en Sincelejo y Urbanización Dios y Pueblo en Corozal, departamento Sucre. Administrativo con presunta incidencia Disciplinaria. (A-D). Pasados 9 años desde la entrega de las viviendas a los beneficiarios aún siguen pendientes por escriturar un total de 173 subsidios familiares de vivienda</t>
  </si>
  <si>
    <t>Demoras injustificadas en la legalización de subsidios ya entregados. Deficiencias en el seguimiento, control y legalización de los subsidios otorgados. Falta de mecanismos efectivos de supervisión y procedimientos que garanticen la trazabilidad y legalización oportuna de los subsidios asignados.</t>
  </si>
  <si>
    <t>8 ACSFV(2024)</t>
  </si>
  <si>
    <t>Contrato No. 021F-2022. Chocó. Administrativo con presunta incidencia Disciplinaria. (A-D). El contrato fue objeto de adición por el monto de los SFVR y costos de transporte, sin tener en cuenta el clausulado y los términos iniciales. Transcurridos 1 año y 9 meses adicionales al plazo inicial no se han asignado la totalidad de los SFVR y el avance físico es del 29,37%</t>
  </si>
  <si>
    <t>Debilidades en la planeación toda vez que, si se requería contemplar adiciones el contrato suscrito no definió esta posibilidad, ni se incluyó el delta de transporte para todos los municipios en la etapa precontractual. Las demoras en el desarrollo del proyecto generan un aumento en el valor del SFVR, lo que implica una mayor inversión de recursos</t>
  </si>
  <si>
    <t xml:space="preserve">Implementar acciones para conminar al contratista al cumplimiento contractual, que a su vez permita culminar la asignación de subsidios en el marco del contrato de obra 021F-2022 </t>
  </si>
  <si>
    <t>1. Requerir el plan de contingencia al contratista para mitigar el atraso en la ejecución.
2. Citar mesa para iniciar proceso de incumplimiento del contrato de obra 021F-2022</t>
  </si>
  <si>
    <t>1. Documento que contiene el plan de contingencia.
2. Acta</t>
  </si>
  <si>
    <t>9 ACSFV(2024)</t>
  </si>
  <si>
    <t>Ejecución del Contrato de obra No. 032F-2022 del programa de promoción de vivienda rural, en los municipios de Ataco, Chaparral, Natagaima, Planadas y Rioblanco, Tolima. (A-D). Transcurridos aprox. diez meses adicionales al plazo inicial, el proyecto alcanzó un 7,5% de avance físico y se dio por terminado de manera anticipada por la imposibilidad de desarrollar el objeto contractual</t>
  </si>
  <si>
    <t>Debilidades en la planeación, que se manifiestan en la falta de previsión de tiempos adecuados para la ejecución del diagnóstico, la validación de beneficiarios y la estructuración técnica de las viviendas, aspectos que incidieron en el desarrollo del contrato. Desface temporal entre la detección de las deficiencias y la implementación de acciones correctivas.</t>
  </si>
  <si>
    <t>Implementar acciones preventivas para la detección temprana de deficiencias en la ejecución de los contratos de obra de los programas de promoción de vivienda rural</t>
  </si>
  <si>
    <t>1. Expedir el manual de supervisión e interventoría del contrato de fiducia mercantil del programa de promoción de vivienda rural, incluyendo la información y plazos para iniciar los procesos de incumplimiento</t>
  </si>
  <si>
    <t xml:space="preserve">1. Procedimiento frente a presuntos incumplimientos en el manual de supervisión e interventoría  del contrato de fiducia mercantil del programa de promoción de vivienda rural. </t>
  </si>
  <si>
    <t>10 ACSFV(2024)</t>
  </si>
  <si>
    <t>Contrato de obra No. 038F-2022. Promoción de vivienda rural, en los municipios de Guapi, López de Micay y Timbiquí del departamento de Cauca. (A-D) Deficiencias en su ejecución del contrato, lo que llevó a modificarlo a través 5 otrosíes. El avance físico (5.8%) no corresponde a lo programado y conlleva al atraso de la entrega efectiva de las viviendas a los beneficiarios del SVFR</t>
  </si>
  <si>
    <t>Debilidades en la gestión del Comité Técnico al cual le corresponde establecer los parámetros técnicos para la selección, contratación y/o seguimiento para la ejecución del programa de vivienda rural. Las acciones por parte de los órganos contractuales se tomaron en una etapa avanzada por lo que no lograron mitigar las desviaciones para el cumplimiento oportuno del objeto contractual</t>
  </si>
  <si>
    <t>Adelantar las gestiones para iniciar el proceso de declaratoria de incumplimiento en el marco de las competencias de la supervisión del contrato de Fiducia</t>
  </si>
  <si>
    <t>1. Expedir el manual de supervisión e interventoría del contrato de fiducia mercantil del programa de promoción de vivienda rural, incluyendo la información y plazos para iniciar los procesos de incumplimiento.
2. Citar mesa para iniciar proceso de incumplimiento del contrato de obra 038F-2022</t>
  </si>
  <si>
    <t>1. Procedimiento frente a presuntos incumplimientos en el manual de supervisión e interventoría  del contrato de fiducia mercantil del programa de promoción de vivienda rural. 
2.  Acta</t>
  </si>
  <si>
    <t>SSFV
TITULACIÓN</t>
  </si>
  <si>
    <t>11 ACSFV(2024)</t>
  </si>
  <si>
    <t>Obras ejecutadas en el marco de los proyectos Torres del Parque y La Estancia El Roble en el municipio de Tunja – Boyacá. (A – OI). Transcurridos 8 años desde el dictamen realizado por la UPTC, a la fecha hay hogares que siguen residiendo en viviendas que requieren de un reforzamiento estructural y de las cuales no se tiene certeza de su comportamiento</t>
  </si>
  <si>
    <t>Debilidades en el seguimiento a los subsidios otorgados a los proyectos Torres del Parque y Estancia El Roble. No se evidencia que FONVIVIENDA haya actuado de manera oportuna frente a la información recibida del proyecto La Estancia y no cuenta con el informe del proyecto Torres del Parque. Deficiencias en la supervisión realizada por FONADE. Traslado a la UNGRD</t>
  </si>
  <si>
    <t>Promover acciones de articulacion para la mitigacion de los riesgos en el marco de los proyectos Torres del Parque y La Estancia El Roble </t>
  </si>
  <si>
    <t>Promover mesas de trabajo con la UNGRD con el fin de establecer medidas que mitiguen el riesgo de los beneficiarios</t>
  </si>
  <si>
    <t>Mesa de trabajo (1)</t>
  </si>
  <si>
    <t>12 ACSFV(2024)</t>
  </si>
  <si>
    <t>Ejecución del Proyecto FSVIPA-249 Divino Niño II del municipio de Gamarra, Cesar. (A – D – OI). A la fecha, no se han materializado los SFV para los beneficiarios amparados por el fallo (STC10283 de 2017), así como tampoco se observa la gestión suficiente para que la urbanización del Divino Niño II del municipio de Gamarra llegue a su finalización (Avance 55,57%)</t>
  </si>
  <si>
    <t>Debilidades en la supervisión realizada por parte de las entidades involucradas, en especial FONVIVIENDA dado que existe una orden judicial de asumir la supervisión en la ejecución del proyecto. Traslado a la Honorable Corte Suprema de Justicia</t>
  </si>
  <si>
    <t>Fortalecer la supervisión técnica en la ejecución del proyecto Divino Niño II del municipio de Gamarra (Cesar), dando cumplimiento a la orden judicial , mediante la activación de mecanismos efectivos de gestión y seguimiento que garanticen la materialización de los subsidios familiares de vivienda y la finalización del proyecto conforme a los estándares establecidos</t>
  </si>
  <si>
    <t>1. Acompañar técnicamente el seguimiento al avance del proyecto y sus compromisos.
2. Coordinar mesas trimestrales de trabajo con actores responsables para viabilizar la entrega de SFV.
3. Elaborar informe técnico sobre las gestiones realizadas en cumplimiento del fallo judicial</t>
  </si>
  <si>
    <t>Informes (2)
Mesas de trabajo (2)</t>
  </si>
  <si>
    <t>CARACTERIZACIÓN DE LOS HLLAZGOS</t>
  </si>
  <si>
    <t>Incumplimiento de metas PEI, PAI, Conpes / Políticas Públicas / deficiencias en reportes de información SINERGIA / SPI</t>
  </si>
  <si>
    <t>Financieros y presupuestales (baja ejecución, reservas, vigencias futuras, pérdidas de apropiación) / Deficiencias en la información (conciliaciones, notas EEFF, sobreestimación o subestimación de cuentas, provisión litigios, pasivos exigibles)</t>
  </si>
  <si>
    <t>Sistemas de Información (SISFV, aplicativo SFV, inconsistencias en bases, seguridad, integración)</t>
  </si>
  <si>
    <t>Aplicación de protocolos de incumplimiento y sanciones / Reintegro de recursos</t>
  </si>
  <si>
    <t>Debilidades en la viabilización de predios, planeación de programas, proyectos, contratos y/o convenios</t>
  </si>
  <si>
    <t>Debilidades en el seguimiento y/o supervisión (prórrogas, suspensiones, ajustes de valor), entrega de viviendas y legalización de SFV</t>
  </si>
  <si>
    <t>SFV (asignación, aplicación, pago, legalización)</t>
  </si>
  <si>
    <t>Otras (publicación en SECOP, deficiencias en articulación interinstitucional</t>
  </si>
  <si>
    <r>
      <rPr>
        <b/>
        <sz val="10"/>
        <rFont val="Calibri"/>
        <family val="2"/>
        <scheme val="minor"/>
      </rPr>
      <t xml:space="preserve">CAL_28/07/2025: </t>
    </r>
    <r>
      <rPr>
        <sz val="10"/>
        <rFont val="Calibri"/>
        <family val="2"/>
        <scheme val="minor"/>
      </rPr>
      <t>En correo del 25/07/2025 informan el cargue de la certificación ajustada de Fiduprevisora en la carpeta de evidencias</t>
    </r>
    <r>
      <rPr>
        <b/>
        <sz val="10"/>
        <rFont val="Calibri"/>
        <family val="2"/>
        <scheme val="minor"/>
      </rPr>
      <t xml:space="preserve">
CAL_11/07/2025: </t>
    </r>
    <r>
      <rPr>
        <sz val="10"/>
        <rFont val="Calibri"/>
        <family val="2"/>
        <scheme val="minor"/>
      </rPr>
      <t>Mediante memorando 2025IE0006380 del 24/06/2025, la DEUT remite respuesta a las observaciones realizadas por la OCI</t>
    </r>
    <r>
      <rPr>
        <b/>
        <sz val="10"/>
        <rFont val="Calibri"/>
        <family val="2"/>
        <scheme val="minor"/>
      </rPr>
      <t xml:space="preserve">
CAL_30/05/2025:</t>
    </r>
    <r>
      <rPr>
        <sz val="10"/>
        <rFont val="Calibri"/>
        <family val="2"/>
        <scheme val="minor"/>
      </rPr>
      <t xml:space="preserve"> Mediante correo electrónico se le informa a Fonvivienda y la DEUT las inconsistencias encontradas (Sin respuesta)
************
Mediante memorando 2025IE0004507 la DEUT reporta cumplimiento de la acción de mejora
Mediante memorandos 2025IE0004825 del 09/05/2025 y 2025IE0004871 del 12/05/2025, Fonvivienda reporta nuevamente el cumplimiento de la acción de mejora</t>
    </r>
  </si>
  <si>
    <r>
      <rPr>
        <b/>
        <sz val="10"/>
        <rFont val="Calibri"/>
        <family val="2"/>
        <scheme val="minor"/>
      </rPr>
      <t xml:space="preserve">CAL_28/07/2025: </t>
    </r>
    <r>
      <rPr>
        <sz val="10"/>
        <rFont val="Calibri"/>
        <family val="2"/>
        <scheme val="minor"/>
      </rPr>
      <t xml:space="preserve">En correo del 25/07/2025 informan el cargue de la certificación ajustada de Fiduprevisora en la carpeta de evidencias
</t>
    </r>
    <r>
      <rPr>
        <b/>
        <sz val="10"/>
        <rFont val="Calibri"/>
        <family val="2"/>
        <scheme val="minor"/>
      </rPr>
      <t>CAL_11/07/2025:</t>
    </r>
    <r>
      <rPr>
        <sz val="10"/>
        <rFont val="Calibri"/>
        <family val="2"/>
        <scheme val="minor"/>
      </rPr>
      <t xml:space="preserve"> Mediante memorando 2025IE0006380 del 24/06/2025, la DEUT remite respuesta a las observaciones realizadas por la OCI, indicando: (…) La Supervisión elaboró y firmó certificación de los gastos causados por las retegarantías que quedaron pendientes de pago, con el fin de ratificar que estos gastos causados reportados en los formatos FRA-F-28 Y FRA-F-29 (...) y (...) en el reporte anterior realizado, la certificación incluía además de la fuente Fonvivienda el valor de retegarantias de la fuente de recursos contrapartidas. Por tanto, el valor ascendió a $5.874.870.521; al descontar el valor de las contrapartidas, que no se deben tener en cuenta para el reporte, se tiene un valor de $5.704.025.480, que es el valor correcto de las retegarantías de los recursos de Fonvivienda (...). Indican que remiten la certificación ajustada por valor de $5,704,025,480, sinembargo el documento no viene adjunto al correo, ni se encuentra cargado en el SharePoint. El 11/07/2024 se remite correo solicitando el soporte</t>
    </r>
  </si>
  <si>
    <t>La implementación de una herramienta unificada de
medición, seguimiento y control del avance físico de los
contratos permite atender de manera directa la causa del
hallazgo, al fortalecer el seguimiento técnico y la gestión de los proyectos de vivienda rural. Esta matriz estandariza la programación de obra, permite monitorear de forma homogénea el avance real frente a lo programado, y facilita la toma de decisiones oportunas mediante el cálculo automatizado de porcentajes de avance bajo una lógica tipo
MS Project. Al integrar los planes de contingencia, la
herramienta también contribuye a prevenir y mitigar
retrasos, mejorando así la eficiencia en la ejecución de los
contratos frente a lo inicialmente pactado. Por tan to, esta acción responde directamente a las deficiencias
identificadas y contribuye a evitar nuevos atrasos en el avance del Programa.</t>
  </si>
  <si>
    <r>
      <rPr>
        <b/>
        <sz val="10"/>
        <rFont val="Calibri"/>
        <family val="2"/>
        <scheme val="minor"/>
      </rPr>
      <t xml:space="preserve">CAL_28/07/2025: </t>
    </r>
    <r>
      <rPr>
        <sz val="10"/>
        <rFont val="Calibri"/>
        <family val="2"/>
        <scheme val="minor"/>
      </rPr>
      <t>Se revisa nuevamente la carpeta de soportes evidenciando el cargue la herramienta de seguimiento. La efectividad de la acción de mejora depende de los resultados de su implementación</t>
    </r>
    <r>
      <rPr>
        <b/>
        <sz val="10"/>
        <rFont val="Calibri"/>
        <family val="2"/>
        <scheme val="minor"/>
      </rPr>
      <t xml:space="preserve">
CAL_04/07/2025:</t>
    </r>
    <r>
      <rPr>
        <sz val="10"/>
        <rFont val="Calibri"/>
        <family val="2"/>
        <scheme val="minor"/>
      </rPr>
      <t xml:space="preserve"> Mediante memorando 2025EE0039139 del 03/07/2025, Fonvivienda reporta el avance en el cumplimiento de la acción de mejora, adjuntando como soporte un  memorando dirigido a Fonvivienda informando el plan de acción adoptado por la SSFVR . En los anexos cargados en el SharePoint no se encuentra la herramienta de seguimiento, ni se evidencia la aplicación y seguimiento al plan de acción.</t>
    </r>
  </si>
  <si>
    <r>
      <rPr>
        <b/>
        <sz val="10"/>
        <rFont val="Calibri"/>
        <family val="2"/>
        <scheme val="minor"/>
      </rPr>
      <t>CAL_28/07/2025:</t>
    </r>
    <r>
      <rPr>
        <sz val="10"/>
        <rFont val="Calibri"/>
        <family val="2"/>
        <scheme val="minor"/>
      </rPr>
      <t xml:space="preserve"> Se revisa nuevamente la carpeta de soportes evidenciando el cargue la herramienta de seguimiento. La efectividad de la acción de mejora depende de los resultados de su implementación</t>
    </r>
    <r>
      <rPr>
        <b/>
        <sz val="10"/>
        <rFont val="Calibri"/>
        <family val="2"/>
        <scheme val="minor"/>
      </rPr>
      <t xml:space="preserve">
CAL_04/07/2025: </t>
    </r>
    <r>
      <rPr>
        <sz val="10"/>
        <rFont val="Calibri"/>
        <family val="2"/>
        <scheme val="minor"/>
      </rPr>
      <t xml:space="preserve">Mediante memorando 2025EE0039139 del 03/07/2025, Fonvivienda reporta el avance en el cumplimiento de la acción de mejora, se presenta el memorando dirigido a Fonvivienda informando la implementación de un plan de acción pero no se cargaron los anexos.
</t>
    </r>
    <r>
      <rPr>
        <b/>
        <sz val="10"/>
        <rFont val="Calibri"/>
        <family val="2"/>
        <scheme val="minor"/>
      </rPr>
      <t>******</t>
    </r>
    <r>
      <rPr>
        <sz val="10"/>
        <rFont val="Calibri"/>
        <family val="2"/>
        <scheme val="minor"/>
      </rPr>
      <t xml:space="preserve">
Mediante memorando 2024IE0012055 de fecha 28/12/2024 el FNV solicito la ampliación de terminacion de las actividades de la accion de mejora, la dependencias responsables medientes memorandos 2024IE0011404, 2024IE0010933 y 2024IE0011338 justificaron la solicitud de ampliación de la misma.
Mediante memorando 2025IE0003470 la DIDE solicita ampliación del plazo de cumplimiento hasta el 31 de diciembre 2025.</t>
    </r>
  </si>
  <si>
    <r>
      <rPr>
        <b/>
        <sz val="10"/>
        <rFont val="Calibri"/>
        <family val="2"/>
        <scheme val="minor"/>
      </rPr>
      <t xml:space="preserve">CAL_28/07/2025: </t>
    </r>
    <r>
      <rPr>
        <sz val="10"/>
        <rFont val="Calibri"/>
        <family val="2"/>
        <scheme val="minor"/>
      </rPr>
      <t>Se revisa nuevamente la carpeta de soportes evidenciando el cargue del oficio 2024EE0072990 del 27/09/2024 dirigido a Fiduagraria con la retroalizamentación del informe de la AF Fonvivienda, vigencia 2023, y la respuesta de FIDUPREVISORA informando las medidas tomadas. La efectividad de la acción de mejora depende de los resultados de su implementación de las medidas adoptadas por la Fiduciaria</t>
    </r>
    <r>
      <rPr>
        <b/>
        <sz val="10"/>
        <rFont val="Calibri"/>
        <family val="2"/>
        <scheme val="minor"/>
      </rPr>
      <t xml:space="preserve">
CAL_04/07/2025:</t>
    </r>
    <r>
      <rPr>
        <sz val="10"/>
        <rFont val="Calibri"/>
        <family val="2"/>
        <scheme val="minor"/>
      </rPr>
      <t xml:space="preserve"> Mediante memorando 2025EE0039139 del 03/07/2025, Fonvivienda reporta el avance en el cumplimiento de la acción de mejora, adjuntando como soporte un  memorando dirigido a Fonvivienda informando el plan de acción adoptado por la SSFVR y la respuesta dada por Fiduprevisora al comunicado del la SSFVR, pero ninguno de los documentos se ajusta a los entregables planteados por el área encargada del proceso</t>
    </r>
  </si>
  <si>
    <r>
      <rPr>
        <b/>
        <sz val="10"/>
        <rFont val="Calibri"/>
        <family val="2"/>
        <scheme val="minor"/>
      </rPr>
      <t>CAL_28/07/2025:</t>
    </r>
    <r>
      <rPr>
        <sz val="10"/>
        <rFont val="Calibri"/>
        <family val="2"/>
        <scheme val="minor"/>
      </rPr>
      <t xml:space="preserve"> Se revisa nuevamente la carpeta de soportes evidenciando el cargue del oficio 2024EE0072990 del 27/09/2024 dirigido a Fiduagraria con la retroalizamentación del informe de la AF Fonvivienda, vigencia 2023, y la respuesta de FIDUPREVISORA informando las medidas tomadas. La efectividad de la acción de mejora depende de los resultados de su implementación de las medidas adoptadas por la Fiduciaria</t>
    </r>
    <r>
      <rPr>
        <b/>
        <sz val="10"/>
        <rFont val="Calibri"/>
        <family val="2"/>
        <scheme val="minor"/>
      </rPr>
      <t xml:space="preserve">
CAL_04/07/2025:</t>
    </r>
    <r>
      <rPr>
        <sz val="10"/>
        <rFont val="Calibri"/>
        <family val="2"/>
        <scheme val="minor"/>
      </rPr>
      <t xml:space="preserve"> Mediante memorando 2025EE0039139 del 03/07/2025, Fonvivienda reporta el avance en el cumplimiento de la acción de mejora, adjuntando como soporte un  memorando dirigido a Fonvivienda informando el plan de acción adoptado por la SSFVR y la respuesta dada por Fiduprevisora al comunicado del la SSFVR, pero ninguno de los documentos se ajusta a los entregables planteados por el área encargada del proceso
</t>
    </r>
    <r>
      <rPr>
        <b/>
        <sz val="10"/>
        <rFont val="Calibri"/>
        <family val="2"/>
        <scheme val="minor"/>
      </rPr>
      <t>*******</t>
    </r>
    <r>
      <rPr>
        <sz val="10"/>
        <rFont val="Calibri"/>
        <family val="2"/>
        <scheme val="minor"/>
      </rPr>
      <t xml:space="preserve">
Mediante memorando 2024IE0012055 de fecha 28/12/2024 el FNV solicito la ampliación de terminacion de las actividades de la accion de mejora, la dependencias responsables medientes memorandos 2024IE0011404, 2024IE0010933 y 2024IE0011338 justificaron la solicitud de ampliación de la misma.
Mediante memorando 2025IE0003470 la DIDE solicita ampliación del plazo de cumplimiento hasta el 31 de diciembre 2025.</t>
    </r>
  </si>
  <si>
    <r>
      <rPr>
        <b/>
        <sz val="10"/>
        <rFont val="Calibri"/>
        <family val="2"/>
        <scheme val="minor"/>
      </rPr>
      <t xml:space="preserve">CAL_29/07/2025: </t>
    </r>
    <r>
      <rPr>
        <sz val="10"/>
        <rFont val="Calibri"/>
        <family val="2"/>
        <scheme val="minor"/>
      </rPr>
      <t xml:space="preserve">Mediante memorando 2025IE0007532 del 28/07/2025, el director ejecutivo de Fonvivienda solicitó ampliar el plazo de ejecución hasta el 30/11/2025, soportado en que </t>
    </r>
    <r>
      <rPr>
        <i/>
        <sz val="10"/>
        <rFont val="Calibri"/>
        <family val="2"/>
        <scheme val="minor"/>
      </rPr>
      <t>(...) Fonvivienda se encuentra en proceso de formulación del procedimiento de pagos dado que se encuentra con un proyecto Macro diseñado y aprobado, sin embargo, es necesario ultimar detalles para su efectiva aplicación y aprobación</t>
    </r>
    <r>
      <rPr>
        <b/>
        <sz val="10"/>
        <rFont val="Calibri"/>
        <family val="2"/>
        <scheme val="minor"/>
      </rPr>
      <t xml:space="preserve">
CAL_09/07/2025: </t>
    </r>
    <r>
      <rPr>
        <sz val="10"/>
        <rFont val="Calibri"/>
        <family val="2"/>
        <scheme val="minor"/>
      </rPr>
      <t xml:space="preserve">Mediante memorando 2025IE0006844 del 09/07/2025, el director ejecutivo de Fonvivienda solicitó ampliación de plazo de la acción de mejora hasta el 31/07/2025, cuyo plazo estaba establecido para el 30/06/2025, argumentando </t>
    </r>
    <r>
      <rPr>
        <i/>
        <sz val="10"/>
        <rFont val="Calibri"/>
        <family val="2"/>
        <scheme val="minor"/>
      </rPr>
      <t>(…) si bien Fonvivienda se encuentra en proceso de formulación del procedimiento de pagos denominado “Autorización de Pagos Negocios Fiduciarios”, dicho procedimiento aún requiere un desarrollo más exhaustivo de las actividades contempladas. Esto implica la articulación y colaboración de diversas dependencias del Ministerio de Vivienda, Ciudad y Territorio (MVCT), así como un análisis detallado de la totalidad de los negocios fiduciarios actualmente vigentes (...)</t>
    </r>
  </si>
  <si>
    <r>
      <rPr>
        <b/>
        <sz val="10"/>
        <rFont val="Calibri"/>
        <family val="2"/>
        <scheme val="minor"/>
      </rPr>
      <t xml:space="preserve">CAL_29/07/2025: </t>
    </r>
    <r>
      <rPr>
        <sz val="10"/>
        <rFont val="Calibri"/>
        <family val="2"/>
        <scheme val="minor"/>
      </rPr>
      <t>Mediante memorando 2025IE0007532 del 28/07/2025, el director ejecutivo de Fonvivienda solicitó ampliar el plazo de ejecución hasta el 30/11/2025</t>
    </r>
    <r>
      <rPr>
        <b/>
        <sz val="10"/>
        <rFont val="Calibri"/>
        <family val="2"/>
        <scheme val="minor"/>
      </rPr>
      <t xml:space="preserve">
CAL_09/07/2025: </t>
    </r>
    <r>
      <rPr>
        <sz val="10"/>
        <rFont val="Calibri"/>
        <family val="2"/>
        <scheme val="minor"/>
      </rPr>
      <t>Mediante memorando 2025IE0006844 del 09/07/2025, el director ejecutivo de Fonvivienda solicitó ampliación de plazo de la acción de mejora hasta el 31/07/2025, cuyo plazo estaba establecido para el 30/06/2025, argumentando que aún se encuentran en proceso de formulación.</t>
    </r>
    <r>
      <rPr>
        <i/>
        <sz val="10"/>
        <rFont val="Calibri"/>
        <family val="2"/>
        <scheme val="minor"/>
      </rPr>
      <t xml:space="preserve"> </t>
    </r>
    <r>
      <rPr>
        <sz val="10"/>
        <rFont val="Calibri"/>
        <family val="2"/>
        <scheme val="minor"/>
      </rPr>
      <t xml:space="preserve">
</t>
    </r>
    <r>
      <rPr>
        <b/>
        <sz val="10"/>
        <rFont val="Calibri"/>
        <family val="2"/>
        <scheme val="minor"/>
      </rPr>
      <t>******</t>
    </r>
    <r>
      <rPr>
        <sz val="10"/>
        <rFont val="Calibri"/>
        <family val="2"/>
        <scheme val="minor"/>
      </rPr>
      <t xml:space="preserve">
Con memorando 2024IE0003194 se solicita modificación de la fecha de terminación de la acción de mejora.
Con memorando 2024IE0008303 se solicita modificación de la fecha de terminación de la acción de mejora.
Mediante memorando 2024IE0011405 de fecha 13/12/2024 la DIVIS solicito la declaratoria de efectividad , despues deanalizar los soportes y evidencias aportados por la dependecia se determino que no eran pertinentes toda vez que no contaban aun con la actividad cumplida.
Con memorando 2024IE0011726 de fecha 20/12/2024 FONVIVINEDA solicito la ampliación del plazo para la presentación de la actividad de la accion de mejora con la siuguiente justificación: "Esta solicitud se fundamenta en que, su bien Fonvivienda está desarrollando un procedimiento de pagos titulado “AUTORIZACIÓN DE PAGOS NEGOCIOS FIDUCIARIOS,” se requiere un desarrollo más exhaustivo de las actividades incluidas, lo que implica la colaboración de diversas áreas del MVCT, así como un análisis detallado de todos los negocios fiduciarios existentes."</t>
    </r>
  </si>
  <si>
    <r>
      <rPr>
        <sz val="10"/>
        <rFont val="Calibri"/>
        <family val="2"/>
        <scheme val="minor"/>
      </rPr>
      <t>Con 2018IE0008376 del 23/07/2018 La DEUT</t>
    </r>
    <r>
      <rPr>
        <b/>
        <sz val="10"/>
        <rFont val="Calibri"/>
        <family val="2"/>
        <scheme val="minor"/>
      </rPr>
      <t xml:space="preserve"> </t>
    </r>
    <r>
      <rPr>
        <sz val="10"/>
        <rFont val="Calibri"/>
        <family val="2"/>
        <scheme val="minor"/>
      </rPr>
      <t>reporta el documento de seguimiento, el cual fue suministrado por DEUT
Mediante memorando 2025IE0001172 solicitan ampliación del plazo para el cumplimiento de la acción de mejora hasta el 30 de noviembre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</si>
</sst>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yyyy/mm/dd"/>
    <numFmt numFmtId="165" formatCode="dd/mm/yyyy;@"/>
    <numFmt numFmtId="166" formatCode="yyyy\-mm\-dd;@"/>
    <numFmt numFmtId="167" formatCode="d/mm/yyyy;@"/>
    <numFmt numFmtId="168" formatCode="#,##0.0"/>
  </numFmts>
  <fonts count="26">
    <font>
      <sz val="11"/>
      <color indexed="8"/>
      <name val="Calibri"/>
      <family val="2"/>
      <scheme val="minor"/>
    </font>
    <font>
      <sz val="11"/>
      <color indexed="8"/>
      <name val="Calibri"/>
      <family val="2"/>
      <scheme val="minor"/>
    </font>
    <font>
      <sz val="10"/>
      <name val="Arial"/>
      <family val="2"/>
    </font>
    <font>
      <b/>
      <sz val="10"/>
      <name val="Arial"/>
      <family val="2"/>
    </font>
    <font>
      <strike/>
      <sz val="8"/>
      <color theme="1"/>
      <name val="Verdana"/>
      <family val="2"/>
    </font>
    <font>
      <sz val="10"/>
      <name val="Verdana"/>
      <family val="2"/>
    </font>
    <font>
      <i/>
      <sz val="10"/>
      <name val="Arial"/>
      <family val="2"/>
    </font>
    <font>
      <b/>
      <sz val="10"/>
      <name val="Calibri"/>
      <family val="2"/>
      <scheme val="minor"/>
    </font>
    <font>
      <sz val="10"/>
      <name val="Calibri"/>
      <family val="2"/>
      <scheme val="minor"/>
    </font>
    <font>
      <b/>
      <sz val="11"/>
      <color indexed="8"/>
      <name val="Calibri"/>
      <family val="2"/>
      <scheme val="minor"/>
    </font>
    <font>
      <b/>
      <sz val="8"/>
      <name val="Arial"/>
      <family val="2"/>
    </font>
    <font>
      <sz val="10"/>
      <color indexed="8"/>
      <name val="Calibri"/>
      <family val="2"/>
      <scheme val="minor"/>
    </font>
    <font>
      <sz val="10"/>
      <name val="Arial "/>
    </font>
    <font>
      <b/>
      <sz val="10"/>
      <name val="Arial "/>
    </font>
    <font>
      <sz val="10"/>
      <color theme="1"/>
      <name val="Calibri"/>
      <family val="2"/>
      <scheme val="minor"/>
    </font>
    <font>
      <sz val="10"/>
      <color rgb="FF000000"/>
      <name val="Calibri"/>
      <family val="2"/>
      <scheme val="minor"/>
    </font>
    <font>
      <b/>
      <sz val="10"/>
      <color rgb="FF000000"/>
      <name val="Calibri"/>
      <family val="2"/>
      <scheme val="minor"/>
    </font>
    <font>
      <sz val="10"/>
      <color rgb="FFFF0000"/>
      <name val="Calibri"/>
      <family val="2"/>
      <scheme val="minor"/>
    </font>
    <font>
      <b/>
      <sz val="10"/>
      <color indexed="8"/>
      <name val="Calibri"/>
      <family val="2"/>
      <scheme val="minor"/>
    </font>
    <font>
      <i/>
      <sz val="10"/>
      <name val="Calibri"/>
      <family val="2"/>
      <scheme val="minor"/>
    </font>
    <font>
      <sz val="10"/>
      <color rgb="FF000000"/>
      <name val="Calibri"/>
      <family val="2"/>
    </font>
    <font>
      <sz val="10"/>
      <color theme="9" tint="-0.249977111117893"/>
      <name val="Calibri"/>
      <family val="2"/>
      <scheme val="minor"/>
    </font>
    <font>
      <b/>
      <sz val="10"/>
      <color theme="1"/>
      <name val="Calibri"/>
      <family val="2"/>
      <scheme val="minor"/>
    </font>
    <font>
      <sz val="10"/>
      <color indexed="8"/>
      <name val="Arial"/>
      <family val="2"/>
    </font>
    <font>
      <sz val="10"/>
      <color rgb="FF000000"/>
      <name val="Arial"/>
      <family val="2"/>
    </font>
    <font>
      <sz val="10"/>
      <color theme="1"/>
      <name val="Segoe UI"/>
      <family val="2"/>
    </font>
  </fonts>
  <fills count="25">
    <fill>
      <patternFill patternType="none"/>
    </fill>
    <fill>
      <patternFill patternType="gray125"/>
    </fill>
    <fill>
      <patternFill patternType="none">
        <fgColor indexed="8"/>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00B0F0"/>
        <bgColor indexed="64"/>
      </patternFill>
    </fill>
    <fill>
      <patternFill patternType="solid">
        <fgColor indexed="9"/>
      </patternFill>
    </fill>
    <fill>
      <patternFill patternType="solid">
        <fgColor rgb="FFFFFF00"/>
        <bgColor indexed="64"/>
      </patternFill>
    </fill>
    <fill>
      <patternFill patternType="solid">
        <fgColor theme="7" tint="0.59999389629810485"/>
        <bgColor indexed="64"/>
      </patternFill>
    </fill>
    <fill>
      <patternFill patternType="solid">
        <fgColor theme="0"/>
        <bgColor indexed="8"/>
      </patternFill>
    </fill>
    <fill>
      <patternFill patternType="solid">
        <fgColor theme="9" tint="0.59999389629810485"/>
        <bgColor indexed="64"/>
      </patternFill>
    </fill>
    <fill>
      <patternFill patternType="solid">
        <fgColor theme="8" tint="0.79998168889431442"/>
        <bgColor indexed="64"/>
      </patternFill>
    </fill>
    <fill>
      <patternFill patternType="solid">
        <fgColor rgb="FF99FF66"/>
        <bgColor indexed="64"/>
      </patternFill>
    </fill>
    <fill>
      <patternFill patternType="solid">
        <fgColor theme="0"/>
      </patternFill>
    </fill>
    <fill>
      <patternFill patternType="solid">
        <fgColor rgb="FF00FFFF"/>
        <bgColor indexed="64"/>
      </patternFill>
    </fill>
    <fill>
      <patternFill patternType="solid">
        <fgColor theme="9"/>
        <bgColor indexed="64"/>
      </patternFill>
    </fill>
    <fill>
      <patternFill patternType="solid">
        <fgColor rgb="FFFF3399"/>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2"/>
        <bgColor indexed="8"/>
      </patternFill>
    </fill>
  </fills>
  <borders count="14">
    <border>
      <left/>
      <right/>
      <top/>
      <bottom/>
      <diagonal/>
    </border>
    <border>
      <left/>
      <right/>
      <top/>
      <bottom/>
      <diagonal/>
    </border>
    <border>
      <left style="thin">
        <color indexed="64"/>
      </left>
      <right style="thin">
        <color indexed="64"/>
      </right>
      <top/>
      <bottom style="thin">
        <color indexed="64"/>
      </bottom>
      <diagonal/>
    </border>
    <border>
      <left/>
      <right/>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auto="1"/>
      </right>
      <top style="thin">
        <color auto="1"/>
      </top>
      <bottom/>
      <diagonal/>
    </border>
    <border>
      <left/>
      <right style="thin">
        <color indexed="64"/>
      </right>
      <top/>
      <bottom style="thin">
        <color indexed="64"/>
      </bottom>
      <diagonal/>
    </border>
    <border>
      <left style="thin">
        <color auto="1"/>
      </left>
      <right style="thin">
        <color auto="1"/>
      </right>
      <top/>
      <bottom/>
      <diagonal/>
    </border>
    <border>
      <left/>
      <right/>
      <top style="thin">
        <color indexed="64"/>
      </top>
      <bottom style="thin">
        <color indexed="64"/>
      </bottom>
      <diagonal/>
    </border>
    <border>
      <left style="thin">
        <color indexed="64"/>
      </left>
      <right/>
      <top style="thin">
        <color auto="1"/>
      </top>
      <bottom/>
      <diagonal/>
    </border>
    <border>
      <left/>
      <right/>
      <top style="thin">
        <color auto="1"/>
      </top>
      <bottom/>
      <diagonal/>
    </border>
  </borders>
  <cellStyleXfs count="34">
    <xf numFmtId="0" fontId="0" fillId="0" borderId="0"/>
    <xf numFmtId="0" fontId="2" fillId="2" borderId="1"/>
    <xf numFmtId="0" fontId="2" fillId="2" borderId="1"/>
    <xf numFmtId="0" fontId="1" fillId="2" borderId="1"/>
    <xf numFmtId="0" fontId="2" fillId="2" borderId="1"/>
    <xf numFmtId="0" fontId="1" fillId="2" borderId="1"/>
    <xf numFmtId="0" fontId="2" fillId="2" borderId="1"/>
    <xf numFmtId="0" fontId="1" fillId="2" borderId="1"/>
    <xf numFmtId="0" fontId="1" fillId="2" borderId="1"/>
    <xf numFmtId="0" fontId="2" fillId="2" borderId="1"/>
    <xf numFmtId="0" fontId="1" fillId="2" borderId="1"/>
    <xf numFmtId="0" fontId="1" fillId="2" borderId="1"/>
    <xf numFmtId="0" fontId="1" fillId="2" borderId="1"/>
    <xf numFmtId="0" fontId="1" fillId="2" borderId="1"/>
    <xf numFmtId="0" fontId="1" fillId="2" borderId="1"/>
    <xf numFmtId="43" fontId="1" fillId="0" borderId="0" applyFont="0" applyFill="0" applyBorder="0" applyAlignment="0" applyProtection="0"/>
    <xf numFmtId="43" fontId="1" fillId="2" borderId="1" applyFont="0" applyFill="0" applyBorder="0" applyAlignment="0" applyProtection="0"/>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41" fontId="1" fillId="0" borderId="0" applyFont="0" applyFill="0" applyBorder="0" applyAlignment="0" applyProtection="0"/>
    <xf numFmtId="0" fontId="1" fillId="2" borderId="1"/>
  </cellStyleXfs>
  <cellXfs count="602">
    <xf numFmtId="0" fontId="0" fillId="0" borderId="0" xfId="0"/>
    <xf numFmtId="0" fontId="8" fillId="0" borderId="0" xfId="0" applyFont="1" applyAlignment="1" applyProtection="1">
      <alignment vertical="center"/>
      <protection locked="0"/>
    </xf>
    <xf numFmtId="0" fontId="2" fillId="2" borderId="5" xfId="0" applyFont="1" applyFill="1" applyBorder="1" applyAlignment="1" applyProtection="1">
      <alignment horizontal="justify" vertical="center" wrapText="1"/>
      <protection locked="0"/>
    </xf>
    <xf numFmtId="0" fontId="2" fillId="2" borderId="5" xfId="0" applyFont="1" applyFill="1" applyBorder="1" applyAlignment="1" applyProtection="1">
      <alignment horizontal="center" vertical="center" wrapText="1"/>
      <protection locked="0"/>
    </xf>
    <xf numFmtId="14" fontId="2" fillId="2" borderId="5" xfId="0" applyNumberFormat="1" applyFont="1" applyFill="1" applyBorder="1" applyAlignment="1" applyProtection="1">
      <alignment horizontal="center" vertical="center" wrapText="1"/>
      <protection locked="0"/>
    </xf>
    <xf numFmtId="1" fontId="2" fillId="2" borderId="5" xfId="0" applyNumberFormat="1" applyFont="1" applyFill="1" applyBorder="1" applyAlignment="1" applyProtection="1">
      <alignment horizontal="center" vertical="center" wrapText="1"/>
      <protection locked="0"/>
    </xf>
    <xf numFmtId="3" fontId="2" fillId="2" borderId="5" xfId="0" applyNumberFormat="1" applyFont="1" applyFill="1" applyBorder="1" applyAlignment="1" applyProtection="1">
      <alignment horizontal="center" vertical="center" wrapText="1"/>
      <protection locked="0"/>
    </xf>
    <xf numFmtId="9" fontId="8" fillId="2" borderId="5" xfId="0" applyNumberFormat="1" applyFont="1" applyFill="1" applyBorder="1" applyAlignment="1" applyProtection="1">
      <alignment horizontal="center" vertical="center" wrapText="1"/>
      <protection locked="0"/>
    </xf>
    <xf numFmtId="1" fontId="8" fillId="2" borderId="5" xfId="0" applyNumberFormat="1"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justify" vertical="center" wrapText="1"/>
      <protection locked="0"/>
    </xf>
    <xf numFmtId="0" fontId="8" fillId="2" borderId="5" xfId="0" applyFont="1" applyFill="1" applyBorder="1" applyAlignment="1" applyProtection="1">
      <alignment vertical="center" wrapText="1"/>
      <protection locked="0"/>
    </xf>
    <xf numFmtId="0" fontId="5" fillId="2" borderId="5" xfId="0" applyFont="1" applyFill="1" applyBorder="1" applyAlignment="1" applyProtection="1">
      <alignment horizontal="justify" vertical="center" wrapText="1"/>
      <protection locked="0"/>
    </xf>
    <xf numFmtId="0" fontId="5" fillId="2" borderId="5" xfId="9" applyFont="1" applyBorder="1" applyAlignment="1" applyProtection="1">
      <alignment horizontal="justify" vertical="center" wrapText="1"/>
      <protection locked="0"/>
    </xf>
    <xf numFmtId="0" fontId="5" fillId="2" borderId="5" xfId="9" applyFont="1" applyBorder="1" applyAlignment="1" applyProtection="1">
      <alignment horizontal="center" vertical="center" wrapText="1"/>
      <protection locked="0"/>
    </xf>
    <xf numFmtId="14" fontId="5" fillId="2" borderId="5" xfId="0" applyNumberFormat="1" applyFont="1" applyFill="1" applyBorder="1" applyAlignment="1" applyProtection="1">
      <alignment horizontal="center" vertical="center" wrapText="1"/>
      <protection locked="0"/>
    </xf>
    <xf numFmtId="3" fontId="5" fillId="2" borderId="5" xfId="0" applyNumberFormat="1" applyFont="1" applyFill="1" applyBorder="1" applyAlignment="1" applyProtection="1">
      <alignment horizontal="center" vertical="center" wrapText="1"/>
      <protection locked="0"/>
    </xf>
    <xf numFmtId="0" fontId="2" fillId="2" borderId="5" xfId="8" applyFont="1" applyBorder="1" applyAlignment="1" applyProtection="1">
      <alignment horizontal="justify" vertical="center" wrapText="1"/>
      <protection locked="0"/>
    </xf>
    <xf numFmtId="0" fontId="2" fillId="2" borderId="5" xfId="8" applyFont="1" applyBorder="1" applyAlignment="1" applyProtection="1">
      <alignment horizontal="center" vertical="center" wrapText="1"/>
      <protection locked="0"/>
    </xf>
    <xf numFmtId="3" fontId="2" fillId="2" borderId="5" xfId="8" applyNumberFormat="1" applyFont="1" applyBorder="1" applyAlignment="1" applyProtection="1">
      <alignment horizontal="center" vertical="center" wrapText="1"/>
      <protection locked="0"/>
    </xf>
    <xf numFmtId="14" fontId="2" fillId="2" borderId="5" xfId="8" applyNumberFormat="1" applyFont="1" applyBorder="1" applyAlignment="1" applyProtection="1">
      <alignment horizontal="center" vertical="center" wrapText="1"/>
      <protection locked="0"/>
    </xf>
    <xf numFmtId="1" fontId="2" fillId="2" borderId="5" xfId="8" applyNumberFormat="1" applyFont="1" applyBorder="1" applyAlignment="1" applyProtection="1">
      <alignment horizontal="center" vertical="center" wrapText="1"/>
      <protection locked="0"/>
    </xf>
    <xf numFmtId="164" fontId="2" fillId="2" borderId="5" xfId="8" applyNumberFormat="1" applyFont="1" applyBorder="1" applyAlignment="1" applyProtection="1">
      <alignment horizontal="center" vertical="center" wrapText="1"/>
      <protection locked="0"/>
    </xf>
    <xf numFmtId="0" fontId="2" fillId="2" borderId="5" xfId="10" applyFont="1" applyBorder="1" applyAlignment="1" applyProtection="1">
      <alignment horizontal="justify" vertical="center" wrapText="1"/>
      <protection locked="0"/>
    </xf>
    <xf numFmtId="0" fontId="2" fillId="2" borderId="5" xfId="10" applyFont="1" applyBorder="1" applyAlignment="1" applyProtection="1">
      <alignment horizontal="center" vertical="center" wrapText="1"/>
      <protection locked="0"/>
    </xf>
    <xf numFmtId="165" fontId="2" fillId="2" borderId="5" xfId="0" applyNumberFormat="1"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8" fillId="2" borderId="0" xfId="0" applyFont="1" applyFill="1" applyAlignment="1" applyProtection="1">
      <alignment vertical="center"/>
      <protection locked="0"/>
    </xf>
    <xf numFmtId="164" fontId="8" fillId="2" borderId="5" xfId="0" applyNumberFormat="1" applyFont="1" applyFill="1" applyBorder="1" applyAlignment="1" applyProtection="1">
      <alignment horizontal="center" vertical="center"/>
      <protection locked="0"/>
    </xf>
    <xf numFmtId="3" fontId="8" fillId="2" borderId="5" xfId="0" applyNumberFormat="1" applyFont="1" applyFill="1" applyBorder="1" applyAlignment="1" applyProtection="1">
      <alignment horizontal="center" vertical="center" wrapText="1"/>
      <protection locked="0"/>
    </xf>
    <xf numFmtId="0" fontId="8" fillId="2" borderId="5" xfId="0" applyFont="1" applyFill="1" applyBorder="1" applyAlignment="1" applyProtection="1">
      <alignment horizontal="justify" vertical="center"/>
      <protection locked="0"/>
    </xf>
    <xf numFmtId="9" fontId="2" fillId="2" borderId="5" xfId="0" applyNumberFormat="1" applyFont="1" applyFill="1" applyBorder="1" applyAlignment="1" applyProtection="1">
      <alignment horizontal="center" vertical="center" wrapText="1"/>
      <protection locked="0"/>
    </xf>
    <xf numFmtId="0" fontId="2" fillId="8" borderId="5" xfId="0" applyFont="1" applyFill="1" applyBorder="1" applyAlignment="1" applyProtection="1">
      <alignment horizontal="justify" vertical="center" wrapText="1"/>
      <protection locked="0"/>
    </xf>
    <xf numFmtId="0" fontId="5" fillId="8" borderId="5" xfId="0" applyFont="1" applyFill="1" applyBorder="1" applyAlignment="1" applyProtection="1">
      <alignment horizontal="justify" vertical="center" wrapText="1"/>
      <protection locked="0"/>
    </xf>
    <xf numFmtId="0" fontId="2" fillId="8" borderId="5" xfId="8" applyFont="1" applyFill="1" applyBorder="1" applyAlignment="1" applyProtection="1">
      <alignment horizontal="justify" vertical="center" wrapText="1"/>
      <protection locked="0"/>
    </xf>
    <xf numFmtId="0" fontId="8" fillId="8" borderId="5" xfId="0" applyFont="1" applyFill="1" applyBorder="1" applyAlignment="1" applyProtection="1">
      <alignment horizontal="justify" vertical="center" wrapText="1"/>
      <protection locked="0"/>
    </xf>
    <xf numFmtId="0" fontId="2" fillId="9" borderId="5" xfId="8" applyFont="1" applyFill="1" applyBorder="1" applyAlignment="1" applyProtection="1">
      <alignment horizontal="justify" vertical="center" wrapText="1"/>
      <protection locked="0"/>
    </xf>
    <xf numFmtId="0" fontId="2" fillId="9" borderId="5" xfId="0" applyFont="1" applyFill="1" applyBorder="1" applyAlignment="1" applyProtection="1">
      <alignment horizontal="justify" vertical="center" wrapText="1"/>
      <protection locked="0"/>
    </xf>
    <xf numFmtId="0" fontId="7" fillId="11" borderId="5" xfId="0" applyFont="1" applyFill="1" applyBorder="1" applyAlignment="1" applyProtection="1">
      <alignment horizontal="center" vertical="center" wrapText="1"/>
      <protection locked="0"/>
    </xf>
    <xf numFmtId="0" fontId="2" fillId="12" borderId="5" xfId="8" applyFont="1" applyFill="1" applyBorder="1" applyAlignment="1" applyProtection="1">
      <alignment horizontal="justify" vertical="center" wrapText="1"/>
      <protection locked="0"/>
    </xf>
    <xf numFmtId="0" fontId="2" fillId="12" borderId="5" xfId="0" applyFont="1" applyFill="1" applyBorder="1" applyAlignment="1" applyProtection="1">
      <alignment horizontal="justify" vertical="center" wrapText="1"/>
      <protection locked="0"/>
    </xf>
    <xf numFmtId="0" fontId="2" fillId="13" borderId="5" xfId="0" applyFont="1" applyFill="1" applyBorder="1" applyAlignment="1" applyProtection="1">
      <alignment horizontal="justify" vertical="center" wrapText="1"/>
      <protection locked="0"/>
    </xf>
    <xf numFmtId="0" fontId="8" fillId="13" borderId="5" xfId="0" applyFont="1" applyFill="1" applyBorder="1" applyAlignment="1" applyProtection="1">
      <alignment horizontal="justify" vertical="center" wrapText="1"/>
      <protection locked="0"/>
    </xf>
    <xf numFmtId="0" fontId="2" fillId="11" borderId="5" xfId="8" applyFont="1" applyFill="1" applyBorder="1" applyAlignment="1" applyProtection="1">
      <alignment horizontal="justify" vertical="center" wrapText="1"/>
      <protection locked="0"/>
    </xf>
    <xf numFmtId="0" fontId="2" fillId="11" borderId="5" xfId="0" applyFont="1" applyFill="1" applyBorder="1" applyAlignment="1" applyProtection="1">
      <alignment horizontal="justify" vertical="center" wrapText="1"/>
      <protection locked="0"/>
    </xf>
    <xf numFmtId="0" fontId="8" fillId="15" borderId="5" xfId="0" applyFont="1" applyFill="1" applyBorder="1" applyAlignment="1" applyProtection="1">
      <alignment horizontal="justify" vertical="center" wrapText="1"/>
      <protection locked="0"/>
    </xf>
    <xf numFmtId="1" fontId="8" fillId="2" borderId="7" xfId="0" applyNumberFormat="1" applyFont="1" applyFill="1" applyBorder="1" applyAlignment="1" applyProtection="1">
      <alignment horizontal="center" vertical="center" wrapText="1"/>
      <protection locked="0"/>
    </xf>
    <xf numFmtId="1" fontId="8" fillId="2" borderId="6" xfId="0" applyNumberFormat="1" applyFont="1" applyFill="1" applyBorder="1" applyAlignment="1" applyProtection="1">
      <alignment horizontal="center" vertical="center" wrapText="1"/>
      <protection locked="0"/>
    </xf>
    <xf numFmtId="0" fontId="2" fillId="8" borderId="2" xfId="0" applyFont="1" applyFill="1" applyBorder="1" applyAlignment="1" applyProtection="1">
      <alignment horizontal="justify" vertical="center" wrapText="1"/>
      <protection locked="0"/>
    </xf>
    <xf numFmtId="0" fontId="2" fillId="2" borderId="2" xfId="0" applyFont="1" applyFill="1" applyBorder="1" applyAlignment="1" applyProtection="1">
      <alignment horizontal="justify" vertical="center" wrapText="1"/>
      <protection locked="0"/>
    </xf>
    <xf numFmtId="0" fontId="2" fillId="2" borderId="2" xfId="0" applyFont="1" applyFill="1" applyBorder="1" applyAlignment="1" applyProtection="1">
      <alignment horizontal="center" vertical="center" wrapText="1"/>
      <protection locked="0"/>
    </xf>
    <xf numFmtId="14" fontId="2" fillId="2" borderId="2" xfId="0" applyNumberFormat="1" applyFont="1" applyFill="1" applyBorder="1" applyAlignment="1" applyProtection="1">
      <alignment horizontal="center" vertical="center" wrapText="1"/>
      <protection locked="0"/>
    </xf>
    <xf numFmtId="1" fontId="2" fillId="2" borderId="2" xfId="0" applyNumberFormat="1" applyFont="1" applyFill="1" applyBorder="1" applyAlignment="1" applyProtection="1">
      <alignment horizontal="center" vertical="center" wrapText="1"/>
      <protection locked="0"/>
    </xf>
    <xf numFmtId="3" fontId="2" fillId="2" borderId="2" xfId="0" applyNumberFormat="1" applyFont="1" applyFill="1" applyBorder="1" applyAlignment="1" applyProtection="1">
      <alignment horizontal="center" vertical="center" wrapText="1"/>
      <protection locked="0"/>
    </xf>
    <xf numFmtId="9" fontId="8" fillId="2" borderId="2" xfId="0" applyNumberFormat="1"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justify" vertical="center" wrapText="1"/>
      <protection locked="0"/>
    </xf>
    <xf numFmtId="3" fontId="2" fillId="2" borderId="2" xfId="8" applyNumberFormat="1" applyFont="1" applyBorder="1" applyAlignment="1" applyProtection="1">
      <alignment horizontal="center" vertical="center" wrapText="1"/>
      <protection locked="0"/>
    </xf>
    <xf numFmtId="0" fontId="2" fillId="12" borderId="2" xfId="0" applyFont="1" applyFill="1" applyBorder="1" applyAlignment="1" applyProtection="1">
      <alignment horizontal="justify" vertical="center" wrapText="1"/>
      <protection locked="0"/>
    </xf>
    <xf numFmtId="0" fontId="2" fillId="2" borderId="2" xfId="10" applyFont="1" applyBorder="1" applyAlignment="1" applyProtection="1">
      <alignment horizontal="justify" vertical="center" wrapText="1"/>
      <protection locked="0"/>
    </xf>
    <xf numFmtId="0" fontId="2" fillId="2" borderId="2" xfId="10" applyFont="1" applyBorder="1" applyAlignment="1" applyProtection="1">
      <alignment horizontal="center" vertical="center" wrapText="1"/>
      <protection locked="0"/>
    </xf>
    <xf numFmtId="164" fontId="2" fillId="2" borderId="2" xfId="8" applyNumberFormat="1" applyFont="1" applyBorder="1" applyAlignment="1" applyProtection="1">
      <alignment horizontal="center" vertical="center" wrapText="1"/>
      <protection locked="0"/>
    </xf>
    <xf numFmtId="1" fontId="2" fillId="2" borderId="2" xfId="8" applyNumberFormat="1" applyFont="1" applyBorder="1" applyAlignment="1" applyProtection="1">
      <alignment horizontal="center" vertical="center" wrapText="1"/>
      <protection locked="0"/>
    </xf>
    <xf numFmtId="0" fontId="3" fillId="2" borderId="5" xfId="0" applyFont="1" applyFill="1" applyBorder="1" applyAlignment="1" applyProtection="1">
      <alignment horizontal="justify" vertical="center" wrapText="1"/>
      <protection locked="0"/>
    </xf>
    <xf numFmtId="0" fontId="8" fillId="10" borderId="5" xfId="0" applyFont="1" applyFill="1" applyBorder="1" applyAlignment="1" applyProtection="1">
      <alignment horizontal="center" vertical="center" wrapText="1"/>
      <protection locked="0"/>
    </xf>
    <xf numFmtId="0" fontId="8" fillId="4" borderId="5" xfId="0" applyFont="1" applyFill="1" applyBorder="1" applyAlignment="1" applyProtection="1">
      <alignment horizontal="center" vertical="center" wrapText="1"/>
      <protection locked="0"/>
    </xf>
    <xf numFmtId="0" fontId="7" fillId="11" borderId="2" xfId="0" applyFont="1" applyFill="1" applyBorder="1" applyAlignment="1" applyProtection="1">
      <alignment horizontal="center" vertical="center" wrapText="1"/>
      <protection locked="0"/>
    </xf>
    <xf numFmtId="0" fontId="2" fillId="9" borderId="2" xfId="8" applyFont="1" applyFill="1" applyBorder="1" applyAlignment="1" applyProtection="1">
      <alignment horizontal="justify" vertical="center" wrapText="1"/>
      <protection locked="0"/>
    </xf>
    <xf numFmtId="0" fontId="2" fillId="12" borderId="2" xfId="8" applyFont="1" applyFill="1" applyBorder="1" applyAlignment="1" applyProtection="1">
      <alignment horizontal="justify" vertical="center" wrapText="1"/>
      <protection locked="0"/>
    </xf>
    <xf numFmtId="0" fontId="2" fillId="11" borderId="2" xfId="0" applyFont="1" applyFill="1" applyBorder="1" applyAlignment="1" applyProtection="1">
      <alignment horizontal="justify" vertical="center" wrapText="1"/>
      <protection locked="0"/>
    </xf>
    <xf numFmtId="0" fontId="2" fillId="2" borderId="2" xfId="8" applyFont="1" applyBorder="1" applyAlignment="1" applyProtection="1">
      <alignment horizontal="justify" vertical="center" wrapText="1"/>
      <protection locked="0"/>
    </xf>
    <xf numFmtId="0" fontId="2" fillId="2" borderId="2" xfId="8" applyFont="1" applyBorder="1" applyAlignment="1" applyProtection="1">
      <alignment horizontal="center" vertical="center" wrapText="1"/>
      <protection locked="0"/>
    </xf>
    <xf numFmtId="14" fontId="2" fillId="2" borderId="2" xfId="8" applyNumberFormat="1" applyFont="1" applyBorder="1" applyAlignment="1" applyProtection="1">
      <alignment horizontal="center" vertical="center" wrapText="1"/>
      <protection locked="0"/>
    </xf>
    <xf numFmtId="3" fontId="2" fillId="2" borderId="5" xfId="8" applyNumberFormat="1" applyFont="1" applyBorder="1" applyAlignment="1" applyProtection="1">
      <alignment horizontal="justify" vertical="center" wrapText="1"/>
      <protection locked="0"/>
    </xf>
    <xf numFmtId="0" fontId="9" fillId="0" borderId="0" xfId="0" applyFont="1"/>
    <xf numFmtId="0" fontId="8" fillId="0" borderId="5" xfId="0" applyFont="1" applyBorder="1" applyAlignment="1" applyProtection="1">
      <alignment vertical="center"/>
      <protection locked="0"/>
    </xf>
    <xf numFmtId="0" fontId="8" fillId="2" borderId="5" xfId="0" applyFont="1" applyFill="1" applyBorder="1" applyAlignment="1" applyProtection="1">
      <alignment vertical="center"/>
      <protection locked="0"/>
    </xf>
    <xf numFmtId="0" fontId="8" fillId="0" borderId="5"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8" fillId="0" borderId="7" xfId="0" applyFont="1" applyBorder="1" applyAlignment="1" applyProtection="1">
      <alignment horizontal="left" vertical="center" wrapText="1"/>
      <protection locked="0"/>
    </xf>
    <xf numFmtId="0" fontId="11" fillId="0" borderId="1" xfId="0" applyFont="1" applyBorder="1" applyAlignment="1">
      <alignment horizontal="center" vertical="center"/>
    </xf>
    <xf numFmtId="0" fontId="7" fillId="3" borderId="5" xfId="0" applyFont="1" applyFill="1" applyBorder="1" applyAlignment="1" applyProtection="1">
      <alignment horizontal="center" vertical="center" wrapText="1"/>
      <protection locked="0"/>
    </xf>
    <xf numFmtId="1" fontId="13" fillId="3" borderId="5" xfId="0" applyNumberFormat="1" applyFont="1" applyFill="1" applyBorder="1" applyAlignment="1">
      <alignment horizontal="center" vertical="top" wrapText="1"/>
    </xf>
    <xf numFmtId="166" fontId="12" fillId="3" borderId="7" xfId="0" applyNumberFormat="1" applyFont="1" applyFill="1" applyBorder="1" applyAlignment="1">
      <alignment horizontal="center" vertical="top" wrapText="1"/>
    </xf>
    <xf numFmtId="0" fontId="7" fillId="19" borderId="5" xfId="0" applyFont="1" applyFill="1" applyBorder="1" applyAlignment="1" applyProtection="1">
      <alignment vertical="center"/>
      <protection locked="0"/>
    </xf>
    <xf numFmtId="0" fontId="13" fillId="3" borderId="5" xfId="0" applyFont="1" applyFill="1" applyBorder="1" applyAlignment="1">
      <alignment horizontal="center" vertical="top" wrapText="1"/>
    </xf>
    <xf numFmtId="0" fontId="13" fillId="3" borderId="7" xfId="0" applyFont="1" applyFill="1" applyBorder="1" applyAlignment="1">
      <alignment horizontal="center" vertical="top" wrapText="1"/>
    </xf>
    <xf numFmtId="0" fontId="8" fillId="0" borderId="5"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1" xfId="0" applyFont="1" applyBorder="1" applyAlignment="1" applyProtection="1">
      <alignment vertical="center"/>
      <protection locked="0"/>
    </xf>
    <xf numFmtId="0" fontId="7" fillId="3" borderId="4" xfId="0" applyFont="1" applyFill="1" applyBorder="1" applyAlignment="1" applyProtection="1">
      <alignment horizontal="center" vertical="center" wrapText="1"/>
      <protection locked="0"/>
    </xf>
    <xf numFmtId="0" fontId="14" fillId="2" borderId="5" xfId="0" applyFont="1" applyFill="1" applyBorder="1" applyAlignment="1" applyProtection="1">
      <alignment horizontal="center" vertical="center" wrapText="1"/>
      <protection locked="0"/>
    </xf>
    <xf numFmtId="0" fontId="8" fillId="2" borderId="5" xfId="0" applyFont="1" applyFill="1" applyBorder="1" applyAlignment="1">
      <alignment horizontal="left" vertical="center" wrapText="1"/>
    </xf>
    <xf numFmtId="0" fontId="11" fillId="0" borderId="5" xfId="0" applyFont="1" applyBorder="1" applyAlignment="1">
      <alignment horizontal="left" vertical="center" wrapText="1"/>
    </xf>
    <xf numFmtId="0" fontId="11" fillId="0" borderId="5" xfId="0" applyFont="1" applyBorder="1" applyAlignment="1">
      <alignment horizontal="center" vertical="center"/>
    </xf>
    <xf numFmtId="165" fontId="11" fillId="0" borderId="5" xfId="0" applyNumberFormat="1" applyFont="1" applyBorder="1" applyAlignment="1">
      <alignment horizontal="center" vertical="center"/>
    </xf>
    <xf numFmtId="1" fontId="11" fillId="7" borderId="5" xfId="0" applyNumberFormat="1" applyFont="1" applyFill="1" applyBorder="1" applyAlignment="1" applyProtection="1">
      <alignment vertical="center"/>
      <protection locked="0"/>
    </xf>
    <xf numFmtId="9" fontId="8" fillId="4" borderId="5" xfId="0" applyNumberFormat="1" applyFont="1" applyFill="1" applyBorder="1" applyAlignment="1" applyProtection="1">
      <alignment horizontal="center" vertical="center" wrapText="1"/>
      <protection locked="0"/>
    </xf>
    <xf numFmtId="0" fontId="11" fillId="0" borderId="5" xfId="0" applyFont="1" applyBorder="1" applyAlignment="1">
      <alignment horizontal="center" vertical="center" wrapText="1"/>
    </xf>
    <xf numFmtId="0" fontId="8" fillId="4" borderId="5" xfId="0" applyFont="1" applyFill="1" applyBorder="1" applyAlignment="1" applyProtection="1">
      <alignment horizontal="left" vertical="center" wrapText="1"/>
      <protection locked="0"/>
    </xf>
    <xf numFmtId="0" fontId="8" fillId="0" borderId="5" xfId="0" applyFont="1" applyBorder="1" applyAlignment="1" applyProtection="1">
      <alignment horizontal="center" vertical="center"/>
      <protection locked="0"/>
    </xf>
    <xf numFmtId="0" fontId="8" fillId="0" borderId="5" xfId="0" applyFont="1" applyBorder="1" applyAlignment="1" applyProtection="1">
      <alignment vertical="top"/>
      <protection locked="0"/>
    </xf>
    <xf numFmtId="0" fontId="8" fillId="0" borderId="5" xfId="0" applyFont="1" applyBorder="1" applyAlignment="1" applyProtection="1">
      <alignment horizontal="justify" vertical="center" wrapText="1"/>
      <protection locked="0"/>
    </xf>
    <xf numFmtId="164" fontId="11" fillId="0" borderId="5" xfId="0" applyNumberFormat="1" applyFont="1" applyBorder="1" applyAlignment="1" applyProtection="1">
      <alignment horizontal="left" vertical="center" wrapText="1"/>
      <protection locked="0"/>
    </xf>
    <xf numFmtId="1" fontId="11" fillId="0" borderId="5" xfId="0" applyNumberFormat="1" applyFont="1" applyBorder="1" applyAlignment="1" applyProtection="1">
      <alignment horizontal="center" vertical="center" wrapText="1"/>
      <protection locked="0"/>
    </xf>
    <xf numFmtId="165" fontId="11" fillId="0" borderId="5" xfId="0" applyNumberFormat="1" applyFont="1" applyBorder="1" applyAlignment="1" applyProtection="1">
      <alignment horizontal="center" vertical="center" wrapText="1"/>
      <protection locked="0"/>
    </xf>
    <xf numFmtId="0" fontId="8" fillId="21" borderId="5" xfId="0" applyFont="1" applyFill="1" applyBorder="1" applyAlignment="1" applyProtection="1">
      <alignment horizontal="center" vertical="center"/>
      <protection locked="0"/>
    </xf>
    <xf numFmtId="0" fontId="17" fillId="0" borderId="5" xfId="0" applyFont="1" applyBorder="1" applyAlignment="1" applyProtection="1">
      <alignment vertical="center" wrapText="1"/>
      <protection locked="0"/>
    </xf>
    <xf numFmtId="0" fontId="8" fillId="21" borderId="5" xfId="0" applyFont="1" applyFill="1" applyBorder="1" applyAlignment="1" applyProtection="1">
      <alignment horizontal="justify" vertical="center" wrapText="1"/>
      <protection locked="0"/>
    </xf>
    <xf numFmtId="0" fontId="18" fillId="3" borderId="2" xfId="0" applyFont="1" applyFill="1" applyBorder="1" applyAlignment="1" applyProtection="1">
      <alignment horizontal="center" vertical="center" wrapText="1"/>
      <protection locked="0"/>
    </xf>
    <xf numFmtId="0" fontId="15" fillId="0" borderId="2" xfId="0" applyFont="1" applyBorder="1" applyAlignment="1">
      <alignment horizontal="justify" vertical="center" wrapText="1" readingOrder="1"/>
    </xf>
    <xf numFmtId="0" fontId="8" fillId="0" borderId="2" xfId="0" applyFont="1" applyBorder="1" applyAlignment="1" applyProtection="1">
      <alignment horizontal="left" vertical="center" wrapText="1"/>
      <protection locked="0"/>
    </xf>
    <xf numFmtId="0" fontId="8" fillId="0" borderId="2" xfId="0" applyFont="1" applyBorder="1" applyAlignment="1">
      <alignment horizontal="left" vertical="center" wrapText="1"/>
    </xf>
    <xf numFmtId="14" fontId="11" fillId="0" borderId="2" xfId="0" applyNumberFormat="1" applyFont="1" applyBorder="1" applyAlignment="1">
      <alignment horizontal="center" vertical="center"/>
    </xf>
    <xf numFmtId="1" fontId="15" fillId="4" borderId="2" xfId="0" applyNumberFormat="1" applyFont="1" applyFill="1" applyBorder="1" applyAlignment="1">
      <alignment horizontal="center" vertical="center" wrapText="1" readingOrder="1"/>
    </xf>
    <xf numFmtId="9" fontId="8" fillId="4" borderId="2" xfId="0" applyNumberFormat="1" applyFont="1" applyFill="1" applyBorder="1" applyAlignment="1" applyProtection="1">
      <alignment horizontal="center" vertical="center" wrapText="1"/>
      <protection locked="0"/>
    </xf>
    <xf numFmtId="0" fontId="8" fillId="4" borderId="2" xfId="0" applyFont="1" applyFill="1" applyBorder="1" applyAlignment="1" applyProtection="1">
      <alignment horizontal="center" vertical="center" wrapText="1"/>
      <protection locked="0"/>
    </xf>
    <xf numFmtId="0" fontId="8" fillId="21" borderId="5" xfId="0" applyFont="1" applyFill="1" applyBorder="1" applyAlignment="1" applyProtection="1">
      <alignment horizontal="center" vertical="center" wrapText="1"/>
      <protection locked="0"/>
    </xf>
    <xf numFmtId="0" fontId="18" fillId="3" borderId="5" xfId="0" applyFont="1" applyFill="1" applyBorder="1" applyAlignment="1" applyProtection="1">
      <alignment horizontal="center" vertical="center" wrapText="1"/>
      <protection locked="0"/>
    </xf>
    <xf numFmtId="0" fontId="15" fillId="0" borderId="5" xfId="0" applyFont="1" applyBorder="1" applyAlignment="1">
      <alignment horizontal="justify" vertical="center" wrapText="1" readingOrder="1"/>
    </xf>
    <xf numFmtId="0" fontId="8" fillId="0" borderId="5" xfId="0" applyFont="1" applyBorder="1" applyAlignment="1">
      <alignment horizontal="left" vertical="center" wrapText="1"/>
    </xf>
    <xf numFmtId="1" fontId="8" fillId="0" borderId="5" xfId="0" applyNumberFormat="1" applyFont="1" applyBorder="1" applyAlignment="1">
      <alignment horizontal="center" vertical="center"/>
    </xf>
    <xf numFmtId="14" fontId="8" fillId="0" borderId="5" xfId="0" applyNumberFormat="1" applyFont="1" applyBorder="1" applyAlignment="1">
      <alignment horizontal="center" vertical="center"/>
    </xf>
    <xf numFmtId="1" fontId="15" fillId="4" borderId="5" xfId="0" applyNumberFormat="1" applyFont="1" applyFill="1" applyBorder="1" applyAlignment="1">
      <alignment horizontal="center" vertical="center" wrapText="1" readingOrder="1"/>
    </xf>
    <xf numFmtId="0" fontId="8" fillId="0" borderId="5" xfId="0" applyFont="1" applyBorder="1" applyAlignment="1">
      <alignment horizontal="justify" vertical="center" wrapText="1"/>
    </xf>
    <xf numFmtId="164" fontId="8" fillId="0" borderId="5" xfId="0" applyNumberFormat="1" applyFont="1" applyBorder="1" applyAlignment="1" applyProtection="1">
      <alignment horizontal="left" vertical="center" wrapText="1"/>
      <protection locked="0"/>
    </xf>
    <xf numFmtId="1" fontId="8" fillId="0" borderId="5" xfId="0" applyNumberFormat="1" applyFont="1" applyBorder="1" applyAlignment="1">
      <alignment horizontal="center" vertical="center" wrapText="1"/>
    </xf>
    <xf numFmtId="0" fontId="11" fillId="0" borderId="5" xfId="33" applyFont="1" applyFill="1" applyBorder="1" applyAlignment="1" applyProtection="1">
      <alignment horizontal="justify" vertical="center" wrapText="1"/>
      <protection locked="0"/>
    </xf>
    <xf numFmtId="0" fontId="11" fillId="7" borderId="5" xfId="33" applyFont="1" applyFill="1" applyBorder="1" applyAlignment="1" applyProtection="1">
      <alignment horizontal="justify" vertical="center" wrapText="1"/>
      <protection locked="0"/>
    </xf>
    <xf numFmtId="0" fontId="11" fillId="7" borderId="5" xfId="33" applyFont="1" applyFill="1" applyBorder="1" applyAlignment="1" applyProtection="1">
      <alignment horizontal="left" vertical="center" wrapText="1"/>
      <protection locked="0"/>
    </xf>
    <xf numFmtId="0" fontId="11" fillId="7" borderId="5" xfId="33" applyFont="1" applyFill="1" applyBorder="1" applyAlignment="1" applyProtection="1">
      <alignment horizontal="center" vertical="center"/>
      <protection locked="0"/>
    </xf>
    <xf numFmtId="165" fontId="11" fillId="7" borderId="5" xfId="33" applyNumberFormat="1" applyFont="1" applyFill="1" applyBorder="1" applyAlignment="1" applyProtection="1">
      <alignment vertical="center"/>
      <protection locked="0"/>
    </xf>
    <xf numFmtId="0" fontId="11" fillId="4" borderId="5" xfId="0" applyFont="1" applyFill="1" applyBorder="1" applyAlignment="1" applyProtection="1">
      <alignment vertical="center"/>
      <protection locked="0"/>
    </xf>
    <xf numFmtId="165" fontId="11" fillId="4" borderId="5" xfId="0" applyNumberFormat="1" applyFont="1" applyFill="1" applyBorder="1" applyAlignment="1" applyProtection="1">
      <alignment horizontal="center" vertical="center" wrapText="1"/>
      <protection locked="0"/>
    </xf>
    <xf numFmtId="164" fontId="15" fillId="4" borderId="5" xfId="0" applyNumberFormat="1" applyFont="1" applyFill="1" applyBorder="1" applyAlignment="1">
      <alignment horizontal="center" vertical="center"/>
    </xf>
    <xf numFmtId="0" fontId="8" fillId="4" borderId="5" xfId="0" applyFont="1" applyFill="1" applyBorder="1" applyAlignment="1">
      <alignment horizontal="center" vertical="center" wrapText="1"/>
    </xf>
    <xf numFmtId="0" fontId="11" fillId="0" borderId="5" xfId="33" applyFont="1" applyFill="1" applyBorder="1" applyAlignment="1" applyProtection="1">
      <alignment horizontal="left" vertical="center" wrapText="1"/>
      <protection locked="0"/>
    </xf>
    <xf numFmtId="0" fontId="11" fillId="7" borderId="5" xfId="0" applyFont="1" applyFill="1" applyBorder="1" applyAlignment="1" applyProtection="1">
      <alignment horizontal="center" vertical="center"/>
      <protection locked="0"/>
    </xf>
    <xf numFmtId="165" fontId="11" fillId="7" borderId="5" xfId="0" applyNumberFormat="1" applyFont="1" applyFill="1" applyBorder="1" applyAlignment="1" applyProtection="1">
      <alignment vertical="center"/>
      <protection locked="0"/>
    </xf>
    <xf numFmtId="0" fontId="11" fillId="4" borderId="5" xfId="0" applyFont="1" applyFill="1" applyBorder="1" applyAlignment="1" applyProtection="1">
      <alignment horizontal="center" vertical="center"/>
      <protection locked="0"/>
    </xf>
    <xf numFmtId="9" fontId="8" fillId="4" borderId="6" xfId="0" applyNumberFormat="1" applyFont="1" applyFill="1" applyBorder="1" applyAlignment="1" applyProtection="1">
      <alignment horizontal="center" vertical="center" wrapText="1"/>
      <protection locked="0"/>
    </xf>
    <xf numFmtId="9" fontId="8" fillId="4" borderId="7" xfId="0" applyNumberFormat="1"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9" fontId="8" fillId="4" borderId="1" xfId="0" applyNumberFormat="1" applyFont="1" applyFill="1" applyBorder="1" applyAlignment="1" applyProtection="1">
      <alignment horizontal="center" vertical="center" wrapText="1"/>
      <protection locked="0"/>
    </xf>
    <xf numFmtId="9" fontId="8" fillId="4" borderId="0" xfId="0" applyNumberFormat="1" applyFont="1" applyFill="1" applyAlignment="1" applyProtection="1">
      <alignment horizontal="center" vertical="center" wrapText="1"/>
      <protection locked="0"/>
    </xf>
    <xf numFmtId="0" fontId="8" fillId="0" borderId="1"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vertical="top" wrapText="1"/>
      <protection locked="0"/>
    </xf>
    <xf numFmtId="0" fontId="8" fillId="0" borderId="0" xfId="0" applyFont="1" applyAlignment="1" applyProtection="1">
      <alignment vertical="center" wrapText="1"/>
      <protection locked="0"/>
    </xf>
    <xf numFmtId="0" fontId="7" fillId="0" borderId="0" xfId="0" applyFont="1" applyAlignment="1" applyProtection="1">
      <alignment horizontal="justify" vertical="center" textRotation="90" wrapText="1"/>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textRotation="90" wrapText="1"/>
      <protection locked="0"/>
    </xf>
    <xf numFmtId="0" fontId="11" fillId="4" borderId="0" xfId="0" applyFont="1" applyFill="1" applyAlignment="1" applyProtection="1">
      <alignment horizontal="center" vertical="center"/>
      <protection locked="0"/>
    </xf>
    <xf numFmtId="0" fontId="8" fillId="4" borderId="0" xfId="0" applyFont="1" applyFill="1" applyAlignment="1" applyProtection="1">
      <alignment horizontal="center" vertical="center" wrapText="1"/>
      <protection locked="0"/>
    </xf>
    <xf numFmtId="0" fontId="8" fillId="4" borderId="0" xfId="0" applyFont="1" applyFill="1" applyAlignment="1" applyProtection="1">
      <alignment horizontal="left" vertical="center" wrapText="1"/>
      <protection locked="0"/>
    </xf>
    <xf numFmtId="0" fontId="8" fillId="19" borderId="5" xfId="0" applyFont="1" applyFill="1" applyBorder="1" applyAlignment="1">
      <alignment horizontal="left" vertical="center" wrapText="1"/>
    </xf>
    <xf numFmtId="0" fontId="15" fillId="21" borderId="5" xfId="0" applyFont="1" applyFill="1" applyBorder="1" applyAlignment="1">
      <alignment horizontal="justify" vertical="center" wrapText="1" readingOrder="1"/>
    </xf>
    <xf numFmtId="0" fontId="15" fillId="0" borderId="5" xfId="0" applyFont="1" applyBorder="1" applyAlignment="1">
      <alignment horizontal="left" vertical="center" wrapText="1" readingOrder="1"/>
    </xf>
    <xf numFmtId="0" fontId="15" fillId="21" borderId="5" xfId="0" applyFont="1" applyFill="1" applyBorder="1" applyAlignment="1">
      <alignment horizontal="left" vertical="center" wrapText="1" readingOrder="1"/>
    </xf>
    <xf numFmtId="0" fontId="8" fillId="10" borderId="5" xfId="0" applyFont="1" applyFill="1" applyBorder="1" applyAlignment="1" applyProtection="1">
      <alignment horizontal="justify" vertical="center" wrapText="1"/>
      <protection locked="0"/>
    </xf>
    <xf numFmtId="0" fontId="11" fillId="19" borderId="5" xfId="0" applyFont="1" applyFill="1" applyBorder="1" applyAlignment="1">
      <alignment horizontal="justify" vertical="center" wrapText="1"/>
    </xf>
    <xf numFmtId="1" fontId="11" fillId="0" borderId="5" xfId="0" applyNumberFormat="1" applyFont="1" applyBorder="1" applyAlignment="1">
      <alignment horizontal="center" vertical="center"/>
    </xf>
    <xf numFmtId="0" fontId="11" fillId="4" borderId="5" xfId="0" applyFont="1" applyFill="1" applyBorder="1" applyAlignment="1">
      <alignment horizontal="center" vertical="center" wrapText="1"/>
    </xf>
    <xf numFmtId="0" fontId="8" fillId="21" borderId="5" xfId="0" applyFont="1" applyFill="1" applyBorder="1" applyAlignment="1">
      <alignment horizontal="justify" vertical="center" wrapText="1"/>
    </xf>
    <xf numFmtId="1" fontId="11" fillId="7" borderId="5" xfId="0" applyNumberFormat="1" applyFont="1" applyFill="1" applyBorder="1" applyAlignment="1" applyProtection="1">
      <alignment horizontal="center" vertical="center"/>
      <protection locked="0"/>
    </xf>
    <xf numFmtId="0" fontId="11" fillId="21" borderId="5" xfId="33" applyFont="1" applyFill="1" applyBorder="1" applyAlignment="1" applyProtection="1">
      <alignment horizontal="justify" vertical="center" wrapText="1"/>
      <protection locked="0"/>
    </xf>
    <xf numFmtId="0" fontId="8" fillId="20" borderId="5" xfId="0" applyFont="1" applyFill="1" applyBorder="1" applyAlignment="1" applyProtection="1">
      <alignment horizontal="center" vertical="center"/>
      <protection locked="0"/>
    </xf>
    <xf numFmtId="0" fontId="8" fillId="20" borderId="5" xfId="0" applyFont="1" applyFill="1" applyBorder="1" applyAlignment="1" applyProtection="1">
      <alignment vertical="center" wrapText="1"/>
      <protection locked="0"/>
    </xf>
    <xf numFmtId="0" fontId="11" fillId="19" borderId="5" xfId="33" applyFont="1" applyFill="1" applyBorder="1" applyAlignment="1" applyProtection="1">
      <alignment horizontal="justify" vertical="center" wrapText="1"/>
      <protection locked="0"/>
    </xf>
    <xf numFmtId="0" fontId="11" fillId="19" borderId="5" xfId="33" applyFont="1" applyFill="1" applyBorder="1" applyAlignment="1" applyProtection="1">
      <alignment horizontal="left" vertical="center" wrapText="1"/>
      <protection locked="0"/>
    </xf>
    <xf numFmtId="0" fontId="11" fillId="21" borderId="5" xfId="33" applyFont="1" applyFill="1" applyBorder="1" applyAlignment="1" applyProtection="1">
      <alignment horizontal="left" vertical="center" wrapText="1"/>
      <protection locked="0"/>
    </xf>
    <xf numFmtId="165" fontId="11" fillId="7" borderId="5" xfId="33" applyNumberFormat="1" applyFont="1" applyFill="1" applyBorder="1" applyAlignment="1" applyProtection="1">
      <alignment horizontal="center" vertical="center"/>
      <protection locked="0"/>
    </xf>
    <xf numFmtId="165" fontId="11" fillId="7" borderId="5" xfId="0" applyNumberFormat="1" applyFont="1" applyFill="1" applyBorder="1" applyAlignment="1" applyProtection="1">
      <alignment horizontal="center" vertical="center"/>
      <protection locked="0"/>
    </xf>
    <xf numFmtId="0" fontId="8" fillId="0" borderId="5" xfId="0" applyFont="1" applyBorder="1" applyAlignment="1" applyProtection="1">
      <alignment horizontal="left" vertical="top" wrapText="1"/>
      <protection locked="0"/>
    </xf>
    <xf numFmtId="0" fontId="11" fillId="4" borderId="5" xfId="0" applyFont="1" applyFill="1" applyBorder="1" applyAlignment="1" applyProtection="1">
      <alignment horizontal="center" vertical="center" wrapText="1"/>
      <protection locked="0"/>
    </xf>
    <xf numFmtId="0" fontId="8" fillId="0" borderId="5" xfId="0" applyFont="1" applyBorder="1" applyAlignment="1" applyProtection="1">
      <alignment vertical="top" wrapText="1"/>
      <protection locked="0"/>
    </xf>
    <xf numFmtId="0" fontId="7" fillId="3" borderId="2" xfId="0" applyFont="1" applyFill="1" applyBorder="1" applyAlignment="1" applyProtection="1">
      <alignment horizontal="center" vertical="center" wrapText="1"/>
      <protection locked="0"/>
    </xf>
    <xf numFmtId="0" fontId="8" fillId="4" borderId="2" xfId="0" applyFont="1" applyFill="1" applyBorder="1" applyAlignment="1" applyProtection="1">
      <alignment horizontal="left" vertical="center" wrapText="1"/>
      <protection locked="0"/>
    </xf>
    <xf numFmtId="1" fontId="11" fillId="7" borderId="2" xfId="0" applyNumberFormat="1" applyFont="1" applyFill="1" applyBorder="1" applyAlignment="1" applyProtection="1">
      <alignment vertical="center"/>
      <protection locked="0"/>
    </xf>
    <xf numFmtId="0" fontId="8" fillId="0" borderId="2" xfId="0" applyFont="1" applyBorder="1" applyAlignment="1" applyProtection="1">
      <alignment vertical="center" wrapText="1"/>
      <protection locked="0"/>
    </xf>
    <xf numFmtId="0" fontId="8" fillId="5" borderId="5"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protection locked="0"/>
    </xf>
    <xf numFmtId="0" fontId="8" fillId="5" borderId="5" xfId="0" applyFont="1" applyFill="1" applyBorder="1" applyAlignment="1" applyProtection="1">
      <alignment vertical="center" wrapText="1"/>
      <protection locked="0"/>
    </xf>
    <xf numFmtId="0" fontId="15" fillId="0" borderId="5" xfId="0" applyFont="1" applyBorder="1" applyAlignment="1">
      <alignment horizontal="center" vertical="center" wrapText="1" readingOrder="1"/>
    </xf>
    <xf numFmtId="9" fontId="8" fillId="4" borderId="5" xfId="0" applyNumberFormat="1" applyFont="1" applyFill="1" applyBorder="1" applyAlignment="1" applyProtection="1">
      <alignment horizontal="left" vertical="center" wrapText="1"/>
      <protection locked="0"/>
    </xf>
    <xf numFmtId="164" fontId="11" fillId="4" borderId="5" xfId="0" applyNumberFormat="1" applyFont="1" applyFill="1" applyBorder="1" applyAlignment="1" applyProtection="1">
      <alignment horizontal="left" vertical="center" wrapText="1"/>
      <protection locked="0"/>
    </xf>
    <xf numFmtId="164" fontId="8" fillId="4" borderId="5" xfId="0" applyNumberFormat="1" applyFont="1" applyFill="1" applyBorder="1" applyAlignment="1" applyProtection="1">
      <alignment horizontal="left" vertical="center" wrapText="1"/>
      <protection locked="0"/>
    </xf>
    <xf numFmtId="0" fontId="8" fillId="4" borderId="5" xfId="0" applyFont="1" applyFill="1" applyBorder="1" applyAlignment="1">
      <alignment horizontal="left" vertical="center" wrapText="1"/>
    </xf>
    <xf numFmtId="0" fontId="14" fillId="10" borderId="5" xfId="0" applyFont="1" applyFill="1" applyBorder="1" applyAlignment="1" applyProtection="1">
      <alignment horizontal="justify" vertical="center" wrapText="1"/>
      <protection locked="0"/>
    </xf>
    <xf numFmtId="0" fontId="14" fillId="10" borderId="5" xfId="0" applyFont="1" applyFill="1" applyBorder="1" applyAlignment="1" applyProtection="1">
      <alignment vertical="center" wrapText="1"/>
      <protection locked="0"/>
    </xf>
    <xf numFmtId="0" fontId="14" fillId="10" borderId="5" xfId="0" applyFont="1" applyFill="1" applyBorder="1" applyAlignment="1" applyProtection="1">
      <alignment horizontal="left" vertical="center" wrapText="1"/>
      <protection locked="0"/>
    </xf>
    <xf numFmtId="0" fontId="14" fillId="10" borderId="5" xfId="0" applyFont="1" applyFill="1" applyBorder="1" applyAlignment="1" applyProtection="1">
      <alignment horizontal="center" vertical="center" wrapText="1"/>
      <protection locked="0"/>
    </xf>
    <xf numFmtId="167" fontId="14" fillId="10" borderId="5" xfId="0" applyNumberFormat="1" applyFont="1" applyFill="1" applyBorder="1" applyAlignment="1" applyProtection="1">
      <alignment horizontal="center" vertical="center" wrapText="1"/>
      <protection locked="0"/>
    </xf>
    <xf numFmtId="0" fontId="11" fillId="4" borderId="5" xfId="0" applyFont="1" applyFill="1" applyBorder="1" applyAlignment="1">
      <alignment vertical="center" wrapText="1"/>
    </xf>
    <xf numFmtId="0" fontId="11" fillId="4" borderId="5" xfId="0" applyFont="1" applyFill="1" applyBorder="1" applyAlignment="1">
      <alignment horizontal="left" vertical="center" wrapText="1"/>
    </xf>
    <xf numFmtId="1" fontId="11" fillId="4" borderId="5" xfId="0" applyNumberFormat="1" applyFont="1" applyFill="1" applyBorder="1" applyAlignment="1">
      <alignment horizontal="center" vertical="center"/>
    </xf>
    <xf numFmtId="14" fontId="11" fillId="0" borderId="5" xfId="0" applyNumberFormat="1" applyFont="1" applyBorder="1" applyAlignment="1">
      <alignment horizontal="center" vertical="center"/>
    </xf>
    <xf numFmtId="1" fontId="15" fillId="0" borderId="5" xfId="0" applyNumberFormat="1" applyFont="1" applyBorder="1" applyAlignment="1">
      <alignment horizontal="center" vertical="center" wrapText="1" readingOrder="1"/>
    </xf>
    <xf numFmtId="14" fontId="11" fillId="4" borderId="5" xfId="0" applyNumberFormat="1" applyFont="1" applyFill="1" applyBorder="1" applyAlignment="1">
      <alignment horizontal="center" vertical="center"/>
    </xf>
    <xf numFmtId="164" fontId="11" fillId="0" borderId="5" xfId="0" applyNumberFormat="1" applyFont="1" applyBorder="1" applyAlignment="1">
      <alignment horizontal="center" vertical="center"/>
    </xf>
    <xf numFmtId="164" fontId="8" fillId="0" borderId="5" xfId="0" applyNumberFormat="1" applyFont="1" applyBorder="1" applyAlignment="1">
      <alignment horizontal="center" vertical="center"/>
    </xf>
    <xf numFmtId="0" fontId="3" fillId="3" borderId="2" xfId="0" applyFont="1" applyFill="1" applyBorder="1" applyAlignment="1" applyProtection="1">
      <alignment horizontal="center" vertical="center" wrapText="1"/>
      <protection locked="0"/>
    </xf>
    <xf numFmtId="0" fontId="2" fillId="2" borderId="2" xfId="9"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11" fillId="2" borderId="5" xfId="0" applyFont="1" applyFill="1" applyBorder="1" applyAlignment="1">
      <alignment horizontal="justify" vertical="top" wrapText="1"/>
    </xf>
    <xf numFmtId="0" fontId="2" fillId="2" borderId="5" xfId="9" applyBorder="1" applyAlignment="1" applyProtection="1">
      <alignment horizontal="center" vertical="center" wrapText="1"/>
      <protection locked="0"/>
    </xf>
    <xf numFmtId="0" fontId="3" fillId="5" borderId="5" xfId="0" applyFont="1" applyFill="1" applyBorder="1" applyAlignment="1" applyProtection="1">
      <alignment horizontal="center" vertical="center" wrapText="1"/>
      <protection locked="0"/>
    </xf>
    <xf numFmtId="0" fontId="3" fillId="3" borderId="5" xfId="8" applyFont="1" applyFill="1" applyBorder="1" applyAlignment="1" applyProtection="1">
      <alignment horizontal="center" vertical="center" wrapText="1"/>
      <protection locked="0"/>
    </xf>
    <xf numFmtId="0" fontId="2" fillId="2" borderId="5" xfId="9" applyBorder="1" applyAlignment="1" applyProtection="1">
      <alignment horizontal="justify" vertical="center" wrapText="1"/>
      <protection locked="0"/>
    </xf>
    <xf numFmtId="0" fontId="15" fillId="0" borderId="5" xfId="0" applyFont="1" applyBorder="1" applyAlignment="1">
      <alignment horizontal="left" vertical="top" wrapText="1"/>
    </xf>
    <xf numFmtId="0" fontId="11" fillId="0" borderId="5" xfId="0" applyFont="1" applyBorder="1" applyAlignment="1">
      <alignment horizontal="left" vertical="center"/>
    </xf>
    <xf numFmtId="1" fontId="11" fillId="2" borderId="5" xfId="0" applyNumberFormat="1" applyFont="1" applyFill="1" applyBorder="1" applyAlignment="1" applyProtection="1">
      <alignment horizontal="center" vertical="center" wrapText="1"/>
      <protection locked="0"/>
    </xf>
    <xf numFmtId="167" fontId="11" fillId="2" borderId="5" xfId="0" applyNumberFormat="1" applyFont="1" applyFill="1" applyBorder="1" applyAlignment="1" applyProtection="1">
      <alignment horizontal="center" vertical="center" wrapText="1"/>
      <protection locked="0"/>
    </xf>
    <xf numFmtId="9" fontId="8" fillId="0" borderId="5" xfId="0" applyNumberFormat="1" applyFont="1" applyBorder="1" applyAlignment="1" applyProtection="1">
      <alignment horizontal="center" vertical="center"/>
      <protection locked="0"/>
    </xf>
    <xf numFmtId="0" fontId="8" fillId="8" borderId="5" xfId="0" applyFont="1" applyFill="1" applyBorder="1" applyAlignment="1" applyProtection="1">
      <alignment horizontal="center" vertical="center" wrapText="1"/>
      <protection locked="0"/>
    </xf>
    <xf numFmtId="0" fontId="8" fillId="8" borderId="5" xfId="0" applyFont="1" applyFill="1" applyBorder="1" applyAlignment="1" applyProtection="1">
      <alignment horizontal="center" vertical="center"/>
      <protection locked="0"/>
    </xf>
    <xf numFmtId="0" fontId="8" fillId="8" borderId="5" xfId="0" applyFont="1" applyFill="1" applyBorder="1" applyAlignment="1" applyProtection="1">
      <alignment vertical="center" wrapText="1"/>
      <protection locked="0"/>
    </xf>
    <xf numFmtId="0" fontId="11" fillId="2" borderId="5" xfId="0" applyFont="1" applyFill="1" applyBorder="1" applyAlignment="1" applyProtection="1">
      <alignment horizontal="justify" vertical="top" wrapText="1"/>
      <protection locked="0"/>
    </xf>
    <xf numFmtId="0" fontId="11" fillId="0" borderId="5" xfId="0" applyFont="1" applyBorder="1" applyAlignment="1">
      <alignment wrapText="1"/>
    </xf>
    <xf numFmtId="0" fontId="11" fillId="0" borderId="5" xfId="0" applyFont="1" applyBorder="1" applyAlignment="1">
      <alignment vertical="center" wrapText="1"/>
    </xf>
    <xf numFmtId="165" fontId="11" fillId="2" borderId="5" xfId="0" applyNumberFormat="1" applyFont="1" applyFill="1" applyBorder="1" applyAlignment="1" applyProtection="1">
      <alignment horizontal="center" vertical="center" wrapText="1"/>
      <protection locked="0"/>
    </xf>
    <xf numFmtId="0" fontId="8" fillId="4" borderId="5" xfId="0" applyFont="1" applyFill="1" applyBorder="1" applyAlignment="1" applyProtection="1">
      <alignment horizontal="center" vertical="center"/>
      <protection locked="0"/>
    </xf>
    <xf numFmtId="0" fontId="11" fillId="0" borderId="2" xfId="0" applyFont="1" applyBorder="1" applyAlignment="1">
      <alignment horizontal="center" vertical="center" wrapText="1"/>
    </xf>
    <xf numFmtId="165" fontId="20" fillId="0" borderId="5" xfId="0" applyNumberFormat="1" applyFont="1" applyBorder="1" applyAlignment="1">
      <alignment horizontal="center" vertical="center"/>
    </xf>
    <xf numFmtId="0" fontId="8" fillId="2" borderId="5" xfId="0" applyFont="1" applyFill="1" applyBorder="1" applyAlignment="1">
      <alignment horizontal="justify" vertical="center" wrapText="1"/>
    </xf>
    <xf numFmtId="0" fontId="11" fillId="2" borderId="5" xfId="0" applyFont="1" applyFill="1" applyBorder="1" applyAlignment="1">
      <alignment horizontal="center" vertical="center" wrapText="1"/>
    </xf>
    <xf numFmtId="0" fontId="11" fillId="2" borderId="5" xfId="0" applyFont="1" applyFill="1" applyBorder="1" applyAlignment="1">
      <alignment horizontal="center" vertical="center"/>
    </xf>
    <xf numFmtId="41" fontId="14" fillId="0" borderId="5" xfId="32" applyFont="1" applyBorder="1" applyAlignment="1" applyProtection="1">
      <alignment horizontal="center" vertical="center" wrapText="1"/>
      <protection locked="0"/>
    </xf>
    <xf numFmtId="0" fontId="11" fillId="14" borderId="5" xfId="0"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wrapText="1"/>
      <protection locked="0"/>
    </xf>
    <xf numFmtId="0" fontId="8" fillId="2" borderId="2" xfId="0" applyFont="1" applyFill="1" applyBorder="1" applyAlignment="1">
      <alignment horizontal="justify" vertical="center" wrapText="1"/>
    </xf>
    <xf numFmtId="0" fontId="11" fillId="0" borderId="2" xfId="0" applyFont="1" applyBorder="1" applyAlignment="1">
      <alignment horizontal="center" vertical="center"/>
    </xf>
    <xf numFmtId="165" fontId="11" fillId="0" borderId="2" xfId="0" applyNumberFormat="1" applyFont="1" applyBorder="1" applyAlignment="1">
      <alignment horizontal="center" vertical="center"/>
    </xf>
    <xf numFmtId="41" fontId="14" fillId="0" borderId="2" xfId="32" applyFont="1" applyBorder="1" applyAlignment="1" applyProtection="1">
      <alignment horizontal="center" vertical="center" wrapText="1"/>
      <protection locked="0"/>
    </xf>
    <xf numFmtId="0" fontId="11" fillId="4" borderId="2" xfId="0" applyFont="1" applyFill="1" applyBorder="1" applyAlignment="1" applyProtection="1">
      <alignment horizontal="center" vertical="center"/>
      <protection locked="0"/>
    </xf>
    <xf numFmtId="0" fontId="14" fillId="2" borderId="5" xfId="0" applyFont="1" applyFill="1" applyBorder="1" applyAlignment="1" applyProtection="1">
      <alignment horizontal="left" vertical="center" wrapText="1"/>
      <protection locked="0"/>
    </xf>
    <xf numFmtId="0" fontId="11" fillId="2" borderId="5" xfId="0" applyFont="1" applyFill="1" applyBorder="1" applyAlignment="1">
      <alignment horizontal="left" vertical="center" wrapText="1"/>
    </xf>
    <xf numFmtId="14" fontId="11" fillId="0" borderId="5" xfId="0" applyNumberFormat="1" applyFont="1" applyBorder="1" applyAlignment="1">
      <alignment horizontal="center" vertical="center" wrapText="1"/>
    </xf>
    <xf numFmtId="0" fontId="11" fillId="2" borderId="2" xfId="0" applyFont="1" applyFill="1" applyBorder="1" applyAlignment="1">
      <alignment horizontal="center" vertical="center" wrapText="1"/>
    </xf>
    <xf numFmtId="0" fontId="11" fillId="2" borderId="5" xfId="0" applyFont="1" applyFill="1" applyBorder="1" applyAlignment="1">
      <alignment horizontal="left" vertical="center"/>
    </xf>
    <xf numFmtId="0" fontId="11" fillId="10" borderId="5" xfId="0" applyFont="1" applyFill="1" applyBorder="1" applyAlignment="1">
      <alignment horizontal="center" vertical="center" wrapText="1"/>
    </xf>
    <xf numFmtId="0" fontId="11" fillId="10" borderId="5" xfId="0" applyFont="1" applyFill="1" applyBorder="1" applyAlignment="1">
      <alignment horizontal="left" vertical="center" wrapText="1"/>
    </xf>
    <xf numFmtId="0" fontId="8" fillId="0" borderId="5" xfId="0" applyFont="1" applyBorder="1" applyAlignment="1">
      <alignment horizontal="center" vertical="center"/>
    </xf>
    <xf numFmtId="0" fontId="14" fillId="4" borderId="5" xfId="0" applyFont="1" applyFill="1" applyBorder="1" applyAlignment="1">
      <alignment horizontal="center" vertical="center" wrapText="1"/>
    </xf>
    <xf numFmtId="1" fontId="14" fillId="10" borderId="5" xfId="0" applyNumberFormat="1" applyFont="1" applyFill="1" applyBorder="1" applyAlignment="1" applyProtection="1">
      <alignment horizontal="center" vertical="center" wrapText="1"/>
      <protection locked="0"/>
    </xf>
    <xf numFmtId="0" fontId="8" fillId="4" borderId="5" xfId="0" applyFont="1" applyFill="1" applyBorder="1" applyAlignment="1" applyProtection="1">
      <alignment horizontal="justify" vertical="center" wrapText="1"/>
      <protection locked="0"/>
    </xf>
    <xf numFmtId="0" fontId="8" fillId="0" borderId="5" xfId="0" applyFont="1" applyBorder="1" applyAlignment="1">
      <alignment horizontal="center" vertical="center" wrapText="1"/>
    </xf>
    <xf numFmtId="0" fontId="11" fillId="14" borderId="5" xfId="0" applyFont="1" applyFill="1" applyBorder="1" applyAlignment="1" applyProtection="1">
      <alignment horizontal="center" vertical="center" wrapText="1"/>
      <protection locked="0"/>
    </xf>
    <xf numFmtId="0" fontId="8" fillId="0" borderId="5" xfId="0" applyFont="1" applyBorder="1" applyAlignment="1" applyProtection="1">
      <alignment horizontal="left" vertical="center"/>
      <protection locked="0"/>
    </xf>
    <xf numFmtId="0" fontId="16" fillId="0" borderId="5" xfId="0" applyFont="1" applyBorder="1" applyAlignment="1">
      <alignment horizontal="left" vertical="center" wrapText="1" readingOrder="1"/>
    </xf>
    <xf numFmtId="0" fontId="16" fillId="0" borderId="5" xfId="0" applyFont="1" applyBorder="1" applyAlignment="1">
      <alignment horizontal="justify" vertical="center" wrapText="1" readingOrder="1"/>
    </xf>
    <xf numFmtId="1" fontId="8" fillId="0" borderId="5" xfId="0" applyNumberFormat="1" applyFont="1" applyBorder="1" applyAlignment="1" applyProtection="1">
      <alignment horizontal="left" vertical="center" wrapText="1"/>
      <protection locked="0"/>
    </xf>
    <xf numFmtId="1" fontId="8" fillId="0" borderId="5" xfId="0" applyNumberFormat="1" applyFont="1" applyBorder="1" applyAlignment="1" applyProtection="1">
      <alignment horizontal="center" vertical="center" wrapText="1"/>
      <protection locked="0"/>
    </xf>
    <xf numFmtId="0" fontId="11" fillId="0" borderId="5" xfId="0" applyFont="1" applyBorder="1" applyAlignment="1" applyProtection="1">
      <alignment vertical="center" wrapText="1"/>
      <protection locked="0"/>
    </xf>
    <xf numFmtId="164" fontId="11" fillId="0" borderId="5" xfId="0" applyNumberFormat="1" applyFont="1" applyBorder="1" applyAlignment="1" applyProtection="1">
      <alignment horizontal="center" vertical="center" wrapText="1"/>
      <protection locked="0"/>
    </xf>
    <xf numFmtId="0" fontId="15" fillId="4" borderId="5" xfId="0" applyFont="1" applyFill="1" applyBorder="1" applyAlignment="1">
      <alignment horizontal="justify" vertical="center" wrapText="1" readingOrder="1"/>
    </xf>
    <xf numFmtId="0" fontId="15" fillId="4" borderId="5" xfId="0" applyFont="1" applyFill="1" applyBorder="1" applyAlignment="1">
      <alignment horizontal="left" vertical="center" wrapText="1" readingOrder="1"/>
    </xf>
    <xf numFmtId="14" fontId="15" fillId="4" borderId="5" xfId="0" applyNumberFormat="1" applyFont="1" applyFill="1" applyBorder="1" applyAlignment="1">
      <alignment horizontal="center" vertical="center" wrapText="1" readingOrder="1"/>
    </xf>
    <xf numFmtId="0" fontId="18" fillId="5" borderId="5" xfId="0" applyFont="1" applyFill="1" applyBorder="1" applyAlignment="1" applyProtection="1">
      <alignment horizontal="center" vertical="center" wrapText="1"/>
      <protection locked="0"/>
    </xf>
    <xf numFmtId="14" fontId="15" fillId="0" borderId="5" xfId="0" applyNumberFormat="1" applyFont="1" applyBorder="1" applyAlignment="1">
      <alignment horizontal="center" vertical="center" wrapText="1" readingOrder="1"/>
    </xf>
    <xf numFmtId="0" fontId="14" fillId="0" borderId="5" xfId="0" applyFont="1" applyBorder="1" applyAlignment="1" applyProtection="1">
      <alignment horizontal="left" vertical="center" wrapText="1"/>
      <protection locked="0"/>
    </xf>
    <xf numFmtId="165" fontId="8" fillId="0" borderId="5" xfId="0" applyNumberFormat="1" applyFont="1" applyBorder="1" applyAlignment="1" applyProtection="1">
      <alignment horizontal="center" vertical="center" wrapText="1"/>
      <protection locked="0"/>
    </xf>
    <xf numFmtId="165" fontId="14" fillId="4" borderId="5" xfId="0" applyNumberFormat="1" applyFont="1" applyFill="1" applyBorder="1" applyAlignment="1" applyProtection="1">
      <alignment horizontal="center" vertical="center" wrapText="1"/>
      <protection locked="0"/>
    </xf>
    <xf numFmtId="0" fontId="18" fillId="6" borderId="5" xfId="0" applyFont="1" applyFill="1" applyBorder="1" applyAlignment="1" applyProtection="1">
      <alignment horizontal="center" vertical="center" wrapText="1"/>
      <protection locked="0"/>
    </xf>
    <xf numFmtId="0" fontId="14" fillId="4" borderId="5" xfId="0" applyFont="1" applyFill="1" applyBorder="1" applyAlignment="1">
      <alignment horizontal="left" vertical="center" wrapText="1"/>
    </xf>
    <xf numFmtId="1" fontId="8" fillId="4" borderId="5" xfId="0" applyNumberFormat="1" applyFont="1" applyFill="1" applyBorder="1" applyAlignment="1">
      <alignment horizontal="center" vertical="center" wrapText="1"/>
    </xf>
    <xf numFmtId="0" fontId="8" fillId="0" borderId="5" xfId="0" applyFont="1" applyBorder="1" applyAlignment="1" applyProtection="1">
      <alignment wrapText="1"/>
      <protection locked="0"/>
    </xf>
    <xf numFmtId="164" fontId="8" fillId="0" borderId="5" xfId="0" applyNumberFormat="1" applyFont="1" applyBorder="1" applyAlignment="1" applyProtection="1">
      <alignment vertical="center" wrapText="1"/>
      <protection locked="0"/>
    </xf>
    <xf numFmtId="0" fontId="8" fillId="0" borderId="5" xfId="0" applyFont="1" applyBorder="1" applyAlignment="1">
      <alignment horizontal="left" vertical="center" wrapText="1" readingOrder="1"/>
    </xf>
    <xf numFmtId="0" fontId="8" fillId="0" borderId="6" xfId="0" applyFont="1" applyBorder="1" applyAlignment="1" applyProtection="1">
      <alignment horizontal="left" vertical="center" wrapText="1"/>
      <protection locked="0"/>
    </xf>
    <xf numFmtId="0" fontId="8" fillId="0" borderId="5" xfId="0" applyFont="1" applyBorder="1" applyAlignment="1">
      <alignment horizontal="justify" vertical="center" wrapText="1" readingOrder="1"/>
    </xf>
    <xf numFmtId="167" fontId="8" fillId="0" borderId="5" xfId="0" applyNumberFormat="1" applyFont="1" applyBorder="1" applyAlignment="1" applyProtection="1">
      <alignment horizontal="center" vertical="center" wrapText="1"/>
      <protection locked="0"/>
    </xf>
    <xf numFmtId="165" fontId="8" fillId="0" borderId="5" xfId="0" applyNumberFormat="1" applyFont="1" applyBorder="1" applyAlignment="1">
      <alignment horizontal="center" vertical="center"/>
    </xf>
    <xf numFmtId="0" fontId="14" fillId="0" borderId="5" xfId="0" applyFont="1" applyBorder="1" applyAlignment="1" applyProtection="1">
      <alignment horizontal="justify" vertical="center" wrapText="1"/>
      <protection locked="0"/>
    </xf>
    <xf numFmtId="0" fontId="11" fillId="0" borderId="5" xfId="0" applyFont="1" applyBorder="1" applyAlignment="1">
      <alignment horizontal="justify" vertical="center" wrapText="1"/>
    </xf>
    <xf numFmtId="164" fontId="11" fillId="4" borderId="5" xfId="0" applyNumberFormat="1" applyFont="1" applyFill="1" applyBorder="1" applyAlignment="1" applyProtection="1">
      <alignment horizontal="center" vertical="center" wrapText="1"/>
      <protection locked="0"/>
    </xf>
    <xf numFmtId="0" fontId="14" fillId="0" borderId="5" xfId="0" applyFont="1" applyBorder="1" applyAlignment="1">
      <alignment horizontal="center" vertical="center" wrapText="1"/>
    </xf>
    <xf numFmtId="9" fontId="8" fillId="0" borderId="5" xfId="0" applyNumberFormat="1" applyFont="1" applyBorder="1" applyAlignment="1" applyProtection="1">
      <alignment horizontal="center" vertical="center" wrapText="1"/>
      <protection locked="0"/>
    </xf>
    <xf numFmtId="0" fontId="11" fillId="0" borderId="5" xfId="0" applyFont="1" applyBorder="1" applyAlignment="1">
      <alignment horizontal="justify" wrapText="1"/>
    </xf>
    <xf numFmtId="1" fontId="11" fillId="0" borderId="5" xfId="0" applyNumberFormat="1" applyFont="1" applyBorder="1" applyAlignment="1">
      <alignment horizontal="center" vertical="center" wrapText="1"/>
    </xf>
    <xf numFmtId="0" fontId="11" fillId="0" borderId="5" xfId="0" applyFont="1" applyBorder="1" applyAlignment="1" applyProtection="1">
      <alignment horizontal="justify" vertical="top" wrapText="1"/>
      <protection locked="0"/>
    </xf>
    <xf numFmtId="0" fontId="11" fillId="4" borderId="5" xfId="0" applyFont="1" applyFill="1" applyBorder="1" applyAlignment="1">
      <alignment vertical="top" wrapText="1"/>
    </xf>
    <xf numFmtId="165" fontId="11" fillId="4" borderId="5" xfId="0" applyNumberFormat="1" applyFont="1" applyFill="1" applyBorder="1" applyAlignment="1">
      <alignment horizontal="center" vertical="center"/>
    </xf>
    <xf numFmtId="0" fontId="11" fillId="0" borderId="5" xfId="0" applyFont="1" applyBorder="1" applyAlignment="1">
      <alignment vertical="top" wrapText="1"/>
    </xf>
    <xf numFmtId="0" fontId="8" fillId="0" borderId="5" xfId="0" applyFont="1" applyBorder="1" applyAlignment="1">
      <alignment vertical="center" wrapText="1"/>
    </xf>
    <xf numFmtId="165" fontId="11" fillId="0" borderId="5" xfId="0" applyNumberFormat="1" applyFont="1" applyBorder="1" applyAlignment="1">
      <alignment horizontal="center" vertical="center" wrapText="1"/>
    </xf>
    <xf numFmtId="165" fontId="11" fillId="0" borderId="5" xfId="0" applyNumberFormat="1" applyFont="1" applyBorder="1" applyAlignment="1">
      <alignment vertical="center" wrapText="1"/>
    </xf>
    <xf numFmtId="0" fontId="11" fillId="0" borderId="2" xfId="0" applyFont="1" applyBorder="1" applyAlignment="1">
      <alignment horizontal="justify" wrapText="1"/>
    </xf>
    <xf numFmtId="0" fontId="11" fillId="0" borderId="2" xfId="0" applyFont="1" applyBorder="1" applyAlignment="1">
      <alignment vertical="center" wrapText="1"/>
    </xf>
    <xf numFmtId="0" fontId="11" fillId="0" borderId="2" xfId="0" applyFont="1" applyBorder="1" applyAlignment="1">
      <alignment vertical="top" wrapText="1"/>
    </xf>
    <xf numFmtId="0" fontId="11" fillId="0" borderId="2" xfId="0" applyFont="1" applyBorder="1" applyAlignment="1">
      <alignment wrapText="1"/>
    </xf>
    <xf numFmtId="1" fontId="11" fillId="0" borderId="2" xfId="0" applyNumberFormat="1" applyFont="1" applyBorder="1" applyAlignment="1">
      <alignment vertical="center" wrapText="1"/>
    </xf>
    <xf numFmtId="0" fontId="11" fillId="4" borderId="2" xfId="0" applyFont="1" applyFill="1" applyBorder="1" applyAlignment="1">
      <alignment horizontal="center" vertical="center" wrapText="1"/>
    </xf>
    <xf numFmtId="1" fontId="11" fillId="0" borderId="5" xfId="0" applyNumberFormat="1" applyFont="1" applyBorder="1" applyAlignment="1">
      <alignment vertical="center" wrapText="1"/>
    </xf>
    <xf numFmtId="0" fontId="11" fillId="0" borderId="5" xfId="0" applyFont="1" applyBorder="1" applyAlignment="1">
      <alignment horizontal="left" vertical="top" wrapText="1"/>
    </xf>
    <xf numFmtId="1" fontId="11" fillId="0" borderId="5" xfId="0" applyNumberFormat="1" applyFont="1" applyBorder="1" applyAlignment="1">
      <alignment vertical="top" wrapText="1"/>
    </xf>
    <xf numFmtId="0" fontId="11" fillId="0" borderId="2" xfId="0" applyFont="1" applyBorder="1" applyAlignment="1">
      <alignment horizontal="justify" vertical="center" wrapText="1"/>
    </xf>
    <xf numFmtId="14" fontId="8" fillId="0" borderId="5" xfId="0" applyNumberFormat="1" applyFont="1" applyBorder="1" applyAlignment="1">
      <alignment horizontal="center" vertical="center" wrapText="1"/>
    </xf>
    <xf numFmtId="0" fontId="11" fillId="0" borderId="2" xfId="33" applyFont="1" applyFill="1" applyBorder="1" applyAlignment="1" applyProtection="1">
      <alignment horizontal="justify" vertical="center" wrapText="1"/>
      <protection locked="0"/>
    </xf>
    <xf numFmtId="0" fontId="11" fillId="0" borderId="2" xfId="33" applyFont="1" applyFill="1" applyBorder="1" applyAlignment="1" applyProtection="1">
      <alignment horizontal="left" vertical="center" wrapText="1"/>
      <protection locked="0"/>
    </xf>
    <xf numFmtId="0" fontId="11" fillId="7" borderId="2" xfId="0" applyFont="1" applyFill="1" applyBorder="1" applyAlignment="1" applyProtection="1">
      <alignment horizontal="center" vertical="center"/>
      <protection locked="0"/>
    </xf>
    <xf numFmtId="165" fontId="11" fillId="7" borderId="2" xfId="0" applyNumberFormat="1" applyFont="1" applyFill="1" applyBorder="1" applyAlignment="1" applyProtection="1">
      <alignment horizontal="center" vertical="center"/>
      <protection locked="0"/>
    </xf>
    <xf numFmtId="0" fontId="3" fillId="3" borderId="2" xfId="8" applyFont="1" applyFill="1" applyBorder="1" applyAlignment="1" applyProtection="1">
      <alignment horizontal="center" vertical="center" wrapText="1"/>
      <protection locked="0"/>
    </xf>
    <xf numFmtId="0" fontId="3" fillId="5" borderId="5" xfId="2" applyFont="1" applyFill="1" applyBorder="1" applyAlignment="1" applyProtection="1">
      <alignment horizontal="center" vertical="center" wrapText="1"/>
      <protection locked="0"/>
    </xf>
    <xf numFmtId="0" fontId="2" fillId="8" borderId="5" xfId="2" applyFill="1" applyBorder="1" applyAlignment="1" applyProtection="1">
      <alignment horizontal="justify" vertical="center" wrapText="1"/>
      <protection locked="0"/>
    </xf>
    <xf numFmtId="0" fontId="2" fillId="2" borderId="5" xfId="2" applyBorder="1" applyAlignment="1" applyProtection="1">
      <alignment horizontal="justify" vertical="center" wrapText="1"/>
      <protection locked="0"/>
    </xf>
    <xf numFmtId="0" fontId="2" fillId="2" borderId="5" xfId="2" applyBorder="1" applyAlignment="1" applyProtection="1">
      <alignment horizontal="center" vertical="center" wrapText="1"/>
      <protection locked="0"/>
    </xf>
    <xf numFmtId="14" fontId="2" fillId="2" borderId="5" xfId="2" applyNumberFormat="1" applyBorder="1" applyAlignment="1" applyProtection="1">
      <alignment horizontal="center" vertical="center" wrapText="1"/>
      <protection locked="0"/>
    </xf>
    <xf numFmtId="3" fontId="2" fillId="2" borderId="5" xfId="2" applyNumberFormat="1" applyBorder="1" applyAlignment="1" applyProtection="1">
      <alignment horizontal="center" vertical="center" wrapText="1"/>
      <protection locked="0"/>
    </xf>
    <xf numFmtId="0" fontId="2" fillId="2" borderId="5" xfId="4" applyBorder="1" applyAlignment="1" applyProtection="1">
      <alignment horizontal="justify" vertical="center" wrapText="1"/>
      <protection locked="0"/>
    </xf>
    <xf numFmtId="0" fontId="2" fillId="2" borderId="5" xfId="4" applyBorder="1" applyAlignment="1" applyProtection="1">
      <alignment horizontal="center" vertical="center" wrapText="1"/>
      <protection locked="0"/>
    </xf>
    <xf numFmtId="14" fontId="2" fillId="2" borderId="5" xfId="4" applyNumberFormat="1" applyBorder="1" applyAlignment="1" applyProtection="1">
      <alignment horizontal="center" vertical="center" wrapText="1"/>
      <protection locked="0"/>
    </xf>
    <xf numFmtId="0" fontId="3" fillId="5" borderId="5" xfId="8" applyFont="1" applyFill="1" applyBorder="1" applyAlignment="1" applyProtection="1">
      <alignment horizontal="center" vertical="center" wrapText="1"/>
      <protection locked="0"/>
    </xf>
    <xf numFmtId="14" fontId="2" fillId="2" borderId="5" xfId="1" applyNumberFormat="1" applyBorder="1" applyAlignment="1" applyProtection="1">
      <alignment horizontal="center" vertical="center" wrapText="1"/>
      <protection locked="0"/>
    </xf>
    <xf numFmtId="0" fontId="2" fillId="2" borderId="2" xfId="4" applyBorder="1" applyAlignment="1" applyProtection="1">
      <alignment horizontal="justify" vertical="center" wrapText="1"/>
      <protection locked="0"/>
    </xf>
    <xf numFmtId="0" fontId="2" fillId="2" borderId="2" xfId="4" applyBorder="1" applyAlignment="1" applyProtection="1">
      <alignment horizontal="center" vertical="center" wrapText="1"/>
      <protection locked="0"/>
    </xf>
    <xf numFmtId="14" fontId="2" fillId="2" borderId="2" xfId="4" applyNumberFormat="1" applyBorder="1" applyAlignment="1" applyProtection="1">
      <alignment horizontal="center" vertical="center" wrapText="1"/>
      <protection locked="0"/>
    </xf>
    <xf numFmtId="3" fontId="2" fillId="2" borderId="2" xfId="4" applyNumberFormat="1" applyBorder="1" applyAlignment="1" applyProtection="1">
      <alignment horizontal="center" vertical="center" wrapText="1"/>
      <protection locked="0"/>
    </xf>
    <xf numFmtId="3" fontId="2" fillId="2" borderId="5" xfId="4" applyNumberFormat="1" applyBorder="1" applyAlignment="1" applyProtection="1">
      <alignment horizontal="center" vertical="center" wrapText="1"/>
      <protection locked="0"/>
    </xf>
    <xf numFmtId="0" fontId="2" fillId="2" borderId="2" xfId="9" applyBorder="1" applyAlignment="1" applyProtection="1">
      <alignment horizontal="justify" vertical="center" wrapText="1"/>
      <protection locked="0"/>
    </xf>
    <xf numFmtId="14" fontId="2" fillId="2" borderId="5" xfId="9" applyNumberFormat="1" applyBorder="1" applyAlignment="1" applyProtection="1">
      <alignment horizontal="center" vertical="center" wrapText="1"/>
      <protection locked="0"/>
    </xf>
    <xf numFmtId="0" fontId="11" fillId="13" borderId="5" xfId="18" applyFont="1" applyFill="1" applyBorder="1" applyAlignment="1" applyProtection="1">
      <alignment vertical="center" wrapText="1"/>
      <protection locked="0"/>
    </xf>
    <xf numFmtId="0" fontId="11" fillId="2" borderId="5" xfId="18" applyFont="1" applyBorder="1" applyAlignment="1" applyProtection="1">
      <alignment vertical="center" wrapText="1"/>
      <protection locked="0"/>
    </xf>
    <xf numFmtId="0" fontId="11" fillId="2" borderId="5" xfId="21" applyFont="1" applyBorder="1" applyAlignment="1" applyProtection="1">
      <alignment vertical="center" wrapText="1"/>
      <protection locked="0"/>
    </xf>
    <xf numFmtId="0" fontId="11" fillId="2" borderId="5" xfId="20" applyFont="1" applyBorder="1" applyAlignment="1" applyProtection="1">
      <alignment vertical="center" wrapText="1"/>
      <protection locked="0"/>
    </xf>
    <xf numFmtId="0" fontId="11" fillId="2" borderId="5" xfId="24" applyFont="1" applyBorder="1" applyAlignment="1" applyProtection="1">
      <alignment vertical="center"/>
      <protection locked="0"/>
    </xf>
    <xf numFmtId="0" fontId="11" fillId="7" borderId="5" xfId="27" applyFont="1" applyFill="1" applyBorder="1" applyAlignment="1" applyProtection="1">
      <alignment horizontal="center" vertical="center"/>
      <protection locked="0"/>
    </xf>
    <xf numFmtId="0" fontId="11" fillId="7" borderId="5" xfId="29" applyFont="1" applyFill="1" applyBorder="1" applyAlignment="1" applyProtection="1">
      <alignment horizontal="justify" vertical="top" wrapText="1"/>
      <protection locked="0"/>
    </xf>
    <xf numFmtId="0" fontId="11" fillId="13" borderId="5" xfId="18" applyFont="1" applyFill="1" applyBorder="1" applyAlignment="1">
      <alignment wrapText="1"/>
    </xf>
    <xf numFmtId="0" fontId="11" fillId="2" borderId="5" xfId="18" applyFont="1" applyBorder="1" applyAlignment="1">
      <alignment wrapText="1"/>
    </xf>
    <xf numFmtId="0" fontId="11" fillId="2" borderId="5" xfId="21" applyFont="1" applyBorder="1" applyAlignment="1">
      <alignment vertical="center" wrapText="1"/>
    </xf>
    <xf numFmtId="0" fontId="11" fillId="2" borderId="5" xfId="20" applyFont="1" applyBorder="1" applyAlignment="1">
      <alignment vertical="center" wrapText="1"/>
    </xf>
    <xf numFmtId="0" fontId="11" fillId="2" borderId="5" xfId="24" applyFont="1" applyBorder="1" applyAlignment="1">
      <alignment vertical="center"/>
    </xf>
    <xf numFmtId="0" fontId="11" fillId="2" borderId="5" xfId="29" applyFont="1" applyBorder="1" applyAlignment="1">
      <alignment horizontal="justify" vertical="top" wrapText="1"/>
    </xf>
    <xf numFmtId="0" fontId="18" fillId="12" borderId="5" xfId="0" applyFont="1" applyFill="1" applyBorder="1" applyAlignment="1" applyProtection="1">
      <alignment horizontal="justify" vertical="top" wrapText="1"/>
      <protection locked="0"/>
    </xf>
    <xf numFmtId="0" fontId="11" fillId="2" borderId="5" xfId="0" applyFont="1" applyFill="1" applyBorder="1" applyAlignment="1">
      <alignment vertical="top" wrapText="1"/>
    </xf>
    <xf numFmtId="164" fontId="11" fillId="2" borderId="5" xfId="0" applyNumberFormat="1" applyFont="1" applyFill="1" applyBorder="1" applyAlignment="1" applyProtection="1">
      <alignment horizontal="justify" vertical="top" wrapText="1"/>
      <protection locked="0"/>
    </xf>
    <xf numFmtId="164" fontId="11" fillId="2" borderId="5" xfId="0" applyNumberFormat="1" applyFont="1" applyFill="1" applyBorder="1" applyAlignment="1" applyProtection="1">
      <alignment horizontal="center" vertical="center" wrapText="1"/>
      <protection locked="0"/>
    </xf>
    <xf numFmtId="0" fontId="11" fillId="2" borderId="5" xfId="29" applyFont="1" applyBorder="1" applyAlignment="1">
      <alignment horizontal="left" vertical="top" wrapText="1"/>
    </xf>
    <xf numFmtId="0" fontId="18" fillId="11" borderId="5" xfId="0" applyFont="1" applyFill="1" applyBorder="1" applyAlignment="1" applyProtection="1">
      <alignment horizontal="justify" vertical="top" wrapText="1"/>
      <protection locked="0"/>
    </xf>
    <xf numFmtId="164" fontId="8" fillId="2" borderId="5" xfId="0" applyNumberFormat="1" applyFont="1" applyFill="1" applyBorder="1" applyAlignment="1" applyProtection="1">
      <alignment horizontal="justify" vertical="center" wrapText="1"/>
      <protection locked="0"/>
    </xf>
    <xf numFmtId="164" fontId="11" fillId="2" borderId="5" xfId="0" applyNumberFormat="1" applyFont="1" applyFill="1" applyBorder="1" applyAlignment="1" applyProtection="1">
      <alignment horizontal="justify" vertical="center" wrapText="1"/>
      <protection locked="0"/>
    </xf>
    <xf numFmtId="0" fontId="7" fillId="12" borderId="5" xfId="0" applyFont="1" applyFill="1" applyBorder="1" applyAlignment="1" applyProtection="1">
      <alignment horizontal="justify" vertical="top" wrapText="1"/>
      <protection locked="0"/>
    </xf>
    <xf numFmtId="0" fontId="8" fillId="2" borderId="5" xfId="0" applyFont="1" applyFill="1" applyBorder="1" applyAlignment="1" applyProtection="1">
      <alignment horizontal="justify" vertical="top" wrapText="1"/>
      <protection locked="0"/>
    </xf>
    <xf numFmtId="0" fontId="11" fillId="2" borderId="5" xfId="0" applyFont="1" applyFill="1" applyBorder="1" applyAlignment="1" applyProtection="1">
      <alignment horizontal="center" vertical="top" wrapText="1"/>
      <protection locked="0"/>
    </xf>
    <xf numFmtId="0" fontId="11" fillId="13" borderId="5" xfId="0" applyFont="1" applyFill="1" applyBorder="1" applyAlignment="1" applyProtection="1">
      <alignment horizontal="justify" vertical="top" wrapText="1"/>
      <protection locked="0"/>
    </xf>
    <xf numFmtId="0" fontId="11" fillId="2" borderId="5" xfId="0" applyFont="1" applyFill="1" applyBorder="1" applyAlignment="1" applyProtection="1">
      <alignment horizontal="center" vertical="center" wrapText="1"/>
      <protection locked="0"/>
    </xf>
    <xf numFmtId="0" fontId="11" fillId="11" borderId="5" xfId="0" applyFont="1" applyFill="1" applyBorder="1" applyAlignment="1" applyProtection="1">
      <alignment horizontal="justify" vertical="top" wrapText="1"/>
      <protection locked="0"/>
    </xf>
    <xf numFmtId="0" fontId="8" fillId="12" borderId="5" xfId="0" applyFont="1" applyFill="1" applyBorder="1" applyAlignment="1" applyProtection="1">
      <alignment horizontal="justify" vertical="top" wrapText="1"/>
      <protection locked="0"/>
    </xf>
    <xf numFmtId="0" fontId="7" fillId="5" borderId="5" xfId="0" applyFont="1" applyFill="1" applyBorder="1" applyAlignment="1" applyProtection="1">
      <alignment horizontal="center" vertical="center" wrapText="1"/>
      <protection locked="0"/>
    </xf>
    <xf numFmtId="0" fontId="11" fillId="15" borderId="5" xfId="0" applyFont="1" applyFill="1" applyBorder="1" applyAlignment="1" applyProtection="1">
      <alignment horizontal="justify" vertical="top" wrapText="1"/>
      <protection locked="0"/>
    </xf>
    <xf numFmtId="0" fontId="15" fillId="0" borderId="5" xfId="0" applyFont="1" applyBorder="1" applyAlignment="1">
      <alignment horizontal="justify" vertical="top" wrapText="1"/>
    </xf>
    <xf numFmtId="0" fontId="11" fillId="0" borderId="5" xfId="0" applyFont="1" applyBorder="1" applyAlignment="1">
      <alignment vertical="center"/>
    </xf>
    <xf numFmtId="0" fontId="11" fillId="16" borderId="5" xfId="0" applyFont="1" applyFill="1" applyBorder="1" applyAlignment="1" applyProtection="1">
      <alignment horizontal="left" vertical="center" wrapText="1"/>
      <protection locked="0"/>
    </xf>
    <xf numFmtId="164" fontId="11" fillId="2" borderId="5" xfId="0" applyNumberFormat="1" applyFont="1" applyFill="1" applyBorder="1" applyAlignment="1" applyProtection="1">
      <alignment horizontal="left" vertical="center" wrapText="1"/>
      <protection locked="0"/>
    </xf>
    <xf numFmtId="164" fontId="11" fillId="2" borderId="5" xfId="0" applyNumberFormat="1" applyFont="1" applyFill="1" applyBorder="1" applyAlignment="1" applyProtection="1">
      <alignment vertical="center" wrapText="1"/>
      <protection locked="0"/>
    </xf>
    <xf numFmtId="9" fontId="8" fillId="0" borderId="5" xfId="0" applyNumberFormat="1" applyFont="1" applyBorder="1" applyAlignment="1" applyProtection="1">
      <alignment vertical="center"/>
      <protection locked="0"/>
    </xf>
    <xf numFmtId="0" fontId="11" fillId="7" borderId="5" xfId="0" applyFont="1" applyFill="1" applyBorder="1" applyAlignment="1" applyProtection="1">
      <alignment horizontal="center" vertical="center" wrapText="1"/>
      <protection locked="0"/>
    </xf>
    <xf numFmtId="0" fontId="11" fillId="11" borderId="5" xfId="0" applyFont="1" applyFill="1" applyBorder="1" applyAlignment="1">
      <alignment horizontal="left" vertical="center" wrapText="1"/>
    </xf>
    <xf numFmtId="0" fontId="20" fillId="2" borderId="5" xfId="0" applyFont="1" applyFill="1" applyBorder="1" applyAlignment="1">
      <alignment vertical="center" wrapText="1"/>
    </xf>
    <xf numFmtId="0" fontId="11" fillId="13" borderId="5" xfId="0" applyFont="1" applyFill="1" applyBorder="1" applyAlignment="1">
      <alignment horizontal="left" vertical="center" wrapText="1"/>
    </xf>
    <xf numFmtId="0" fontId="11" fillId="15" borderId="5" xfId="0" applyFont="1" applyFill="1" applyBorder="1" applyAlignment="1">
      <alignment horizontal="left" vertical="center" wrapText="1"/>
    </xf>
    <xf numFmtId="165" fontId="23" fillId="2" borderId="5" xfId="0" applyNumberFormat="1" applyFont="1" applyFill="1" applyBorder="1" applyAlignment="1" applyProtection="1">
      <alignment horizontal="center" vertical="center" wrapText="1"/>
      <protection locked="0"/>
    </xf>
    <xf numFmtId="0" fontId="11" fillId="11" borderId="2" xfId="0" applyFont="1" applyFill="1" applyBorder="1" applyAlignment="1">
      <alignment horizontal="left" vertical="center" wrapText="1"/>
    </xf>
    <xf numFmtId="0" fontId="11" fillId="0" borderId="2" xfId="0" applyFont="1" applyBorder="1" applyAlignment="1">
      <alignment horizontal="left" vertical="center" wrapText="1"/>
    </xf>
    <xf numFmtId="14" fontId="11" fillId="0" borderId="5" xfId="0" applyNumberFormat="1" applyFont="1" applyBorder="1"/>
    <xf numFmtId="0" fontId="11" fillId="11" borderId="5" xfId="0" applyFont="1" applyFill="1" applyBorder="1" applyAlignment="1">
      <alignment horizontal="center" vertical="center" wrapText="1"/>
    </xf>
    <xf numFmtId="3" fontId="8" fillId="10" borderId="5" xfId="0" applyNumberFormat="1" applyFont="1" applyFill="1" applyBorder="1" applyAlignment="1" applyProtection="1">
      <alignment horizontal="center" vertical="center" wrapText="1"/>
      <protection locked="0"/>
    </xf>
    <xf numFmtId="167" fontId="11" fillId="4" borderId="5" xfId="0" applyNumberFormat="1" applyFont="1" applyFill="1" applyBorder="1" applyAlignment="1" applyProtection="1">
      <alignment horizontal="center" vertical="center" wrapText="1"/>
      <protection locked="0"/>
    </xf>
    <xf numFmtId="164" fontId="8" fillId="10" borderId="5" xfId="0" applyNumberFormat="1" applyFont="1" applyFill="1" applyBorder="1" applyAlignment="1" applyProtection="1">
      <alignment horizontal="center" vertical="center" wrapText="1"/>
      <protection locked="0"/>
    </xf>
    <xf numFmtId="0" fontId="11" fillId="13" borderId="5" xfId="0" applyFont="1" applyFill="1" applyBorder="1" applyAlignment="1">
      <alignment horizontal="center" vertical="center" wrapText="1"/>
    </xf>
    <xf numFmtId="0" fontId="11" fillId="10" borderId="5"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left" vertical="center" wrapText="1"/>
      <protection locked="0"/>
    </xf>
    <xf numFmtId="0" fontId="11" fillId="2" borderId="5" xfId="29" applyFont="1" applyBorder="1" applyAlignment="1">
      <alignment horizontal="left" vertical="center" wrapText="1"/>
    </xf>
    <xf numFmtId="0" fontId="11" fillId="12" borderId="5" xfId="0" applyFont="1" applyFill="1" applyBorder="1" applyAlignment="1">
      <alignment horizontal="center" vertical="center" wrapText="1"/>
    </xf>
    <xf numFmtId="164" fontId="11" fillId="4" borderId="5" xfId="0" applyNumberFormat="1" applyFont="1" applyFill="1" applyBorder="1" applyAlignment="1" applyProtection="1">
      <alignment vertical="center" wrapText="1"/>
      <protection locked="0"/>
    </xf>
    <xf numFmtId="1" fontId="11" fillId="4" borderId="5" xfId="0" applyNumberFormat="1" applyFont="1" applyFill="1" applyBorder="1" applyAlignment="1" applyProtection="1">
      <alignment horizontal="center" vertical="center" wrapText="1"/>
      <protection locked="0"/>
    </xf>
    <xf numFmtId="0" fontId="11" fillId="4" borderId="5" xfId="0" applyFont="1" applyFill="1" applyBorder="1" applyAlignment="1" applyProtection="1">
      <alignment vertical="center" wrapText="1"/>
      <protection locked="0"/>
    </xf>
    <xf numFmtId="0" fontId="11" fillId="4" borderId="5" xfId="0" applyFont="1" applyFill="1" applyBorder="1" applyAlignment="1" applyProtection="1">
      <alignment horizontal="justify" vertical="top" wrapText="1"/>
      <protection locked="0"/>
    </xf>
    <xf numFmtId="0" fontId="11" fillId="16" borderId="5" xfId="0" applyFont="1" applyFill="1" applyBorder="1" applyAlignment="1">
      <alignment wrapText="1"/>
    </xf>
    <xf numFmtId="0" fontId="11" fillId="7" borderId="5" xfId="0" applyFont="1" applyFill="1" applyBorder="1" applyAlignment="1" applyProtection="1">
      <alignment vertical="center"/>
      <protection locked="0"/>
    </xf>
    <xf numFmtId="0" fontId="11" fillId="15" borderId="5" xfId="0" applyFont="1" applyFill="1" applyBorder="1" applyAlignment="1">
      <alignment wrapText="1"/>
    </xf>
    <xf numFmtId="164" fontId="8" fillId="2" borderId="5" xfId="0" applyNumberFormat="1" applyFont="1" applyFill="1" applyBorder="1" applyAlignment="1" applyProtection="1">
      <alignment vertical="center" wrapText="1"/>
      <protection locked="0"/>
    </xf>
    <xf numFmtId="0" fontId="24" fillId="0" borderId="5" xfId="0" applyFont="1" applyBorder="1" applyAlignment="1">
      <alignment horizontal="center" vertical="center" wrapText="1"/>
    </xf>
    <xf numFmtId="0" fontId="11" fillId="0" borderId="5" xfId="0" applyFont="1" applyBorder="1"/>
    <xf numFmtId="0" fontId="11" fillId="2" borderId="5" xfId="0" applyFont="1" applyFill="1" applyBorder="1" applyAlignment="1">
      <alignment vertical="center" wrapText="1"/>
    </xf>
    <xf numFmtId="0" fontId="8" fillId="15" borderId="5" xfId="0" applyFont="1" applyFill="1" applyBorder="1" applyAlignment="1">
      <alignment horizontal="justify" vertical="center" wrapText="1"/>
    </xf>
    <xf numFmtId="0" fontId="14" fillId="0" borderId="5" xfId="0" applyFont="1" applyBorder="1" applyAlignment="1" applyProtection="1">
      <alignment horizontal="center" vertical="center" wrapText="1"/>
      <protection locked="0"/>
    </xf>
    <xf numFmtId="14" fontId="14" fillId="0" borderId="5" xfId="0" applyNumberFormat="1" applyFont="1" applyBorder="1" applyAlignment="1" applyProtection="1">
      <alignment horizontal="center" vertical="center" wrapText="1"/>
      <protection locked="0"/>
    </xf>
    <xf numFmtId="14" fontId="11" fillId="2" borderId="5" xfId="0" applyNumberFormat="1" applyFont="1" applyFill="1" applyBorder="1" applyAlignment="1">
      <alignment horizontal="center" vertical="center" wrapText="1"/>
    </xf>
    <xf numFmtId="0" fontId="11" fillId="2" borderId="5" xfId="0" applyFont="1" applyFill="1" applyBorder="1" applyAlignment="1" applyProtection="1">
      <alignment horizontal="center" vertical="center"/>
      <protection locked="0"/>
    </xf>
    <xf numFmtId="0" fontId="8" fillId="16" borderId="5" xfId="0" applyFont="1" applyFill="1" applyBorder="1" applyAlignment="1">
      <alignment horizontal="justify" vertical="center" wrapText="1"/>
    </xf>
    <xf numFmtId="0" fontId="8" fillId="8" borderId="5" xfId="0" applyFont="1" applyFill="1" applyBorder="1" applyAlignment="1">
      <alignment horizontal="justify" vertical="center" wrapText="1"/>
    </xf>
    <xf numFmtId="0" fontId="8" fillId="17" borderId="5" xfId="0" applyFont="1" applyFill="1" applyBorder="1" applyAlignment="1">
      <alignment horizontal="justify" vertical="center" wrapText="1"/>
    </xf>
    <xf numFmtId="0" fontId="11" fillId="11" borderId="5" xfId="0" applyFont="1" applyFill="1" applyBorder="1" applyAlignment="1" applyProtection="1">
      <alignment horizontal="left" vertical="center" wrapText="1"/>
      <protection locked="0"/>
    </xf>
    <xf numFmtId="0" fontId="25" fillId="0" borderId="5" xfId="0" applyFont="1" applyBorder="1" applyAlignment="1">
      <alignment horizontal="justify" vertical="center" wrapText="1"/>
    </xf>
    <xf numFmtId="0" fontId="15" fillId="16" borderId="5" xfId="0" applyFont="1" applyFill="1" applyBorder="1" applyAlignment="1">
      <alignment horizontal="left" vertical="center" wrapText="1" readingOrder="1"/>
    </xf>
    <xf numFmtId="1" fontId="8" fillId="4" borderId="5" xfId="0" applyNumberFormat="1" applyFont="1" applyFill="1" applyBorder="1" applyAlignment="1" applyProtection="1">
      <alignment horizontal="center" vertical="center" wrapText="1"/>
      <protection locked="0"/>
    </xf>
    <xf numFmtId="0" fontId="11" fillId="0" borderId="5" xfId="0" applyFont="1" applyBorder="1" applyAlignment="1">
      <alignment horizontal="center" wrapText="1"/>
    </xf>
    <xf numFmtId="0" fontId="8" fillId="16" borderId="5" xfId="0" applyFont="1" applyFill="1" applyBorder="1" applyAlignment="1">
      <alignment horizontal="center" vertical="center" wrapText="1"/>
    </xf>
    <xf numFmtId="0" fontId="15" fillId="0" borderId="5" xfId="0" applyFont="1" applyBorder="1" applyAlignment="1">
      <alignment horizontal="center" vertical="center" wrapText="1"/>
    </xf>
    <xf numFmtId="164" fontId="14" fillId="0" borderId="5" xfId="0" applyNumberFormat="1" applyFont="1" applyBorder="1" applyAlignment="1">
      <alignment horizontal="center" vertical="center"/>
    </xf>
    <xf numFmtId="164" fontId="8" fillId="4" borderId="5" xfId="0" applyNumberFormat="1" applyFont="1" applyFill="1" applyBorder="1" applyAlignment="1" applyProtection="1">
      <alignment horizontal="center" vertical="center"/>
      <protection locked="0"/>
    </xf>
    <xf numFmtId="0" fontId="16" fillId="15" borderId="5" xfId="0" applyFont="1" applyFill="1" applyBorder="1" applyAlignment="1">
      <alignment horizontal="left" vertical="center" wrapText="1" readingOrder="1"/>
    </xf>
    <xf numFmtId="164" fontId="11" fillId="0" borderId="5" xfId="0" applyNumberFormat="1" applyFont="1" applyBorder="1" applyAlignment="1" applyProtection="1">
      <alignment vertical="center" wrapText="1"/>
      <protection locked="0"/>
    </xf>
    <xf numFmtId="0" fontId="11" fillId="7" borderId="5" xfId="0" applyFont="1" applyFill="1" applyBorder="1" applyAlignment="1" applyProtection="1">
      <alignment vertical="center" wrapText="1"/>
      <protection locked="0"/>
    </xf>
    <xf numFmtId="0" fontId="15" fillId="15" borderId="5" xfId="0" applyFont="1" applyFill="1" applyBorder="1" applyAlignment="1">
      <alignment horizontal="left" vertical="center" wrapText="1" readingOrder="1"/>
    </xf>
    <xf numFmtId="0" fontId="15" fillId="17" borderId="5" xfId="0" applyFont="1" applyFill="1" applyBorder="1" applyAlignment="1">
      <alignment horizontal="justify" vertical="center" wrapText="1" readingOrder="1"/>
    </xf>
    <xf numFmtId="0" fontId="15" fillId="8" borderId="5" xfId="0" applyFont="1" applyFill="1" applyBorder="1" applyAlignment="1">
      <alignment horizontal="justify" vertical="center" wrapText="1" readingOrder="1"/>
    </xf>
    <xf numFmtId="0" fontId="16" fillId="17" borderId="5" xfId="0" applyFont="1" applyFill="1" applyBorder="1" applyAlignment="1">
      <alignment horizontal="justify" vertical="center" wrapText="1" readingOrder="1"/>
    </xf>
    <xf numFmtId="0" fontId="16" fillId="16" borderId="5" xfId="0" applyFont="1" applyFill="1" applyBorder="1" applyAlignment="1">
      <alignment horizontal="justify" vertical="center" wrapText="1" readingOrder="1"/>
    </xf>
    <xf numFmtId="0" fontId="15" fillId="18" borderId="5" xfId="0" applyFont="1" applyFill="1" applyBorder="1" applyAlignment="1">
      <alignment horizontal="justify" vertical="center" wrapText="1" readingOrder="1"/>
    </xf>
    <xf numFmtId="0" fontId="15" fillId="4" borderId="5" xfId="0" applyFont="1" applyFill="1" applyBorder="1" applyAlignment="1">
      <alignment horizontal="center" vertical="center" wrapText="1" readingOrder="1"/>
    </xf>
    <xf numFmtId="0" fontId="14" fillId="17" borderId="5" xfId="0" applyFont="1" applyFill="1" applyBorder="1" applyAlignment="1" applyProtection="1">
      <alignment horizontal="justify" vertical="top" wrapText="1"/>
      <protection locked="0"/>
    </xf>
    <xf numFmtId="0" fontId="8" fillId="17" borderId="5" xfId="0" applyFont="1" applyFill="1" applyBorder="1" applyAlignment="1" applyProtection="1">
      <alignment horizontal="justify" vertical="top" wrapText="1"/>
      <protection locked="0"/>
    </xf>
    <xf numFmtId="0" fontId="8" fillId="0" borderId="5" xfId="0" applyFont="1" applyBorder="1" applyAlignment="1" applyProtection="1">
      <alignment horizontal="justify" vertical="top" wrapText="1"/>
      <protection locked="0"/>
    </xf>
    <xf numFmtId="0" fontId="11" fillId="17" borderId="5" xfId="0" applyFont="1" applyFill="1" applyBorder="1" applyAlignment="1">
      <alignment horizontal="justify" vertical="center" wrapText="1"/>
    </xf>
    <xf numFmtId="0" fontId="11" fillId="2"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16" fillId="21" borderId="5" xfId="0" applyFont="1" applyFill="1" applyBorder="1" applyAlignment="1">
      <alignment horizontal="justify" vertical="center" wrapText="1" readingOrder="1"/>
    </xf>
    <xf numFmtId="164" fontId="11" fillId="19" borderId="5" xfId="0" applyNumberFormat="1" applyFont="1" applyFill="1" applyBorder="1" applyAlignment="1" applyProtection="1">
      <alignment horizontal="left" vertical="center" wrapText="1"/>
      <protection locked="0"/>
    </xf>
    <xf numFmtId="0" fontId="8" fillId="19" borderId="2" xfId="0" applyFont="1" applyFill="1" applyBorder="1" applyAlignment="1">
      <alignment vertical="center" wrapText="1"/>
    </xf>
    <xf numFmtId="0" fontId="11" fillId="8" borderId="5" xfId="0" applyFont="1" applyFill="1" applyBorder="1" applyAlignment="1">
      <alignment horizontal="left" vertical="center" wrapText="1"/>
    </xf>
    <xf numFmtId="0" fontId="11" fillId="2" borderId="5" xfId="29" applyFont="1" applyBorder="1" applyAlignment="1">
      <alignment horizontal="center" vertical="center" wrapText="1"/>
    </xf>
    <xf numFmtId="0" fontId="11" fillId="7" borderId="5" xfId="31" applyFont="1" applyFill="1" applyBorder="1" applyAlignment="1" applyProtection="1">
      <alignment horizontal="center" vertical="center" wrapText="1"/>
      <protection locked="0"/>
    </xf>
    <xf numFmtId="0" fontId="15" fillId="20" borderId="5" xfId="0" applyFont="1" applyFill="1" applyBorder="1" applyAlignment="1">
      <alignment horizontal="left" vertical="center" wrapText="1" readingOrder="1"/>
    </xf>
    <xf numFmtId="0" fontId="15" fillId="20" borderId="5" xfId="0" applyFont="1" applyFill="1" applyBorder="1" applyAlignment="1">
      <alignment horizontal="justify" vertical="center" wrapText="1" readingOrder="1"/>
    </xf>
    <xf numFmtId="0" fontId="14" fillId="20" borderId="5" xfId="0" applyFont="1" applyFill="1" applyBorder="1" applyAlignment="1" applyProtection="1">
      <alignment horizontal="justify" vertical="top" wrapText="1"/>
      <protection locked="0"/>
    </xf>
    <xf numFmtId="0" fontId="15" fillId="20" borderId="5" xfId="0" applyFont="1" applyFill="1" applyBorder="1" applyAlignment="1">
      <alignment horizontal="justify" vertical="center" wrapText="1"/>
    </xf>
    <xf numFmtId="0" fontId="11" fillId="20" borderId="5" xfId="0" applyFont="1" applyFill="1" applyBorder="1" applyAlignment="1" applyProtection="1">
      <alignment horizontal="justify" vertical="top" wrapText="1"/>
      <protection locked="0"/>
    </xf>
    <xf numFmtId="0" fontId="15" fillId="20" borderId="5" xfId="0" applyFont="1" applyFill="1" applyBorder="1" applyAlignment="1">
      <alignment horizontal="left" vertical="center" wrapText="1"/>
    </xf>
    <xf numFmtId="0" fontId="8" fillId="20" borderId="5" xfId="0" applyFont="1" applyFill="1" applyBorder="1" applyAlignment="1">
      <alignment horizontal="justify" vertical="center" wrapText="1"/>
    </xf>
    <xf numFmtId="0" fontId="16" fillId="20" borderId="5" xfId="0" applyFont="1" applyFill="1" applyBorder="1" applyAlignment="1">
      <alignment horizontal="justify" vertical="center" wrapText="1" readingOrder="1"/>
    </xf>
    <xf numFmtId="0" fontId="8" fillId="20" borderId="5" xfId="0" applyFont="1" applyFill="1" applyBorder="1" applyAlignment="1" applyProtection="1">
      <alignment horizontal="justify" vertical="center" wrapText="1"/>
      <protection locked="0"/>
    </xf>
    <xf numFmtId="0" fontId="11" fillId="20" borderId="5" xfId="0" applyFont="1" applyFill="1" applyBorder="1" applyAlignment="1">
      <alignment horizontal="justify" vertical="center" wrapText="1"/>
    </xf>
    <xf numFmtId="0" fontId="11" fillId="20" borderId="5" xfId="33" applyFont="1" applyFill="1" applyBorder="1" applyAlignment="1" applyProtection="1">
      <alignment horizontal="justify" vertical="center" wrapText="1"/>
      <protection locked="0"/>
    </xf>
    <xf numFmtId="0" fontId="3" fillId="3" borderId="4" xfId="0" applyFont="1" applyFill="1" applyBorder="1" applyAlignment="1" applyProtection="1">
      <alignment horizontal="center" vertical="center" wrapText="1"/>
      <protection locked="0"/>
    </xf>
    <xf numFmtId="0" fontId="3" fillId="3" borderId="10" xfId="8" applyFont="1" applyFill="1" applyBorder="1" applyAlignment="1" applyProtection="1">
      <alignment horizontal="center" vertical="center" wrapText="1"/>
      <protection locked="0"/>
    </xf>
    <xf numFmtId="0" fontId="2" fillId="2" borderId="4" xfId="0" applyFont="1" applyFill="1" applyBorder="1" applyAlignment="1" applyProtection="1">
      <alignment horizontal="justify" vertical="center" wrapText="1"/>
      <protection locked="0"/>
    </xf>
    <xf numFmtId="0" fontId="11" fillId="0" borderId="2" xfId="0" applyFont="1" applyBorder="1" applyAlignment="1" applyProtection="1">
      <alignment horizontal="justify" vertical="top" wrapText="1"/>
      <protection locked="0"/>
    </xf>
    <xf numFmtId="0" fontId="16" fillId="0" borderId="2" xfId="0" applyFont="1" applyBorder="1" applyAlignment="1">
      <alignment horizontal="justify" vertical="center" wrapText="1" readingOrder="1"/>
    </xf>
    <xf numFmtId="0" fontId="2" fillId="12" borderId="4" xfId="0" applyFont="1" applyFill="1" applyBorder="1" applyAlignment="1" applyProtection="1">
      <alignment horizontal="justify" vertical="center" wrapText="1"/>
      <protection locked="0"/>
    </xf>
    <xf numFmtId="0" fontId="8" fillId="0" borderId="2" xfId="0" applyFont="1" applyBorder="1" applyAlignment="1">
      <alignment horizontal="justify" vertical="center" wrapText="1"/>
    </xf>
    <xf numFmtId="0" fontId="2" fillId="9" borderId="10" xfId="8" applyFont="1" applyFill="1" applyBorder="1" applyAlignment="1" applyProtection="1">
      <alignment horizontal="justify" vertical="center" wrapText="1"/>
      <protection locked="0"/>
    </xf>
    <xf numFmtId="0" fontId="14" fillId="8" borderId="5" xfId="0" applyFont="1" applyFill="1" applyBorder="1" applyAlignment="1" applyProtection="1">
      <alignment horizontal="left" vertical="center" wrapText="1"/>
      <protection locked="0"/>
    </xf>
    <xf numFmtId="0" fontId="8" fillId="12" borderId="5" xfId="0" applyFont="1" applyFill="1" applyBorder="1" applyAlignment="1" applyProtection="1">
      <alignment horizontal="justify" vertical="center" wrapText="1"/>
      <protection locked="0"/>
    </xf>
    <xf numFmtId="0" fontId="16" fillId="16" borderId="2" xfId="0" applyFont="1" applyFill="1" applyBorder="1" applyAlignment="1">
      <alignment horizontal="justify" vertical="center" wrapText="1" readingOrder="1"/>
    </xf>
    <xf numFmtId="0" fontId="15" fillId="17" borderId="2" xfId="0" applyFont="1" applyFill="1" applyBorder="1" applyAlignment="1">
      <alignment horizontal="justify" vertical="center" wrapText="1" readingOrder="1"/>
    </xf>
    <xf numFmtId="0" fontId="11" fillId="15" borderId="2" xfId="0" applyFont="1" applyFill="1" applyBorder="1" applyAlignment="1">
      <alignment horizontal="left" vertical="center" wrapText="1"/>
    </xf>
    <xf numFmtId="0" fontId="11" fillId="21" borderId="5" xfId="0" applyFont="1" applyFill="1" applyBorder="1" applyAlignment="1">
      <alignment horizontal="justify" vertical="center" wrapText="1"/>
    </xf>
    <xf numFmtId="0" fontId="2" fillId="2" borderId="11" xfId="0" applyFont="1" applyFill="1" applyBorder="1" applyAlignment="1" applyProtection="1">
      <alignment horizontal="justify" vertical="center" wrapText="1"/>
      <protection locked="0"/>
    </xf>
    <xf numFmtId="0" fontId="2" fillId="2" borderId="11" xfId="8" applyFont="1" applyBorder="1" applyAlignment="1" applyProtection="1">
      <alignment horizontal="justify" vertical="center" wrapText="1"/>
      <protection locked="0"/>
    </xf>
    <xf numFmtId="0" fontId="8" fillId="0" borderId="2" xfId="0" applyFont="1" applyBorder="1" applyAlignment="1" applyProtection="1">
      <alignment horizontal="justify" vertical="center" wrapText="1"/>
      <protection locked="0"/>
    </xf>
    <xf numFmtId="0" fontId="8" fillId="0" borderId="4" xfId="0" applyFont="1" applyBorder="1" applyAlignment="1" applyProtection="1">
      <alignment horizontal="left" vertical="center" wrapText="1"/>
      <protection locked="0"/>
    </xf>
    <xf numFmtId="0" fontId="2" fillId="2" borderId="3" xfId="8" applyFont="1" applyBorder="1" applyAlignment="1" applyProtection="1">
      <alignment horizontal="justify" vertical="center" wrapText="1"/>
      <protection locked="0"/>
    </xf>
    <xf numFmtId="0" fontId="8" fillId="19" borderId="5" xfId="0" applyFont="1" applyFill="1" applyBorder="1" applyAlignment="1">
      <alignment horizontal="left" vertical="center" wrapText="1" readingOrder="1"/>
    </xf>
    <xf numFmtId="0" fontId="11" fillId="4" borderId="2" xfId="0" applyFont="1" applyFill="1" applyBorder="1" applyAlignment="1">
      <alignment vertical="top" wrapText="1"/>
    </xf>
    <xf numFmtId="164" fontId="11" fillId="19" borderId="2" xfId="0" applyNumberFormat="1" applyFont="1" applyFill="1" applyBorder="1" applyAlignment="1" applyProtection="1">
      <alignment horizontal="left" vertical="center" wrapText="1"/>
      <protection locked="0"/>
    </xf>
    <xf numFmtId="0" fontId="8" fillId="19" borderId="5" xfId="0" applyFont="1" applyFill="1" applyBorder="1" applyAlignment="1" applyProtection="1">
      <alignment horizontal="left" vertical="top" wrapText="1"/>
      <protection locked="0"/>
    </xf>
    <xf numFmtId="0" fontId="2" fillId="2" borderId="4" xfId="10" applyFont="1" applyBorder="1" applyAlignment="1" applyProtection="1">
      <alignment horizontal="justify" vertical="center" wrapText="1"/>
      <protection locked="0"/>
    </xf>
    <xf numFmtId="164" fontId="11" fillId="0" borderId="2" xfId="0" applyNumberFormat="1" applyFont="1" applyBorder="1" applyAlignment="1" applyProtection="1">
      <alignment horizontal="left" vertical="center" wrapText="1"/>
      <protection locked="0"/>
    </xf>
    <xf numFmtId="0" fontId="2" fillId="2" borderId="10" xfId="8" applyFont="1" applyBorder="1" applyAlignment="1" applyProtection="1">
      <alignment horizontal="justify" vertical="center" wrapText="1"/>
      <protection locked="0"/>
    </xf>
    <xf numFmtId="164" fontId="14" fillId="10" borderId="5" xfId="0" applyNumberFormat="1" applyFont="1" applyFill="1" applyBorder="1" applyAlignment="1" applyProtection="1">
      <alignment horizontal="center" vertical="center" wrapText="1"/>
      <protection locked="0"/>
    </xf>
    <xf numFmtId="0" fontId="11" fillId="19" borderId="5" xfId="0" applyFont="1" applyFill="1" applyBorder="1" applyAlignment="1">
      <alignment vertical="center" wrapText="1"/>
    </xf>
    <xf numFmtId="0" fontId="11" fillId="19" borderId="2" xfId="0" applyFont="1" applyFill="1" applyBorder="1" applyAlignment="1">
      <alignment horizontal="left" vertical="center" wrapText="1"/>
    </xf>
    <xf numFmtId="0" fontId="2" fillId="2" borderId="4" xfId="8" applyFont="1" applyBorder="1" applyAlignment="1" applyProtection="1">
      <alignment horizontal="justify" vertical="center" wrapText="1"/>
      <protection locked="0"/>
    </xf>
    <xf numFmtId="0" fontId="8" fillId="2" borderId="5" xfId="9" applyFont="1" applyBorder="1" applyAlignment="1" applyProtection="1">
      <alignment horizontal="justify" vertical="center" wrapText="1"/>
      <protection locked="0"/>
    </xf>
    <xf numFmtId="164" fontId="8" fillId="0" borderId="2" xfId="0" applyNumberFormat="1" applyFont="1" applyBorder="1" applyAlignment="1" applyProtection="1">
      <alignment horizontal="left" vertical="center" wrapText="1"/>
      <protection locked="0"/>
    </xf>
    <xf numFmtId="0" fontId="2" fillId="2" borderId="6" xfId="0" applyFont="1" applyFill="1" applyBorder="1" applyAlignment="1" applyProtection="1">
      <alignment horizontal="justify" vertical="center" wrapText="1"/>
      <protection locked="0"/>
    </xf>
    <xf numFmtId="0" fontId="2" fillId="2" borderId="6" xfId="8" applyFont="1" applyBorder="1" applyAlignment="1" applyProtection="1">
      <alignment horizontal="justify" vertical="center" wrapText="1"/>
      <protection locked="0"/>
    </xf>
    <xf numFmtId="164" fontId="11" fillId="0" borderId="2" xfId="0" applyNumberFormat="1" applyFont="1" applyBorder="1" applyAlignment="1" applyProtection="1">
      <alignment vertical="center" wrapText="1"/>
      <protection locked="0"/>
    </xf>
    <xf numFmtId="0" fontId="2" fillId="2" borderId="6" xfId="9" applyBorder="1" applyAlignment="1" applyProtection="1">
      <alignment horizontal="justify" vertical="center" wrapText="1"/>
      <protection locked="0"/>
    </xf>
    <xf numFmtId="0" fontId="2" fillId="2" borderId="9" xfId="8" applyFont="1" applyBorder="1" applyAlignment="1" applyProtection="1">
      <alignment horizontal="justify" vertical="center" wrapText="1"/>
      <protection locked="0"/>
    </xf>
    <xf numFmtId="1" fontId="8" fillId="0" borderId="2" xfId="0" applyNumberFormat="1" applyFont="1" applyBorder="1" applyAlignment="1" applyProtection="1">
      <alignment horizontal="left" vertical="center" wrapText="1"/>
      <protection locked="0"/>
    </xf>
    <xf numFmtId="1" fontId="8" fillId="2" borderId="2" xfId="0" applyNumberFormat="1" applyFont="1" applyFill="1" applyBorder="1" applyAlignment="1" applyProtection="1">
      <alignment horizontal="center" vertical="center" wrapText="1"/>
      <protection locked="0"/>
    </xf>
    <xf numFmtId="0" fontId="8" fillId="0" borderId="2" xfId="0" applyFont="1" applyBorder="1" applyAlignment="1">
      <alignment horizontal="center" vertical="center" wrapText="1"/>
    </xf>
    <xf numFmtId="1" fontId="8" fillId="0" borderId="2" xfId="0" applyNumberFormat="1" applyFont="1" applyBorder="1" applyAlignment="1" applyProtection="1">
      <alignment horizontal="center" vertical="center" wrapText="1"/>
      <protection locked="0"/>
    </xf>
    <xf numFmtId="0" fontId="8" fillId="2" borderId="5" xfId="9" applyFont="1" applyBorder="1" applyAlignment="1" applyProtection="1">
      <alignment horizontal="center" vertical="center" wrapText="1"/>
      <protection locked="0"/>
    </xf>
    <xf numFmtId="0" fontId="11" fillId="2" borderId="2" xfId="0" applyFont="1" applyFill="1" applyBorder="1" applyAlignment="1">
      <alignment horizontal="center" vertical="center"/>
    </xf>
    <xf numFmtId="1" fontId="11" fillId="0" borderId="2" xfId="0" applyNumberFormat="1" applyFont="1" applyBorder="1" applyAlignment="1" applyProtection="1">
      <alignment horizontal="center" vertical="center" wrapText="1"/>
      <protection locked="0"/>
    </xf>
    <xf numFmtId="1" fontId="8" fillId="0" borderId="2" xfId="0" applyNumberFormat="1" applyFont="1" applyBorder="1" applyAlignment="1">
      <alignment horizontal="center" vertical="center" wrapText="1"/>
    </xf>
    <xf numFmtId="37" fontId="2" fillId="2" borderId="5" xfId="15" applyNumberFormat="1" applyFont="1" applyFill="1" applyBorder="1" applyAlignment="1" applyProtection="1">
      <alignment horizontal="center" vertical="center" wrapText="1"/>
      <protection locked="0"/>
    </xf>
    <xf numFmtId="165" fontId="11" fillId="0" borderId="2" xfId="0" applyNumberFormat="1" applyFont="1" applyBorder="1" applyAlignment="1" applyProtection="1">
      <alignment horizontal="center" vertical="center" wrapText="1"/>
      <protection locked="0"/>
    </xf>
    <xf numFmtId="165" fontId="8" fillId="0" borderId="2" xfId="0" applyNumberFormat="1" applyFont="1" applyBorder="1" applyAlignment="1">
      <alignment horizontal="center" vertical="center"/>
    </xf>
    <xf numFmtId="165" fontId="11" fillId="2" borderId="2" xfId="0" applyNumberFormat="1" applyFont="1" applyFill="1" applyBorder="1" applyAlignment="1" applyProtection="1">
      <alignment horizontal="center" vertical="center" wrapText="1"/>
      <protection locked="0"/>
    </xf>
    <xf numFmtId="164" fontId="8" fillId="2" borderId="5" xfId="0" applyNumberFormat="1" applyFont="1" applyFill="1" applyBorder="1" applyAlignment="1" applyProtection="1">
      <alignment horizontal="center" vertical="center" wrapText="1"/>
      <protection locked="0"/>
    </xf>
    <xf numFmtId="165" fontId="11" fillId="0" borderId="4" xfId="0" applyNumberFormat="1" applyFont="1" applyBorder="1" applyAlignment="1" applyProtection="1">
      <alignment horizontal="center" vertical="center" wrapText="1"/>
      <protection locked="0"/>
    </xf>
    <xf numFmtId="165" fontId="11" fillId="0" borderId="10" xfId="0" applyNumberFormat="1" applyFont="1" applyBorder="1" applyAlignment="1" applyProtection="1">
      <alignment horizontal="center" vertical="center" wrapText="1"/>
      <protection locked="0"/>
    </xf>
    <xf numFmtId="0" fontId="11" fillId="4" borderId="6" xfId="0" applyFont="1" applyFill="1" applyBorder="1" applyAlignment="1" applyProtection="1">
      <alignment horizontal="center" vertical="center"/>
      <protection locked="0"/>
    </xf>
    <xf numFmtId="0" fontId="11" fillId="4" borderId="6" xfId="0" applyFont="1" applyFill="1" applyBorder="1" applyAlignment="1" applyProtection="1">
      <alignment vertical="center"/>
      <protection locked="0"/>
    </xf>
    <xf numFmtId="1" fontId="8" fillId="2" borderId="4" xfId="0" applyNumberFormat="1"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11" fillId="4" borderId="2" xfId="0" applyFont="1" applyFill="1" applyBorder="1" applyAlignment="1" applyProtection="1">
      <alignment horizontal="center" vertical="center" wrapText="1"/>
      <protection locked="0"/>
    </xf>
    <xf numFmtId="0" fontId="8" fillId="0" borderId="2" xfId="0" applyFont="1" applyBorder="1" applyAlignment="1" applyProtection="1">
      <alignment horizontal="center" vertical="center"/>
      <protection locked="0"/>
    </xf>
    <xf numFmtId="0" fontId="8" fillId="0" borderId="2" xfId="0" applyFont="1" applyBorder="1" applyAlignment="1" applyProtection="1">
      <alignment horizontal="left" vertical="center"/>
      <protection locked="0"/>
    </xf>
    <xf numFmtId="0" fontId="8" fillId="0" borderId="2" xfId="0" applyFont="1" applyBorder="1" applyAlignment="1" applyProtection="1">
      <alignment vertical="center"/>
      <protection locked="0"/>
    </xf>
    <xf numFmtId="0" fontId="2" fillId="2" borderId="7" xfId="0" applyFont="1" applyFill="1" applyBorder="1" applyAlignment="1" applyProtection="1">
      <alignment horizontal="justify" vertical="center" wrapText="1"/>
      <protection locked="0"/>
    </xf>
    <xf numFmtId="0" fontId="15" fillId="15" borderId="2" xfId="0" applyFont="1" applyFill="1" applyBorder="1" applyAlignment="1">
      <alignment horizontal="left" vertical="center" wrapText="1" readingOrder="1"/>
    </xf>
    <xf numFmtId="0" fontId="16" fillId="17" borderId="2" xfId="0" applyFont="1" applyFill="1" applyBorder="1" applyAlignment="1">
      <alignment horizontal="justify" vertical="center" wrapText="1" readingOrder="1"/>
    </xf>
    <xf numFmtId="0" fontId="2" fillId="8" borderId="4" xfId="0" applyFont="1" applyFill="1" applyBorder="1" applyAlignment="1" applyProtection="1">
      <alignment horizontal="justify" vertical="center" wrapText="1"/>
      <protection locked="0"/>
    </xf>
    <xf numFmtId="0" fontId="8" fillId="0" borderId="11" xfId="0" applyFont="1" applyBorder="1" applyAlignment="1" applyProtection="1">
      <alignment vertical="center" wrapText="1"/>
      <protection locked="0"/>
    </xf>
    <xf numFmtId="0" fontId="2" fillId="2" borderId="4" xfId="9" applyBorder="1" applyAlignment="1" applyProtection="1">
      <alignment horizontal="justify" vertical="center" wrapText="1"/>
      <protection locked="0"/>
    </xf>
    <xf numFmtId="164" fontId="11" fillId="4" borderId="6" xfId="0" applyNumberFormat="1" applyFont="1" applyFill="1" applyBorder="1" applyAlignment="1" applyProtection="1">
      <alignment horizontal="center" vertical="center" wrapText="1"/>
      <protection locked="0"/>
    </xf>
    <xf numFmtId="0" fontId="11" fillId="2" borderId="2" xfId="0" applyFont="1" applyFill="1" applyBorder="1" applyAlignment="1" applyProtection="1">
      <alignment horizontal="justify" vertical="top" wrapText="1"/>
      <protection locked="0"/>
    </xf>
    <xf numFmtId="1" fontId="8" fillId="4" borderId="5" xfId="0" applyNumberFormat="1" applyFont="1" applyFill="1" applyBorder="1" applyAlignment="1" applyProtection="1">
      <alignment horizontal="left" vertical="center" wrapText="1"/>
      <protection locked="0"/>
    </xf>
    <xf numFmtId="1" fontId="11" fillId="0" borderId="2" xfId="0" applyNumberFormat="1" applyFont="1" applyBorder="1" applyAlignment="1">
      <alignment horizontal="center" vertical="center" wrapText="1"/>
    </xf>
    <xf numFmtId="14" fontId="14" fillId="0" borderId="2" xfId="0" applyNumberFormat="1" applyFont="1" applyBorder="1" applyAlignment="1" applyProtection="1">
      <alignment horizontal="center" vertical="center" wrapText="1"/>
      <protection locked="0"/>
    </xf>
    <xf numFmtId="0" fontId="2" fillId="2" borderId="10" xfId="4" applyBorder="1" applyAlignment="1" applyProtection="1">
      <alignment horizontal="justify" vertical="center" wrapText="1"/>
      <protection locked="0"/>
    </xf>
    <xf numFmtId="0" fontId="2" fillId="2" borderId="6" xfId="4" applyBorder="1" applyAlignment="1" applyProtection="1">
      <alignment horizontal="justify" vertical="center" wrapText="1"/>
      <protection locked="0"/>
    </xf>
    <xf numFmtId="0" fontId="11" fillId="11" borderId="10" xfId="0" applyFont="1" applyFill="1" applyBorder="1" applyAlignment="1" applyProtection="1">
      <alignment horizontal="justify" vertical="top" wrapText="1"/>
      <protection locked="0"/>
    </xf>
    <xf numFmtId="0" fontId="11" fillId="2" borderId="10" xfId="0" applyFont="1" applyFill="1" applyBorder="1" applyAlignment="1" applyProtection="1">
      <alignment horizontal="justify" vertical="top" wrapText="1"/>
      <protection locked="0"/>
    </xf>
    <xf numFmtId="0" fontId="8" fillId="2" borderId="11" xfId="0" applyFont="1" applyFill="1" applyBorder="1" applyAlignment="1" applyProtection="1">
      <alignment vertical="center" wrapText="1"/>
      <protection locked="0"/>
    </xf>
    <xf numFmtId="0" fontId="8" fillId="2" borderId="4" xfId="0" applyFont="1" applyFill="1" applyBorder="1" applyAlignment="1" applyProtection="1">
      <alignment horizontal="center" vertical="center" wrapText="1"/>
      <protection locked="0"/>
    </xf>
    <xf numFmtId="0" fontId="11" fillId="20" borderId="2" xfId="0" applyFont="1" applyFill="1" applyBorder="1" applyAlignment="1">
      <alignment horizontal="justify" wrapText="1"/>
    </xf>
    <xf numFmtId="0" fontId="11" fillId="11" borderId="4" xfId="0" applyFont="1" applyFill="1" applyBorder="1" applyAlignment="1" applyProtection="1">
      <alignment horizontal="left" vertical="center" wrapText="1"/>
      <protection locked="0"/>
    </xf>
    <xf numFmtId="0" fontId="15" fillId="4" borderId="2" xfId="0" applyFont="1" applyFill="1" applyBorder="1" applyAlignment="1">
      <alignment horizontal="justify" vertical="center" wrapText="1" readingOrder="1"/>
    </xf>
    <xf numFmtId="0" fontId="8" fillId="0" borderId="11" xfId="0" applyFont="1" applyBorder="1" applyAlignment="1">
      <alignment horizontal="justify" vertical="center" wrapText="1"/>
    </xf>
    <xf numFmtId="164" fontId="11" fillId="2" borderId="4" xfId="0" applyNumberFormat="1" applyFont="1" applyFill="1" applyBorder="1" applyAlignment="1" applyProtection="1">
      <alignment horizontal="left" vertical="center" wrapText="1"/>
      <protection locked="0"/>
    </xf>
    <xf numFmtId="0" fontId="15" fillId="4" borderId="2" xfId="0" applyFont="1" applyFill="1" applyBorder="1" applyAlignment="1">
      <alignment horizontal="left" vertical="center" wrapText="1" readingOrder="1"/>
    </xf>
    <xf numFmtId="1" fontId="11" fillId="0" borderId="2" xfId="0" applyNumberFormat="1" applyFont="1" applyBorder="1" applyAlignment="1">
      <alignment horizontal="center" vertical="center"/>
    </xf>
    <xf numFmtId="165" fontId="14" fillId="4" borderId="2" xfId="0" applyNumberFormat="1" applyFont="1" applyFill="1" applyBorder="1" applyAlignment="1" applyProtection="1">
      <alignment horizontal="center" vertical="center" wrapText="1"/>
      <protection locked="0"/>
    </xf>
    <xf numFmtId="165" fontId="11" fillId="7" borderId="2" xfId="0" applyNumberFormat="1" applyFont="1" applyFill="1" applyBorder="1" applyAlignment="1" applyProtection="1">
      <alignment vertical="center"/>
      <protection locked="0"/>
    </xf>
    <xf numFmtId="165" fontId="14" fillId="0" borderId="2" xfId="0" applyNumberFormat="1" applyFont="1" applyBorder="1" applyAlignment="1" applyProtection="1">
      <alignment horizontal="center" vertical="center" wrapText="1"/>
      <protection locked="0"/>
    </xf>
    <xf numFmtId="165" fontId="11" fillId="0" borderId="2" xfId="0" applyNumberFormat="1" applyFont="1" applyBorder="1" applyAlignment="1">
      <alignment vertical="center" wrapText="1"/>
    </xf>
    <xf numFmtId="9" fontId="8" fillId="0" borderId="2" xfId="0" applyNumberFormat="1" applyFont="1" applyBorder="1" applyAlignment="1" applyProtection="1">
      <alignment horizontal="center" vertical="center" wrapText="1"/>
      <protection locked="0"/>
    </xf>
    <xf numFmtId="0" fontId="16" fillId="21" borderId="2" xfId="0" applyFont="1" applyFill="1" applyBorder="1" applyAlignment="1">
      <alignment horizontal="justify" vertical="center" wrapText="1" readingOrder="1"/>
    </xf>
    <xf numFmtId="0" fontId="16" fillId="15" borderId="2" xfId="0" applyFont="1" applyFill="1" applyBorder="1" applyAlignment="1">
      <alignment horizontal="justify" vertical="center" wrapText="1" readingOrder="1"/>
    </xf>
    <xf numFmtId="0" fontId="15" fillId="16" borderId="2" xfId="0" applyFont="1" applyFill="1" applyBorder="1" applyAlignment="1">
      <alignment horizontal="justify" vertical="center" wrapText="1" readingOrder="1"/>
    </xf>
    <xf numFmtId="0" fontId="15" fillId="0" borderId="4" xfId="0" applyFont="1" applyBorder="1" applyAlignment="1">
      <alignment horizontal="left" vertical="center" wrapText="1" readingOrder="1"/>
    </xf>
    <xf numFmtId="0" fontId="15" fillId="16" borderId="10" xfId="0" applyFont="1" applyFill="1" applyBorder="1" applyAlignment="1">
      <alignment horizontal="left" vertical="center" wrapText="1" readingOrder="1"/>
    </xf>
    <xf numFmtId="0" fontId="8" fillId="0" borderId="10" xfId="0" applyFont="1" applyBorder="1" applyAlignment="1" applyProtection="1">
      <alignment horizontal="left" vertical="center" wrapText="1"/>
      <protection locked="0"/>
    </xf>
    <xf numFmtId="0" fontId="8" fillId="0" borderId="10" xfId="0" applyFont="1" applyBorder="1" applyAlignment="1">
      <alignment horizontal="center" vertical="center" wrapText="1"/>
    </xf>
    <xf numFmtId="0" fontId="11" fillId="4" borderId="2" xfId="0" applyFont="1" applyFill="1" applyBorder="1" applyAlignment="1" applyProtection="1">
      <alignment vertical="center"/>
      <protection locked="0"/>
    </xf>
    <xf numFmtId="0" fontId="8" fillId="17" borderId="2" xfId="0" applyFont="1" applyFill="1" applyBorder="1" applyAlignment="1" applyProtection="1">
      <alignment horizontal="justify" vertical="top" wrapText="1"/>
      <protection locked="0"/>
    </xf>
    <xf numFmtId="0" fontId="8" fillId="0" borderId="2" xfId="0" applyFont="1" applyBorder="1" applyAlignment="1" applyProtection="1">
      <alignment horizontal="justify" vertical="top" wrapText="1"/>
      <protection locked="0"/>
    </xf>
    <xf numFmtId="167" fontId="8" fillId="0" borderId="2" xfId="0" applyNumberFormat="1" applyFont="1" applyBorder="1" applyAlignment="1" applyProtection="1">
      <alignment horizontal="center" vertical="center" wrapText="1"/>
      <protection locked="0"/>
    </xf>
    <xf numFmtId="0" fontId="11" fillId="4" borderId="4" xfId="0" applyFont="1" applyFill="1" applyBorder="1" applyAlignment="1">
      <alignment horizontal="center" vertical="center" wrapText="1"/>
    </xf>
    <xf numFmtId="0" fontId="7" fillId="23" borderId="5" xfId="0" applyFont="1" applyFill="1" applyBorder="1" applyAlignment="1" applyProtection="1">
      <alignment horizontal="center" vertical="center" wrapText="1"/>
      <protection locked="0"/>
    </xf>
    <xf numFmtId="9" fontId="8" fillId="24" borderId="2" xfId="0" applyNumberFormat="1" applyFont="1" applyFill="1" applyBorder="1" applyAlignment="1" applyProtection="1">
      <alignment horizontal="center" vertical="center" wrapText="1"/>
      <protection locked="0"/>
    </xf>
    <xf numFmtId="9" fontId="8" fillId="24" borderId="5" xfId="0" applyNumberFormat="1" applyFont="1" applyFill="1" applyBorder="1" applyAlignment="1" applyProtection="1">
      <alignment horizontal="center" vertical="center" wrapText="1"/>
      <protection locked="0"/>
    </xf>
    <xf numFmtId="9" fontId="8" fillId="24" borderId="6" xfId="0" applyNumberFormat="1" applyFont="1" applyFill="1" applyBorder="1" applyAlignment="1" applyProtection="1">
      <alignment horizontal="center" vertical="center" wrapText="1"/>
      <protection locked="0"/>
    </xf>
    <xf numFmtId="9" fontId="8" fillId="24" borderId="4" xfId="0" applyNumberFormat="1" applyFont="1" applyFill="1" applyBorder="1" applyAlignment="1" applyProtection="1">
      <alignment horizontal="center" vertical="center" wrapText="1"/>
      <protection locked="0"/>
    </xf>
    <xf numFmtId="9" fontId="8" fillId="24" borderId="7" xfId="0" applyNumberFormat="1" applyFont="1" applyFill="1" applyBorder="1" applyAlignment="1" applyProtection="1">
      <alignment horizontal="center" vertical="center" wrapText="1"/>
      <protection locked="0"/>
    </xf>
    <xf numFmtId="9" fontId="8" fillId="23" borderId="5" xfId="0" applyNumberFormat="1" applyFont="1" applyFill="1" applyBorder="1" applyAlignment="1" applyProtection="1">
      <alignment horizontal="center" vertical="center" wrapText="1"/>
      <protection locked="0"/>
    </xf>
    <xf numFmtId="9" fontId="2" fillId="24" borderId="5" xfId="0" applyNumberFormat="1" applyFont="1" applyFill="1" applyBorder="1" applyAlignment="1" applyProtection="1">
      <alignment horizontal="center" vertical="center" wrapText="1"/>
      <protection locked="0"/>
    </xf>
    <xf numFmtId="9" fontId="8" fillId="23" borderId="5" xfId="0" applyNumberFormat="1" applyFont="1" applyFill="1" applyBorder="1" applyAlignment="1" applyProtection="1">
      <alignment horizontal="center" vertical="center"/>
      <protection locked="0"/>
    </xf>
    <xf numFmtId="9" fontId="8" fillId="23" borderId="6" xfId="0" applyNumberFormat="1" applyFont="1" applyFill="1" applyBorder="1" applyAlignment="1" applyProtection="1">
      <alignment horizontal="center" vertical="center" wrapText="1"/>
      <protection locked="0"/>
    </xf>
    <xf numFmtId="9" fontId="8" fillId="23" borderId="2" xfId="0" applyNumberFormat="1" applyFont="1" applyFill="1" applyBorder="1" applyAlignment="1" applyProtection="1">
      <alignment horizontal="center" vertical="center" wrapText="1"/>
      <protection locked="0"/>
    </xf>
    <xf numFmtId="9" fontId="8" fillId="23" borderId="9" xfId="0" applyNumberFormat="1" applyFont="1" applyFill="1" applyBorder="1" applyAlignment="1" applyProtection="1">
      <alignment horizontal="center" vertical="center" wrapText="1"/>
      <protection locked="0"/>
    </xf>
    <xf numFmtId="9" fontId="8" fillId="23" borderId="5" xfId="0" applyNumberFormat="1" applyFont="1" applyFill="1" applyBorder="1" applyAlignment="1" applyProtection="1">
      <alignment vertical="center"/>
      <protection locked="0"/>
    </xf>
    <xf numFmtId="9" fontId="8" fillId="23" borderId="6" xfId="0" applyNumberFormat="1" applyFont="1" applyFill="1" applyBorder="1" applyAlignment="1" applyProtection="1">
      <alignment vertical="center"/>
      <protection locked="0"/>
    </xf>
    <xf numFmtId="9" fontId="8" fillId="23" borderId="1" xfId="0" applyNumberFormat="1" applyFont="1" applyFill="1" applyBorder="1" applyAlignment="1" applyProtection="1">
      <alignment horizontal="center" vertical="center" wrapText="1"/>
      <protection locked="0"/>
    </xf>
    <xf numFmtId="9" fontId="8" fillId="23" borderId="0" xfId="0" applyNumberFormat="1" applyFont="1" applyFill="1" applyAlignment="1" applyProtection="1">
      <alignment horizontal="center" vertical="center" wrapText="1"/>
      <protection locked="0"/>
    </xf>
    <xf numFmtId="0" fontId="8" fillId="4" borderId="5" xfId="0" applyFont="1" applyFill="1" applyBorder="1" applyAlignment="1" applyProtection="1">
      <alignment vertical="top" wrapText="1"/>
      <protection locked="0"/>
    </xf>
    <xf numFmtId="165" fontId="11" fillId="7" borderId="5" xfId="33" applyNumberFormat="1" applyFont="1" applyFill="1" applyBorder="1" applyAlignment="1" applyProtection="1">
      <alignment horizontal="center" vertical="center" wrapText="1"/>
      <protection locked="0"/>
    </xf>
    <xf numFmtId="165" fontId="11" fillId="7" borderId="5" xfId="0" applyNumberFormat="1" applyFont="1" applyFill="1" applyBorder="1" applyAlignment="1" applyProtection="1">
      <alignment horizontal="center" vertical="center" wrapText="1"/>
      <protection locked="0"/>
    </xf>
    <xf numFmtId="0" fontId="14" fillId="2" borderId="2" xfId="0" applyFont="1" applyFill="1" applyBorder="1" applyAlignment="1" applyProtection="1">
      <alignment horizontal="left" vertical="center" wrapText="1"/>
      <protection locked="0"/>
    </xf>
    <xf numFmtId="0" fontId="14" fillId="0" borderId="5" xfId="0" applyFont="1" applyBorder="1" applyAlignment="1">
      <alignment horizontal="left" vertical="center" wrapText="1"/>
    </xf>
    <xf numFmtId="0" fontId="8" fillId="3" borderId="5" xfId="0" applyFont="1" applyFill="1" applyBorder="1" applyAlignment="1" applyProtection="1">
      <alignment horizontal="center" vertical="center" wrapText="1"/>
      <protection locked="0"/>
    </xf>
    <xf numFmtId="0" fontId="7" fillId="3" borderId="2" xfId="8" applyFont="1" applyFill="1" applyBorder="1" applyAlignment="1" applyProtection="1">
      <alignment horizontal="center" vertical="center" wrapText="1"/>
      <protection locked="0"/>
    </xf>
    <xf numFmtId="0" fontId="8" fillId="2" borderId="2" xfId="8" applyFont="1" applyBorder="1" applyAlignment="1" applyProtection="1">
      <alignment horizontal="justify" vertical="center" wrapText="1"/>
      <protection locked="0"/>
    </xf>
    <xf numFmtId="3" fontId="8" fillId="2" borderId="2" xfId="8" applyNumberFormat="1" applyFont="1" applyBorder="1" applyAlignment="1" applyProtection="1">
      <alignment horizontal="center" vertical="center" wrapText="1"/>
      <protection locked="0"/>
    </xf>
    <xf numFmtId="165" fontId="8" fillId="2" borderId="2" xfId="8" applyNumberFormat="1" applyFont="1" applyBorder="1" applyAlignment="1" applyProtection="1">
      <alignment horizontal="center" vertical="center" wrapText="1"/>
      <protection locked="0"/>
    </xf>
    <xf numFmtId="165" fontId="8" fillId="2" borderId="2" xfId="0" applyNumberFormat="1" applyFont="1" applyFill="1" applyBorder="1" applyAlignment="1" applyProtection="1">
      <alignment horizontal="center" vertical="center" wrapText="1"/>
      <protection locked="0"/>
    </xf>
    <xf numFmtId="168" fontId="8" fillId="2" borderId="2" xfId="0" applyNumberFormat="1" applyFont="1" applyFill="1" applyBorder="1" applyAlignment="1" applyProtection="1">
      <alignment horizontal="center" vertical="center" wrapText="1"/>
      <protection locked="0"/>
    </xf>
    <xf numFmtId="0" fontId="7" fillId="3" borderId="5" xfId="8" applyFont="1" applyFill="1" applyBorder="1" applyAlignment="1" applyProtection="1">
      <alignment horizontal="center" vertical="center" wrapText="1"/>
      <protection locked="0"/>
    </xf>
    <xf numFmtId="0" fontId="8" fillId="2" borderId="5" xfId="8" applyFont="1" applyBorder="1" applyAlignment="1" applyProtection="1">
      <alignment horizontal="justify" vertical="center" wrapText="1"/>
      <protection locked="0"/>
    </xf>
    <xf numFmtId="3" fontId="8" fillId="2" borderId="5" xfId="8" applyNumberFormat="1" applyFont="1" applyBorder="1" applyAlignment="1" applyProtection="1">
      <alignment horizontal="center" vertical="center" wrapText="1"/>
      <protection locked="0"/>
    </xf>
    <xf numFmtId="165" fontId="8" fillId="2" borderId="5" xfId="0" applyNumberFormat="1" applyFont="1" applyFill="1" applyBorder="1" applyAlignment="1" applyProtection="1">
      <alignment horizontal="center" vertical="center" wrapText="1"/>
      <protection locked="0"/>
    </xf>
    <xf numFmtId="168" fontId="8" fillId="2" borderId="5" xfId="0" applyNumberFormat="1" applyFont="1" applyFill="1" applyBorder="1" applyAlignment="1" applyProtection="1">
      <alignment horizontal="center" vertical="center" wrapText="1"/>
      <protection locked="0"/>
    </xf>
    <xf numFmtId="0" fontId="7" fillId="3" borderId="5" xfId="1" applyFont="1" applyFill="1" applyBorder="1" applyAlignment="1" applyProtection="1">
      <alignment horizontal="center" vertical="center" wrapText="1"/>
      <protection locked="0"/>
    </xf>
    <xf numFmtId="0" fontId="8" fillId="2" borderId="5" xfId="8" applyFont="1" applyBorder="1" applyAlignment="1" applyProtection="1">
      <alignment horizontal="center" vertical="center" wrapText="1"/>
      <protection locked="0"/>
    </xf>
    <xf numFmtId="165" fontId="8" fillId="2" borderId="5" xfId="8" applyNumberFormat="1" applyFont="1" applyBorder="1" applyAlignment="1" applyProtection="1">
      <alignment horizontal="center" vertical="center" wrapText="1"/>
      <protection locked="0"/>
    </xf>
    <xf numFmtId="0" fontId="8" fillId="2" borderId="6" xfId="0" applyFont="1" applyFill="1" applyBorder="1" applyAlignment="1" applyProtection="1">
      <alignment horizontal="justify" vertical="center" wrapText="1"/>
      <protection locked="0"/>
    </xf>
    <xf numFmtId="14" fontId="8" fillId="0" borderId="5" xfId="0" applyNumberFormat="1" applyFont="1" applyBorder="1" applyAlignment="1" applyProtection="1">
      <alignment horizontal="center" vertical="center" wrapText="1"/>
      <protection locked="0"/>
    </xf>
    <xf numFmtId="0" fontId="7" fillId="3" borderId="5" xfId="0" applyFont="1" applyFill="1" applyBorder="1" applyAlignment="1" applyProtection="1">
      <alignment horizontal="center" vertical="center" wrapText="1"/>
      <protection locked="0"/>
    </xf>
    <xf numFmtId="0" fontId="7" fillId="3" borderId="5" xfId="0" applyFont="1" applyFill="1" applyBorder="1" applyAlignment="1" applyProtection="1">
      <alignment horizontal="left" vertical="center" wrapText="1"/>
      <protection locked="0"/>
    </xf>
    <xf numFmtId="0" fontId="8" fillId="3" borderId="5"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protection locked="0"/>
    </xf>
    <xf numFmtId="0" fontId="7" fillId="23" borderId="12" xfId="0" applyFont="1" applyFill="1" applyBorder="1" applyAlignment="1" applyProtection="1">
      <alignment horizontal="center" vertical="center" wrapText="1"/>
      <protection locked="0"/>
    </xf>
    <xf numFmtId="0" fontId="7" fillId="23" borderId="13"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0" fontId="11" fillId="0" borderId="3" xfId="0" applyFont="1" applyBorder="1" applyAlignment="1">
      <alignment horizontal="left" vertical="center"/>
    </xf>
    <xf numFmtId="0" fontId="11" fillId="22" borderId="3" xfId="0" applyFont="1" applyFill="1" applyBorder="1" applyAlignment="1">
      <alignment horizontal="center" vertical="center"/>
    </xf>
    <xf numFmtId="0" fontId="11" fillId="0" borderId="3" xfId="0" applyFont="1" applyBorder="1" applyAlignment="1">
      <alignment horizontal="center"/>
    </xf>
    <xf numFmtId="0" fontId="7" fillId="3" borderId="7" xfId="0" applyFont="1" applyFill="1" applyBorder="1" applyAlignment="1" applyProtection="1">
      <alignment horizontal="center" vertical="center" wrapText="1"/>
      <protection locked="0"/>
    </xf>
    <xf numFmtId="0" fontId="11" fillId="0" borderId="3" xfId="0" applyFont="1" applyBorder="1" applyAlignment="1">
      <alignment horizontal="center" vertical="top"/>
    </xf>
    <xf numFmtId="0" fontId="8" fillId="2" borderId="7" xfId="0" applyFont="1" applyFill="1" applyBorder="1" applyAlignment="1" applyProtection="1">
      <alignment horizontal="justify" vertical="top" wrapText="1"/>
      <protection locked="0"/>
    </xf>
    <xf numFmtId="0" fontId="7" fillId="2" borderId="5" xfId="0" applyFont="1" applyFill="1" applyBorder="1" applyAlignment="1" applyProtection="1">
      <alignment horizontal="justify" vertical="top" wrapText="1"/>
      <protection locked="0"/>
    </xf>
    <xf numFmtId="0" fontId="8" fillId="0" borderId="7" xfId="0" applyFont="1" applyBorder="1" applyAlignment="1" applyProtection="1">
      <alignment horizontal="left" vertical="top" wrapText="1"/>
      <protection locked="0"/>
    </xf>
    <xf numFmtId="0" fontId="8" fillId="0" borderId="5" xfId="0" applyFont="1" applyBorder="1" applyAlignment="1" applyProtection="1">
      <alignment horizontal="left" vertical="top"/>
      <protection locked="0"/>
    </xf>
    <xf numFmtId="0" fontId="8" fillId="0" borderId="1" xfId="0" applyFont="1" applyBorder="1" applyAlignment="1" applyProtection="1">
      <alignment horizontal="left" vertical="top"/>
      <protection locked="0"/>
    </xf>
    <xf numFmtId="0" fontId="7" fillId="19" borderId="7" xfId="0" applyFont="1" applyFill="1" applyBorder="1" applyAlignment="1" applyProtection="1">
      <alignment horizontal="center" vertical="center"/>
      <protection locked="0"/>
    </xf>
    <xf numFmtId="0" fontId="7" fillId="19" borderId="11" xfId="0" applyFont="1" applyFill="1" applyBorder="1" applyAlignment="1" applyProtection="1">
      <alignment horizontal="center" vertical="center"/>
      <protection locked="0"/>
    </xf>
    <xf numFmtId="0" fontId="7" fillId="19" borderId="6" xfId="0" applyFont="1" applyFill="1" applyBorder="1" applyAlignment="1" applyProtection="1">
      <alignment horizontal="center" vertical="center"/>
      <protection locked="0"/>
    </xf>
  </cellXfs>
  <cellStyles count="34">
    <cellStyle name="Millares" xfId="15" builtinId="3"/>
    <cellStyle name="Millares [0]" xfId="32" builtinId="6"/>
    <cellStyle name="Millares 2" xfId="16" xr:uid="{00000000-0005-0000-0000-000002000000}"/>
    <cellStyle name="Normal" xfId="0" builtinId="0"/>
    <cellStyle name="Normal 10" xfId="11" xr:uid="{00000000-0005-0000-0000-000004000000}"/>
    <cellStyle name="Normal 11" xfId="13" xr:uid="{00000000-0005-0000-0000-000005000000}"/>
    <cellStyle name="Normal 12" xfId="14" xr:uid="{00000000-0005-0000-0000-000006000000}"/>
    <cellStyle name="Normal 13" xfId="17" xr:uid="{00000000-0005-0000-0000-000007000000}"/>
    <cellStyle name="Normal 14" xfId="18" xr:uid="{00000000-0005-0000-0000-000008000000}"/>
    <cellStyle name="Normal 15" xfId="19" xr:uid="{00000000-0005-0000-0000-000009000000}"/>
    <cellStyle name="Normal 16" xfId="20" xr:uid="{00000000-0005-0000-0000-00000A000000}"/>
    <cellStyle name="Normal 17" xfId="21" xr:uid="{00000000-0005-0000-0000-00000B000000}"/>
    <cellStyle name="Normal 18" xfId="22" xr:uid="{00000000-0005-0000-0000-00000C000000}"/>
    <cellStyle name="Normal 19" xfId="23" xr:uid="{00000000-0005-0000-0000-00000D000000}"/>
    <cellStyle name="Normal 2" xfId="1" xr:uid="{00000000-0005-0000-0000-00000E000000}"/>
    <cellStyle name="Normal 2 2" xfId="12" xr:uid="{00000000-0005-0000-0000-00000F000000}"/>
    <cellStyle name="Normal 20" xfId="24" xr:uid="{00000000-0005-0000-0000-000010000000}"/>
    <cellStyle name="Normal 21" xfId="25" xr:uid="{00000000-0005-0000-0000-000011000000}"/>
    <cellStyle name="Normal 22" xfId="26" xr:uid="{00000000-0005-0000-0000-000012000000}"/>
    <cellStyle name="Normal 23" xfId="27" xr:uid="{00000000-0005-0000-0000-000013000000}"/>
    <cellStyle name="Normal 24" xfId="28" xr:uid="{00000000-0005-0000-0000-000014000000}"/>
    <cellStyle name="Normal 25" xfId="29" xr:uid="{00000000-0005-0000-0000-000015000000}"/>
    <cellStyle name="Normal 26" xfId="30" xr:uid="{00000000-0005-0000-0000-000016000000}"/>
    <cellStyle name="Normal 27" xfId="31" xr:uid="{00000000-0005-0000-0000-000017000000}"/>
    <cellStyle name="Normal 28" xfId="33" xr:uid="{B030A664-6DEA-4532-91C6-22D20CE3492A}"/>
    <cellStyle name="Normal 3" xfId="4" xr:uid="{00000000-0005-0000-0000-000018000000}"/>
    <cellStyle name="Normal 3 2 2" xfId="9" xr:uid="{00000000-0005-0000-0000-000019000000}"/>
    <cellStyle name="Normal 3 3" xfId="6" xr:uid="{00000000-0005-0000-0000-00001A000000}"/>
    <cellStyle name="Normal 4" xfId="8" xr:uid="{00000000-0005-0000-0000-00001B000000}"/>
    <cellStyle name="Normal 5" xfId="10" xr:uid="{00000000-0005-0000-0000-00001C000000}"/>
    <cellStyle name="Normal 6" xfId="2" xr:uid="{00000000-0005-0000-0000-00001D000000}"/>
    <cellStyle name="Normal 7" xfId="3" xr:uid="{00000000-0005-0000-0000-00001E000000}"/>
    <cellStyle name="Normal 8" xfId="5" xr:uid="{00000000-0005-0000-0000-00001F000000}"/>
    <cellStyle name="Normal 9" xfId="7" xr:uid="{00000000-0005-0000-0000-000020000000}"/>
  </cellStyles>
  <dxfs count="0"/>
  <tableStyles count="0" defaultTableStyle="TableStyleMedium2" defaultPivotStyle="PivotStyleLight16"/>
  <colors>
    <mruColors>
      <color rgb="FFFF3399"/>
      <color rgb="FF00FFFF"/>
      <color rgb="FFCC00FF"/>
      <color rgb="FF66FF66"/>
      <color rgb="FF99FF66"/>
      <color rgb="FFFF00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CH478"/>
  <sheetViews>
    <sheetView tabSelected="1" zoomScale="79" zoomScaleNormal="79" workbookViewId="0">
      <selection sqref="A1:XFD1048576"/>
    </sheetView>
  </sheetViews>
  <sheetFormatPr baseColWidth="10" defaultColWidth="30.1796875" defaultRowHeight="125.25" customHeight="1"/>
  <cols>
    <col min="1" max="1" width="19.36328125" style="150" customWidth="1"/>
    <col min="2" max="2" width="37.7265625" style="1" customWidth="1"/>
    <col min="3" max="3" width="33.1796875" style="1" customWidth="1"/>
    <col min="4" max="4" width="31.1796875" style="1" customWidth="1"/>
    <col min="5" max="5" width="32.81640625" style="151" customWidth="1"/>
    <col min="6" max="6" width="30.1796875" style="152" customWidth="1"/>
    <col min="7" max="7" width="30.1796875" style="147" customWidth="1"/>
    <col min="8" max="8" width="30.1796875" style="153" customWidth="1"/>
    <col min="9" max="10" width="30.1796875" style="147" customWidth="1"/>
    <col min="11" max="11" width="30.1796875" style="142" customWidth="1"/>
    <col min="12" max="12" width="30.1796875" style="144" customWidth="1"/>
    <col min="13" max="20" width="7.26953125" style="555" hidden="1" customWidth="1"/>
    <col min="21" max="23" width="30.1796875" style="144" hidden="1" customWidth="1"/>
    <col min="24" max="24" width="30.1796875" style="154" customWidth="1"/>
    <col min="25" max="25" width="44.36328125" style="155" customWidth="1"/>
    <col min="26" max="26" width="53.81640625" style="156" hidden="1" customWidth="1"/>
    <col min="27" max="31" width="7" style="155" customWidth="1"/>
    <col min="32" max="32" width="66.90625" style="598" customWidth="1"/>
    <col min="33" max="33" width="15.90625" style="145" customWidth="1"/>
    <col min="34" max="34" width="15.90625" style="146" customWidth="1"/>
    <col min="35" max="35" width="14.90625" style="147" customWidth="1"/>
    <col min="36" max="36" width="14.90625" style="146" hidden="1" customWidth="1"/>
    <col min="37" max="37" width="60.1796875" style="148" hidden="1" customWidth="1"/>
    <col min="38" max="38" width="58.6328125" style="146" hidden="1" customWidth="1"/>
    <col min="39" max="39" width="63.81640625" style="149" hidden="1" customWidth="1"/>
    <col min="40" max="40" width="59.7265625" style="1" customWidth="1"/>
    <col min="41" max="16384" width="30.1796875" style="1"/>
  </cols>
  <sheetData>
    <row r="1" spans="1:50" ht="59.15" customHeight="1">
      <c r="A1" s="587" t="s">
        <v>0</v>
      </c>
      <c r="B1" s="588"/>
      <c r="C1" s="588"/>
      <c r="D1" s="588"/>
      <c r="E1" s="589"/>
      <c r="F1" s="589"/>
      <c r="G1" s="588"/>
      <c r="H1" s="588"/>
      <c r="I1" s="588"/>
      <c r="J1" s="588"/>
      <c r="K1" s="588"/>
      <c r="L1" s="588"/>
      <c r="M1" s="590"/>
      <c r="N1" s="590"/>
      <c r="O1" s="590"/>
      <c r="P1" s="590"/>
      <c r="Q1" s="590"/>
      <c r="R1" s="590"/>
      <c r="S1" s="590"/>
      <c r="T1" s="590"/>
      <c r="U1" s="588"/>
      <c r="V1" s="591"/>
      <c r="W1" s="591"/>
      <c r="X1" s="588"/>
      <c r="Y1" s="588"/>
      <c r="Z1" s="589"/>
      <c r="AA1" s="588"/>
      <c r="AB1" s="588"/>
      <c r="AC1" s="588"/>
      <c r="AD1" s="588"/>
      <c r="AE1" s="588"/>
      <c r="AF1" s="593"/>
      <c r="AG1" s="80"/>
    </row>
    <row r="2" spans="1:50" ht="33.75" customHeight="1">
      <c r="A2" s="578" t="s">
        <v>1</v>
      </c>
      <c r="B2" s="578" t="s">
        <v>2</v>
      </c>
      <c r="C2" s="578" t="s">
        <v>3</v>
      </c>
      <c r="D2" s="578" t="s">
        <v>4</v>
      </c>
      <c r="E2" s="579" t="s">
        <v>5</v>
      </c>
      <c r="F2" s="579" t="s">
        <v>6</v>
      </c>
      <c r="G2" s="578" t="s">
        <v>7</v>
      </c>
      <c r="H2" s="578" t="s">
        <v>8</v>
      </c>
      <c r="I2" s="578" t="s">
        <v>9</v>
      </c>
      <c r="J2" s="578" t="s">
        <v>10</v>
      </c>
      <c r="K2" s="578" t="s">
        <v>11</v>
      </c>
      <c r="L2" s="578" t="s">
        <v>2046</v>
      </c>
      <c r="M2" s="583" t="s">
        <v>2796</v>
      </c>
      <c r="N2" s="584"/>
      <c r="O2" s="584"/>
      <c r="P2" s="584"/>
      <c r="Q2" s="584"/>
      <c r="R2" s="584"/>
      <c r="S2" s="584"/>
      <c r="T2" s="584"/>
      <c r="U2" s="585" t="s">
        <v>12</v>
      </c>
      <c r="V2" s="82" t="s">
        <v>13</v>
      </c>
      <c r="W2" s="83"/>
      <c r="X2" s="578" t="s">
        <v>2053</v>
      </c>
      <c r="Y2" s="578" t="s">
        <v>14</v>
      </c>
      <c r="Z2" s="578" t="s">
        <v>15</v>
      </c>
      <c r="AA2" s="578" t="s">
        <v>16</v>
      </c>
      <c r="AB2" s="578"/>
      <c r="AC2" s="578"/>
      <c r="AD2" s="578"/>
      <c r="AE2" s="578"/>
      <c r="AF2" s="592" t="s">
        <v>2079</v>
      </c>
      <c r="AG2" s="580" t="s">
        <v>2024</v>
      </c>
      <c r="AH2" s="581" t="s">
        <v>2047</v>
      </c>
      <c r="AI2" s="578" t="s">
        <v>2049</v>
      </c>
      <c r="AJ2" s="592"/>
      <c r="AK2" s="599" t="s">
        <v>2078</v>
      </c>
      <c r="AL2" s="600"/>
      <c r="AM2" s="601"/>
      <c r="AN2" s="84"/>
      <c r="AO2" s="84"/>
      <c r="AP2" s="84"/>
      <c r="AQ2" s="84"/>
      <c r="AR2" s="84"/>
      <c r="AS2" s="84"/>
      <c r="AT2" s="84"/>
      <c r="AU2" s="84"/>
      <c r="AV2" s="84"/>
      <c r="AW2" s="84"/>
      <c r="AX2" s="84"/>
    </row>
    <row r="3" spans="1:50" ht="60.75" customHeight="1">
      <c r="A3" s="578"/>
      <c r="B3" s="578"/>
      <c r="C3" s="578"/>
      <c r="D3" s="578"/>
      <c r="E3" s="579"/>
      <c r="F3" s="579"/>
      <c r="G3" s="578"/>
      <c r="H3" s="578"/>
      <c r="I3" s="578"/>
      <c r="J3" s="578"/>
      <c r="K3" s="578"/>
      <c r="L3" s="578"/>
      <c r="M3" s="540" t="s">
        <v>2802</v>
      </c>
      <c r="N3" s="540" t="s">
        <v>2801</v>
      </c>
      <c r="O3" s="540" t="s">
        <v>2800</v>
      </c>
      <c r="P3" s="540" t="s">
        <v>2803</v>
      </c>
      <c r="Q3" s="540" t="s">
        <v>2799</v>
      </c>
      <c r="R3" s="540" t="s">
        <v>2797</v>
      </c>
      <c r="S3" s="540" t="s">
        <v>2798</v>
      </c>
      <c r="T3" s="540" t="s">
        <v>2804</v>
      </c>
      <c r="U3" s="586"/>
      <c r="V3" s="85" t="s">
        <v>17</v>
      </c>
      <c r="W3" s="86" t="s">
        <v>18</v>
      </c>
      <c r="X3" s="578"/>
      <c r="Y3" s="578"/>
      <c r="Z3" s="578"/>
      <c r="AA3" s="81" t="s">
        <v>19</v>
      </c>
      <c r="AB3" s="81" t="s">
        <v>20</v>
      </c>
      <c r="AC3" s="81" t="s">
        <v>21</v>
      </c>
      <c r="AD3" s="81" t="s">
        <v>22</v>
      </c>
      <c r="AE3" s="81" t="s">
        <v>23</v>
      </c>
      <c r="AF3" s="592"/>
      <c r="AG3" s="580"/>
      <c r="AH3" s="582"/>
      <c r="AI3" s="561" t="s">
        <v>2048</v>
      </c>
      <c r="AJ3" s="561" t="s">
        <v>2049</v>
      </c>
      <c r="AK3" s="88" t="s">
        <v>2129</v>
      </c>
      <c r="AL3" s="87" t="s">
        <v>2130</v>
      </c>
      <c r="AM3" s="87" t="s">
        <v>2131</v>
      </c>
      <c r="AN3" s="89"/>
      <c r="AO3" s="89"/>
      <c r="AP3" s="89"/>
      <c r="AQ3" s="89"/>
      <c r="AR3" s="89"/>
      <c r="AS3" s="89"/>
      <c r="AT3" s="89"/>
      <c r="AU3" s="89"/>
      <c r="AV3" s="89"/>
      <c r="AW3" s="89"/>
      <c r="AX3" s="89"/>
    </row>
    <row r="4" spans="1:50" ht="125.25" customHeight="1">
      <c r="A4" s="562" t="s">
        <v>200</v>
      </c>
      <c r="B4" s="563" t="s">
        <v>201</v>
      </c>
      <c r="C4" s="563" t="s">
        <v>202</v>
      </c>
      <c r="D4" s="563" t="s">
        <v>75</v>
      </c>
      <c r="E4" s="563" t="s">
        <v>76</v>
      </c>
      <c r="F4" s="563" t="s">
        <v>76</v>
      </c>
      <c r="G4" s="564">
        <v>3</v>
      </c>
      <c r="H4" s="565">
        <v>43800</v>
      </c>
      <c r="I4" s="566">
        <v>46022</v>
      </c>
      <c r="J4" s="477">
        <f>SUM(I4-H4)/7</f>
        <v>317.42857142857144</v>
      </c>
      <c r="K4" s="567">
        <v>1.5</v>
      </c>
      <c r="L4" s="54">
        <v>0.5</v>
      </c>
      <c r="M4" s="541"/>
      <c r="N4" s="541"/>
      <c r="O4" s="541"/>
      <c r="P4" s="541"/>
      <c r="Q4" s="541" t="s">
        <v>78</v>
      </c>
      <c r="R4" s="541" t="s">
        <v>78</v>
      </c>
      <c r="S4" s="541"/>
      <c r="T4" s="541"/>
      <c r="U4" s="8">
        <f t="shared" ref="U4:U44" si="0">J4*L4</f>
        <v>158.71428571428572</v>
      </c>
      <c r="V4" s="8">
        <f t="shared" ref="V4:V44" si="1">IF(I4&lt;=$W$2,U4,0)</f>
        <v>0</v>
      </c>
      <c r="W4" s="8">
        <f t="shared" ref="W4:W44" si="2">IF($W$2&gt;=I4,J4,0)</f>
        <v>0</v>
      </c>
      <c r="X4" s="65" t="s">
        <v>1983</v>
      </c>
      <c r="Y4" s="56" t="s">
        <v>203</v>
      </c>
      <c r="Z4" s="56"/>
      <c r="AA4" s="55" t="s">
        <v>78</v>
      </c>
      <c r="AB4" s="55"/>
      <c r="AC4" s="55"/>
      <c r="AD4" s="55"/>
      <c r="AE4" s="55"/>
      <c r="AF4" s="346" t="s">
        <v>1989</v>
      </c>
      <c r="AG4" s="9">
        <v>2011</v>
      </c>
      <c r="AH4" s="75"/>
      <c r="AI4" s="100" t="s">
        <v>2117</v>
      </c>
      <c r="AJ4" s="100" t="s">
        <v>2051</v>
      </c>
      <c r="AK4" s="75"/>
      <c r="AL4" s="75"/>
      <c r="AM4" s="75"/>
    </row>
    <row r="5" spans="1:50" ht="146.15" customHeight="1">
      <c r="A5" s="568" t="s">
        <v>204</v>
      </c>
      <c r="B5" s="569" t="s">
        <v>205</v>
      </c>
      <c r="C5" s="569" t="s">
        <v>206</v>
      </c>
      <c r="D5" s="569" t="s">
        <v>75</v>
      </c>
      <c r="E5" s="10" t="s">
        <v>76</v>
      </c>
      <c r="F5" s="569" t="s">
        <v>76</v>
      </c>
      <c r="G5" s="570">
        <v>3</v>
      </c>
      <c r="H5" s="571">
        <v>43800</v>
      </c>
      <c r="I5" s="571">
        <v>46022</v>
      </c>
      <c r="J5" s="8">
        <f>SUM(I5-H5)/7</f>
        <v>317.42857142857144</v>
      </c>
      <c r="K5" s="572">
        <v>1.5</v>
      </c>
      <c r="L5" s="7">
        <v>0.5</v>
      </c>
      <c r="M5" s="542"/>
      <c r="N5" s="542"/>
      <c r="O5" s="542"/>
      <c r="P5" s="542"/>
      <c r="Q5" s="542"/>
      <c r="R5" s="542" t="s">
        <v>78</v>
      </c>
      <c r="S5" s="542"/>
      <c r="T5" s="542"/>
      <c r="U5" s="8">
        <f t="shared" si="0"/>
        <v>158.71428571428572</v>
      </c>
      <c r="V5" s="8">
        <f t="shared" si="1"/>
        <v>0</v>
      </c>
      <c r="W5" s="8">
        <f t="shared" si="2"/>
        <v>0</v>
      </c>
      <c r="X5" s="64" t="s">
        <v>1980</v>
      </c>
      <c r="Y5" s="10" t="s">
        <v>203</v>
      </c>
      <c r="Z5" s="10"/>
      <c r="AA5" s="9" t="s">
        <v>78</v>
      </c>
      <c r="AB5" s="9"/>
      <c r="AC5" s="9"/>
      <c r="AD5" s="9"/>
      <c r="AE5" s="9"/>
      <c r="AF5" s="346" t="s">
        <v>1963</v>
      </c>
      <c r="AG5" s="9">
        <v>2011</v>
      </c>
      <c r="AH5" s="75"/>
      <c r="AI5" s="100" t="s">
        <v>2117</v>
      </c>
      <c r="AJ5" s="100" t="s">
        <v>2051</v>
      </c>
      <c r="AK5" s="75"/>
      <c r="AL5" s="75"/>
      <c r="AM5" s="75"/>
    </row>
    <row r="6" spans="1:50" ht="125.25" customHeight="1">
      <c r="A6" s="573" t="s">
        <v>207</v>
      </c>
      <c r="B6" s="569" t="s">
        <v>208</v>
      </c>
      <c r="C6" s="569" t="s">
        <v>209</v>
      </c>
      <c r="D6" s="569" t="s">
        <v>75</v>
      </c>
      <c r="E6" s="10" t="s">
        <v>76</v>
      </c>
      <c r="F6" s="569" t="s">
        <v>76</v>
      </c>
      <c r="G6" s="570">
        <v>3</v>
      </c>
      <c r="H6" s="571">
        <v>43800</v>
      </c>
      <c r="I6" s="571">
        <v>46022</v>
      </c>
      <c r="J6" s="8">
        <v>160.85714285714286</v>
      </c>
      <c r="K6" s="572">
        <v>1.5</v>
      </c>
      <c r="L6" s="7">
        <v>0.5</v>
      </c>
      <c r="M6" s="542"/>
      <c r="N6" s="542"/>
      <c r="O6" s="542"/>
      <c r="P6" s="542"/>
      <c r="Q6" s="542" t="s">
        <v>78</v>
      </c>
      <c r="R6" s="542"/>
      <c r="S6" s="542"/>
      <c r="T6" s="542"/>
      <c r="U6" s="8">
        <f t="shared" si="0"/>
        <v>80.428571428571431</v>
      </c>
      <c r="V6" s="8">
        <f t="shared" si="1"/>
        <v>0</v>
      </c>
      <c r="W6" s="8">
        <f t="shared" si="2"/>
        <v>0</v>
      </c>
      <c r="X6" s="65" t="s">
        <v>1983</v>
      </c>
      <c r="Y6" s="10" t="s">
        <v>210</v>
      </c>
      <c r="Z6" s="10"/>
      <c r="AA6" s="9" t="s">
        <v>78</v>
      </c>
      <c r="AB6" s="9"/>
      <c r="AC6" s="9"/>
      <c r="AD6" s="9"/>
      <c r="AE6" s="9"/>
      <c r="AF6" s="346" t="s">
        <v>1990</v>
      </c>
      <c r="AG6" s="9">
        <v>2012</v>
      </c>
      <c r="AH6" s="75"/>
      <c r="AI6" s="100" t="s">
        <v>2117</v>
      </c>
      <c r="AJ6" s="100" t="s">
        <v>2051</v>
      </c>
      <c r="AK6" s="75"/>
      <c r="AL6" s="75"/>
      <c r="AM6" s="75"/>
    </row>
    <row r="7" spans="1:50" ht="125.25" customHeight="1">
      <c r="A7" s="568" t="s">
        <v>211</v>
      </c>
      <c r="B7" s="569" t="s">
        <v>212</v>
      </c>
      <c r="C7" s="11" t="s">
        <v>74</v>
      </c>
      <c r="D7" s="10" t="s">
        <v>75</v>
      </c>
      <c r="E7" s="10" t="s">
        <v>76</v>
      </c>
      <c r="F7" s="206" t="s">
        <v>77</v>
      </c>
      <c r="G7" s="94">
        <v>3</v>
      </c>
      <c r="H7" s="95">
        <v>43800</v>
      </c>
      <c r="I7" s="571">
        <v>46022</v>
      </c>
      <c r="J7" s="8">
        <f t="shared" ref="J7:J38" si="3">SUM(I7-H7)/7</f>
        <v>317.42857142857144</v>
      </c>
      <c r="K7" s="572">
        <v>1.5</v>
      </c>
      <c r="L7" s="7">
        <v>0.5</v>
      </c>
      <c r="M7" s="542"/>
      <c r="N7" s="542"/>
      <c r="O7" s="542"/>
      <c r="P7" s="542"/>
      <c r="Q7" s="542" t="s">
        <v>78</v>
      </c>
      <c r="R7" s="542"/>
      <c r="S7" s="542"/>
      <c r="T7" s="542"/>
      <c r="U7" s="8">
        <f t="shared" si="0"/>
        <v>158.71428571428572</v>
      </c>
      <c r="V7" s="8">
        <f t="shared" si="1"/>
        <v>0</v>
      </c>
      <c r="W7" s="8">
        <f t="shared" si="2"/>
        <v>0</v>
      </c>
      <c r="X7" s="64" t="s">
        <v>1980</v>
      </c>
      <c r="Y7" s="10" t="s">
        <v>213</v>
      </c>
      <c r="Z7" s="10"/>
      <c r="AA7" s="9" t="s">
        <v>78</v>
      </c>
      <c r="AB7" s="9"/>
      <c r="AC7" s="9"/>
      <c r="AD7" s="9"/>
      <c r="AE7" s="9"/>
      <c r="AF7" s="346" t="s">
        <v>1960</v>
      </c>
      <c r="AG7" s="9">
        <v>2013</v>
      </c>
      <c r="AH7" s="75"/>
      <c r="AI7" s="100" t="s">
        <v>2117</v>
      </c>
      <c r="AJ7" s="100" t="s">
        <v>2051</v>
      </c>
      <c r="AK7" s="75"/>
      <c r="AL7" s="75"/>
      <c r="AM7" s="75"/>
    </row>
    <row r="8" spans="1:50" ht="125.25" hidden="1" customHeight="1">
      <c r="A8" s="209" t="s">
        <v>227</v>
      </c>
      <c r="B8" s="34" t="s">
        <v>228</v>
      </c>
      <c r="C8" s="17"/>
      <c r="D8" s="312" t="s">
        <v>229</v>
      </c>
      <c r="E8" s="312" t="s">
        <v>230</v>
      </c>
      <c r="F8" s="313" t="s">
        <v>231</v>
      </c>
      <c r="G8" s="19">
        <v>2</v>
      </c>
      <c r="H8" s="314">
        <v>41897</v>
      </c>
      <c r="I8" s="314">
        <v>42093</v>
      </c>
      <c r="J8" s="5">
        <f t="shared" si="3"/>
        <v>28</v>
      </c>
      <c r="K8" s="19">
        <v>2</v>
      </c>
      <c r="L8" s="7">
        <v>1</v>
      </c>
      <c r="M8" s="542"/>
      <c r="N8" s="542"/>
      <c r="O8" s="542"/>
      <c r="P8" s="542"/>
      <c r="Q8" s="542"/>
      <c r="R8" s="542"/>
      <c r="S8" s="542"/>
      <c r="T8" s="542"/>
      <c r="U8" s="8">
        <f t="shared" si="0"/>
        <v>28</v>
      </c>
      <c r="V8" s="8">
        <f t="shared" si="1"/>
        <v>0</v>
      </c>
      <c r="W8" s="8">
        <f t="shared" si="2"/>
        <v>0</v>
      </c>
      <c r="X8" s="9" t="s">
        <v>59</v>
      </c>
      <c r="Y8" s="10" t="s">
        <v>232</v>
      </c>
      <c r="Z8" s="10"/>
      <c r="AA8" s="10"/>
      <c r="AB8" s="10"/>
      <c r="AC8" s="10"/>
      <c r="AD8" s="10"/>
      <c r="AE8" s="10"/>
      <c r="AF8" s="17" t="s">
        <v>233</v>
      </c>
      <c r="AG8" s="18">
        <v>2014</v>
      </c>
      <c r="AH8" s="75"/>
      <c r="AI8" s="87" t="s">
        <v>2118</v>
      </c>
      <c r="AJ8" s="100" t="s">
        <v>2050</v>
      </c>
      <c r="AK8" s="75"/>
      <c r="AL8" s="75"/>
      <c r="AM8" s="75"/>
    </row>
    <row r="9" spans="1:50" ht="125.25" hidden="1" customHeight="1">
      <c r="A9" s="209" t="s">
        <v>256</v>
      </c>
      <c r="B9" s="36" t="s">
        <v>257</v>
      </c>
      <c r="C9" s="17"/>
      <c r="D9" s="312" t="s">
        <v>258</v>
      </c>
      <c r="E9" s="312" t="s">
        <v>259</v>
      </c>
      <c r="F9" s="313" t="s">
        <v>260</v>
      </c>
      <c r="G9" s="19">
        <v>9</v>
      </c>
      <c r="H9" s="314">
        <v>41897</v>
      </c>
      <c r="I9" s="314">
        <v>42277</v>
      </c>
      <c r="J9" s="5">
        <f t="shared" si="3"/>
        <v>54.285714285714285</v>
      </c>
      <c r="K9" s="19">
        <v>12</v>
      </c>
      <c r="L9" s="7">
        <v>1</v>
      </c>
      <c r="M9" s="542"/>
      <c r="N9" s="542"/>
      <c r="O9" s="542"/>
      <c r="P9" s="542"/>
      <c r="Q9" s="542"/>
      <c r="R9" s="542"/>
      <c r="S9" s="542"/>
      <c r="T9" s="542"/>
      <c r="U9" s="8">
        <f t="shared" si="0"/>
        <v>54.285714285714285</v>
      </c>
      <c r="V9" s="8">
        <f t="shared" si="1"/>
        <v>0</v>
      </c>
      <c r="W9" s="8">
        <f t="shared" si="2"/>
        <v>0</v>
      </c>
      <c r="X9" s="9" t="s">
        <v>59</v>
      </c>
      <c r="Y9" s="10" t="s">
        <v>232</v>
      </c>
      <c r="Z9" s="10"/>
      <c r="AA9" s="10"/>
      <c r="AB9" s="10"/>
      <c r="AC9" s="10"/>
      <c r="AD9" s="10"/>
      <c r="AE9" s="10"/>
      <c r="AF9" s="17" t="s">
        <v>261</v>
      </c>
      <c r="AG9" s="18">
        <v>2014</v>
      </c>
      <c r="AH9" s="75"/>
      <c r="AI9" s="87" t="s">
        <v>2118</v>
      </c>
      <c r="AJ9" s="100" t="s">
        <v>2050</v>
      </c>
      <c r="AK9" s="75"/>
      <c r="AL9" s="75"/>
      <c r="AM9" s="75"/>
    </row>
    <row r="10" spans="1:50" ht="125" hidden="1">
      <c r="A10" s="209" t="s">
        <v>262</v>
      </c>
      <c r="B10" s="36" t="s">
        <v>263</v>
      </c>
      <c r="C10" s="17"/>
      <c r="D10" s="312" t="s">
        <v>264</v>
      </c>
      <c r="E10" s="312" t="s">
        <v>265</v>
      </c>
      <c r="F10" s="313" t="s">
        <v>266</v>
      </c>
      <c r="G10" s="19">
        <v>2</v>
      </c>
      <c r="H10" s="314">
        <v>41760</v>
      </c>
      <c r="I10" s="314">
        <v>42246</v>
      </c>
      <c r="J10" s="5">
        <f t="shared" si="3"/>
        <v>69.428571428571431</v>
      </c>
      <c r="K10" s="19">
        <v>2</v>
      </c>
      <c r="L10" s="7">
        <v>1</v>
      </c>
      <c r="M10" s="542"/>
      <c r="N10" s="542"/>
      <c r="O10" s="542"/>
      <c r="P10" s="542"/>
      <c r="Q10" s="542"/>
      <c r="R10" s="542"/>
      <c r="S10" s="542"/>
      <c r="T10" s="542"/>
      <c r="U10" s="8">
        <f t="shared" si="0"/>
        <v>69.428571428571431</v>
      </c>
      <c r="V10" s="8">
        <f t="shared" si="1"/>
        <v>0</v>
      </c>
      <c r="W10" s="8">
        <f t="shared" si="2"/>
        <v>0</v>
      </c>
      <c r="X10" s="9" t="s">
        <v>30</v>
      </c>
      <c r="Y10" s="10" t="s">
        <v>232</v>
      </c>
      <c r="Z10" s="10"/>
      <c r="AA10" s="10"/>
      <c r="AB10" s="10"/>
      <c r="AC10" s="10"/>
      <c r="AD10" s="10"/>
      <c r="AE10" s="10"/>
      <c r="AF10" s="17" t="s">
        <v>267</v>
      </c>
      <c r="AG10" s="18">
        <v>2014</v>
      </c>
      <c r="AH10" s="75"/>
      <c r="AI10" s="87" t="s">
        <v>2118</v>
      </c>
      <c r="AJ10" s="100" t="s">
        <v>2050</v>
      </c>
      <c r="AK10" s="75"/>
      <c r="AL10" s="75"/>
      <c r="AM10" s="75"/>
    </row>
    <row r="11" spans="1:50" ht="158.15" hidden="1" customHeight="1">
      <c r="A11" s="209" t="s">
        <v>315</v>
      </c>
      <c r="B11" s="36" t="s">
        <v>316</v>
      </c>
      <c r="C11" s="17"/>
      <c r="D11" s="17" t="s">
        <v>317</v>
      </c>
      <c r="E11" s="312" t="s">
        <v>318</v>
      </c>
      <c r="F11" s="313" t="s">
        <v>319</v>
      </c>
      <c r="G11" s="19">
        <v>2</v>
      </c>
      <c r="H11" s="20">
        <v>41641</v>
      </c>
      <c r="I11" s="20">
        <v>42277</v>
      </c>
      <c r="J11" s="5">
        <f t="shared" si="3"/>
        <v>90.857142857142861</v>
      </c>
      <c r="K11" s="19">
        <v>2</v>
      </c>
      <c r="L11" s="7">
        <v>1</v>
      </c>
      <c r="M11" s="543"/>
      <c r="N11" s="543"/>
      <c r="O11" s="543"/>
      <c r="P11" s="543"/>
      <c r="Q11" s="543"/>
      <c r="R11" s="543"/>
      <c r="S11" s="543"/>
      <c r="T11" s="543"/>
      <c r="U11" s="47">
        <f t="shared" si="0"/>
        <v>90.857142857142861</v>
      </c>
      <c r="V11" s="8">
        <f t="shared" si="1"/>
        <v>0</v>
      </c>
      <c r="W11" s="46">
        <f t="shared" si="2"/>
        <v>0</v>
      </c>
      <c r="X11" s="9" t="s">
        <v>46</v>
      </c>
      <c r="Y11" s="10" t="s">
        <v>320</v>
      </c>
      <c r="Z11" s="10"/>
      <c r="AA11" s="10"/>
      <c r="AB11" s="10"/>
      <c r="AC11" s="10"/>
      <c r="AD11" s="10"/>
      <c r="AE11" s="10"/>
      <c r="AF11" s="17" t="s">
        <v>321</v>
      </c>
      <c r="AG11" s="18">
        <v>2014</v>
      </c>
      <c r="AH11" s="75"/>
      <c r="AI11" s="87" t="s">
        <v>2118</v>
      </c>
      <c r="AJ11" s="100" t="s">
        <v>2050</v>
      </c>
      <c r="AK11" s="75"/>
      <c r="AL11" s="75"/>
      <c r="AM11" s="75"/>
    </row>
    <row r="12" spans="1:50" ht="125.25" hidden="1" customHeight="1">
      <c r="A12" s="305" t="s">
        <v>322</v>
      </c>
      <c r="B12" s="67" t="s">
        <v>323</v>
      </c>
      <c r="C12" s="70"/>
      <c r="D12" s="70" t="s">
        <v>324</v>
      </c>
      <c r="E12" s="317" t="s">
        <v>325</v>
      </c>
      <c r="F12" s="318" t="s">
        <v>254</v>
      </c>
      <c r="G12" s="57">
        <v>6</v>
      </c>
      <c r="H12" s="72">
        <v>41700</v>
      </c>
      <c r="I12" s="72">
        <v>42093</v>
      </c>
      <c r="J12" s="52">
        <f t="shared" si="3"/>
        <v>56.142857142857146</v>
      </c>
      <c r="K12" s="57">
        <v>6</v>
      </c>
      <c r="L12" s="54">
        <v>1</v>
      </c>
      <c r="M12" s="541"/>
      <c r="N12" s="541"/>
      <c r="O12" s="541"/>
      <c r="P12" s="541"/>
      <c r="Q12" s="541"/>
      <c r="R12" s="541"/>
      <c r="S12" s="541"/>
      <c r="T12" s="541"/>
      <c r="U12" s="8">
        <f t="shared" si="0"/>
        <v>56.142857142857146</v>
      </c>
      <c r="V12" s="8">
        <f t="shared" si="1"/>
        <v>0</v>
      </c>
      <c r="W12" s="8">
        <f t="shared" si="2"/>
        <v>0</v>
      </c>
      <c r="X12" s="55" t="s">
        <v>46</v>
      </c>
      <c r="Y12" s="56" t="s">
        <v>320</v>
      </c>
      <c r="Z12" s="56"/>
      <c r="AA12" s="56"/>
      <c r="AB12" s="56"/>
      <c r="AC12" s="56"/>
      <c r="AD12" s="56"/>
      <c r="AE12" s="56"/>
      <c r="AF12" s="17" t="s">
        <v>326</v>
      </c>
      <c r="AG12" s="18">
        <v>2014</v>
      </c>
      <c r="AH12" s="75"/>
      <c r="AI12" s="87" t="s">
        <v>2118</v>
      </c>
      <c r="AJ12" s="100" t="s">
        <v>2050</v>
      </c>
      <c r="AK12" s="75"/>
      <c r="AL12" s="75"/>
      <c r="AM12" s="75"/>
    </row>
    <row r="13" spans="1:50" ht="191.15" hidden="1" customHeight="1">
      <c r="A13" s="209" t="s">
        <v>279</v>
      </c>
      <c r="B13" s="36" t="s">
        <v>280</v>
      </c>
      <c r="C13" s="17"/>
      <c r="D13" s="17" t="s">
        <v>281</v>
      </c>
      <c r="E13" s="17" t="s">
        <v>282</v>
      </c>
      <c r="F13" s="18" t="s">
        <v>283</v>
      </c>
      <c r="G13" s="19">
        <v>2</v>
      </c>
      <c r="H13" s="20">
        <v>41897</v>
      </c>
      <c r="I13" s="20">
        <v>42246</v>
      </c>
      <c r="J13" s="5">
        <f t="shared" si="3"/>
        <v>49.857142857142854</v>
      </c>
      <c r="K13" s="19">
        <v>2</v>
      </c>
      <c r="L13" s="7">
        <v>1</v>
      </c>
      <c r="M13" s="542"/>
      <c r="N13" s="542"/>
      <c r="O13" s="542"/>
      <c r="P13" s="542"/>
      <c r="Q13" s="542"/>
      <c r="R13" s="542"/>
      <c r="S13" s="542"/>
      <c r="T13" s="542"/>
      <c r="U13" s="8">
        <f t="shared" si="0"/>
        <v>49.857142857142854</v>
      </c>
      <c r="V13" s="8">
        <f t="shared" si="1"/>
        <v>0</v>
      </c>
      <c r="W13" s="8">
        <f t="shared" si="2"/>
        <v>0</v>
      </c>
      <c r="X13" s="9" t="s">
        <v>46</v>
      </c>
      <c r="Y13" s="10" t="s">
        <v>232</v>
      </c>
      <c r="Z13" s="10"/>
      <c r="AA13" s="10"/>
      <c r="AB13" s="10"/>
      <c r="AC13" s="10"/>
      <c r="AD13" s="10"/>
      <c r="AE13" s="10"/>
      <c r="AF13" s="17" t="s">
        <v>284</v>
      </c>
      <c r="AG13" s="18">
        <v>2014</v>
      </c>
      <c r="AH13" s="75"/>
      <c r="AI13" s="87" t="s">
        <v>2118</v>
      </c>
      <c r="AJ13" s="100" t="s">
        <v>2050</v>
      </c>
      <c r="AK13" s="75"/>
      <c r="AL13" s="75"/>
      <c r="AM13" s="75"/>
    </row>
    <row r="14" spans="1:50" ht="125.25" hidden="1" customHeight="1">
      <c r="A14" s="209" t="s">
        <v>333</v>
      </c>
      <c r="B14" s="39" t="s">
        <v>334</v>
      </c>
      <c r="C14" s="17"/>
      <c r="D14" s="17" t="s">
        <v>335</v>
      </c>
      <c r="E14" s="312" t="s">
        <v>336</v>
      </c>
      <c r="F14" s="313" t="s">
        <v>337</v>
      </c>
      <c r="G14" s="19">
        <v>1</v>
      </c>
      <c r="H14" s="20">
        <v>41884</v>
      </c>
      <c r="I14" s="20">
        <v>42185</v>
      </c>
      <c r="J14" s="5">
        <f t="shared" si="3"/>
        <v>43</v>
      </c>
      <c r="K14" s="19">
        <v>1</v>
      </c>
      <c r="L14" s="7">
        <v>1</v>
      </c>
      <c r="M14" s="542"/>
      <c r="N14" s="542"/>
      <c r="O14" s="542"/>
      <c r="P14" s="542"/>
      <c r="Q14" s="542"/>
      <c r="R14" s="542"/>
      <c r="S14" s="542"/>
      <c r="T14" s="542"/>
      <c r="U14" s="8">
        <f t="shared" si="0"/>
        <v>43</v>
      </c>
      <c r="V14" s="8">
        <f t="shared" si="1"/>
        <v>0</v>
      </c>
      <c r="W14" s="8">
        <f t="shared" si="2"/>
        <v>0</v>
      </c>
      <c r="X14" s="9" t="s">
        <v>46</v>
      </c>
      <c r="Y14" s="10" t="s">
        <v>320</v>
      </c>
      <c r="Z14" s="10"/>
      <c r="AA14" s="10"/>
      <c r="AB14" s="10"/>
      <c r="AC14" s="10"/>
      <c r="AD14" s="10"/>
      <c r="AE14" s="10"/>
      <c r="AF14" s="17" t="s">
        <v>338</v>
      </c>
      <c r="AG14" s="18">
        <v>2014</v>
      </c>
      <c r="AH14" s="75"/>
      <c r="AI14" s="87" t="s">
        <v>2118</v>
      </c>
      <c r="AJ14" s="100" t="s">
        <v>2050</v>
      </c>
      <c r="AK14" s="75"/>
      <c r="AL14" s="75"/>
      <c r="AM14" s="75"/>
    </row>
    <row r="15" spans="1:50" ht="125.25" hidden="1" customHeight="1">
      <c r="A15" s="209" t="s">
        <v>268</v>
      </c>
      <c r="B15" s="36" t="s">
        <v>269</v>
      </c>
      <c r="C15" s="17"/>
      <c r="D15" s="17" t="s">
        <v>270</v>
      </c>
      <c r="E15" s="312" t="s">
        <v>271</v>
      </c>
      <c r="F15" s="313" t="s">
        <v>272</v>
      </c>
      <c r="G15" s="19">
        <v>1</v>
      </c>
      <c r="H15" s="20">
        <v>41897</v>
      </c>
      <c r="I15" s="20">
        <v>42262</v>
      </c>
      <c r="J15" s="5">
        <f t="shared" si="3"/>
        <v>52.142857142857146</v>
      </c>
      <c r="K15" s="19">
        <v>1</v>
      </c>
      <c r="L15" s="7">
        <v>1</v>
      </c>
      <c r="M15" s="542"/>
      <c r="N15" s="542"/>
      <c r="O15" s="542"/>
      <c r="P15" s="542"/>
      <c r="Q15" s="542"/>
      <c r="R15" s="542"/>
      <c r="S15" s="542"/>
      <c r="T15" s="542"/>
      <c r="U15" s="8">
        <f t="shared" si="0"/>
        <v>52.142857142857146</v>
      </c>
      <c r="V15" s="8">
        <f t="shared" si="1"/>
        <v>0</v>
      </c>
      <c r="W15" s="8">
        <f t="shared" si="2"/>
        <v>0</v>
      </c>
      <c r="X15" s="9" t="s">
        <v>46</v>
      </c>
      <c r="Y15" s="10" t="s">
        <v>232</v>
      </c>
      <c r="Z15" s="10"/>
      <c r="AA15" s="10"/>
      <c r="AB15" s="10"/>
      <c r="AC15" s="10"/>
      <c r="AD15" s="10"/>
      <c r="AE15" s="10"/>
      <c r="AF15" s="17" t="s">
        <v>273</v>
      </c>
      <c r="AG15" s="18">
        <v>2014</v>
      </c>
      <c r="AH15" s="75"/>
      <c r="AI15" s="87" t="s">
        <v>2118</v>
      </c>
      <c r="AJ15" s="100" t="s">
        <v>2050</v>
      </c>
      <c r="AK15" s="75"/>
      <c r="AL15" s="75"/>
      <c r="AM15" s="75"/>
    </row>
    <row r="16" spans="1:50" ht="177.65" hidden="1" customHeight="1">
      <c r="A16" s="306" t="s">
        <v>214</v>
      </c>
      <c r="B16" s="307" t="s">
        <v>215</v>
      </c>
      <c r="C16" s="308" t="s">
        <v>216</v>
      </c>
      <c r="D16" s="308" t="s">
        <v>217</v>
      </c>
      <c r="E16" s="308" t="s">
        <v>218</v>
      </c>
      <c r="F16" s="309" t="s">
        <v>219</v>
      </c>
      <c r="G16" s="19">
        <v>5</v>
      </c>
      <c r="H16" s="310">
        <v>41913</v>
      </c>
      <c r="I16" s="310">
        <v>42369</v>
      </c>
      <c r="J16" s="5">
        <f t="shared" si="3"/>
        <v>65.142857142857139</v>
      </c>
      <c r="K16" s="311">
        <v>5</v>
      </c>
      <c r="L16" s="7">
        <v>1</v>
      </c>
      <c r="M16" s="542"/>
      <c r="N16" s="542"/>
      <c r="O16" s="542"/>
      <c r="P16" s="542"/>
      <c r="Q16" s="542"/>
      <c r="R16" s="542"/>
      <c r="S16" s="542"/>
      <c r="T16" s="542"/>
      <c r="U16" s="8">
        <f t="shared" si="0"/>
        <v>65.142857142857139</v>
      </c>
      <c r="V16" s="8">
        <f t="shared" si="1"/>
        <v>0</v>
      </c>
      <c r="W16" s="8">
        <f t="shared" si="2"/>
        <v>0</v>
      </c>
      <c r="X16" s="9" t="s">
        <v>30</v>
      </c>
      <c r="Y16" s="10" t="s">
        <v>220</v>
      </c>
      <c r="Z16" s="10"/>
      <c r="AA16" s="10"/>
      <c r="AB16" s="10"/>
      <c r="AC16" s="10"/>
      <c r="AD16" s="10"/>
      <c r="AE16" s="10"/>
      <c r="AF16" s="2" t="s">
        <v>221</v>
      </c>
      <c r="AG16" s="3">
        <v>2014</v>
      </c>
      <c r="AH16" s="75"/>
      <c r="AI16" s="87" t="s">
        <v>2118</v>
      </c>
      <c r="AJ16" s="100" t="s">
        <v>2050</v>
      </c>
      <c r="AK16" s="75"/>
      <c r="AL16" s="75"/>
      <c r="AM16" s="75"/>
    </row>
    <row r="17" spans="1:39" ht="125.25" hidden="1" customHeight="1">
      <c r="A17" s="306" t="s">
        <v>214</v>
      </c>
      <c r="B17" s="307" t="s">
        <v>215</v>
      </c>
      <c r="C17" s="308" t="s">
        <v>222</v>
      </c>
      <c r="D17" s="308" t="s">
        <v>223</v>
      </c>
      <c r="E17" s="308" t="s">
        <v>224</v>
      </c>
      <c r="F17" s="309" t="s">
        <v>225</v>
      </c>
      <c r="G17" s="19">
        <v>3</v>
      </c>
      <c r="H17" s="310">
        <v>41913</v>
      </c>
      <c r="I17" s="310">
        <v>42019</v>
      </c>
      <c r="J17" s="5">
        <f t="shared" si="3"/>
        <v>15.142857142857142</v>
      </c>
      <c r="K17" s="311">
        <v>3</v>
      </c>
      <c r="L17" s="7">
        <v>1</v>
      </c>
      <c r="M17" s="542"/>
      <c r="N17" s="542"/>
      <c r="O17" s="542"/>
      <c r="P17" s="542"/>
      <c r="Q17" s="542"/>
      <c r="R17" s="542"/>
      <c r="S17" s="542"/>
      <c r="T17" s="542"/>
      <c r="U17" s="8">
        <f t="shared" si="0"/>
        <v>15.142857142857142</v>
      </c>
      <c r="V17" s="8">
        <f t="shared" si="1"/>
        <v>0</v>
      </c>
      <c r="W17" s="8">
        <f t="shared" si="2"/>
        <v>0</v>
      </c>
      <c r="X17" s="9" t="s">
        <v>30</v>
      </c>
      <c r="Y17" s="10" t="s">
        <v>220</v>
      </c>
      <c r="Z17" s="10"/>
      <c r="AA17" s="10"/>
      <c r="AB17" s="10"/>
      <c r="AC17" s="10"/>
      <c r="AD17" s="10"/>
      <c r="AE17" s="10"/>
      <c r="AF17" s="2" t="s">
        <v>226</v>
      </c>
      <c r="AG17" s="3">
        <v>2014</v>
      </c>
      <c r="AH17" s="75"/>
      <c r="AI17" s="87" t="s">
        <v>2118</v>
      </c>
      <c r="AJ17" s="100" t="s">
        <v>2050</v>
      </c>
      <c r="AK17" s="75"/>
      <c r="AL17" s="75"/>
      <c r="AM17" s="75"/>
    </row>
    <row r="18" spans="1:39" ht="125.25" hidden="1" customHeight="1">
      <c r="A18" s="209" t="s">
        <v>366</v>
      </c>
      <c r="B18" s="37" t="s">
        <v>367</v>
      </c>
      <c r="C18" s="17"/>
      <c r="D18" s="2" t="s">
        <v>368</v>
      </c>
      <c r="E18" s="17" t="s">
        <v>369</v>
      </c>
      <c r="F18" s="18" t="s">
        <v>370</v>
      </c>
      <c r="G18" s="21">
        <v>2</v>
      </c>
      <c r="H18" s="22">
        <v>42307</v>
      </c>
      <c r="I18" s="22">
        <v>42735</v>
      </c>
      <c r="J18" s="5">
        <f t="shared" si="3"/>
        <v>61.142857142857146</v>
      </c>
      <c r="K18" s="21">
        <v>2</v>
      </c>
      <c r="L18" s="7">
        <v>1</v>
      </c>
      <c r="M18" s="542"/>
      <c r="N18" s="542"/>
      <c r="O18" s="542"/>
      <c r="P18" s="542"/>
      <c r="Q18" s="542"/>
      <c r="R18" s="542"/>
      <c r="S18" s="542"/>
      <c r="T18" s="542"/>
      <c r="U18" s="8">
        <f t="shared" si="0"/>
        <v>61.142857142857146</v>
      </c>
      <c r="V18" s="8">
        <f t="shared" si="1"/>
        <v>0</v>
      </c>
      <c r="W18" s="8">
        <f t="shared" si="2"/>
        <v>0</v>
      </c>
      <c r="X18" s="9" t="s">
        <v>59</v>
      </c>
      <c r="Y18" s="10" t="s">
        <v>371</v>
      </c>
      <c r="Z18" s="10"/>
      <c r="AA18" s="10"/>
      <c r="AB18" s="10"/>
      <c r="AC18" s="10"/>
      <c r="AD18" s="10"/>
      <c r="AE18" s="10"/>
      <c r="AF18" s="17" t="s">
        <v>372</v>
      </c>
      <c r="AG18" s="18">
        <v>2014</v>
      </c>
      <c r="AH18" s="75"/>
      <c r="AI18" s="87" t="s">
        <v>2118</v>
      </c>
      <c r="AJ18" s="100" t="s">
        <v>2050</v>
      </c>
      <c r="AK18" s="75"/>
      <c r="AL18" s="75"/>
      <c r="AM18" s="75"/>
    </row>
    <row r="19" spans="1:39" ht="125.25" hidden="1" customHeight="1">
      <c r="A19" s="209" t="s">
        <v>192</v>
      </c>
      <c r="B19" s="34" t="s">
        <v>193</v>
      </c>
      <c r="C19" s="17" t="s">
        <v>194</v>
      </c>
      <c r="D19" s="17" t="s">
        <v>195</v>
      </c>
      <c r="E19" s="17" t="s">
        <v>196</v>
      </c>
      <c r="F19" s="18" t="s">
        <v>197</v>
      </c>
      <c r="G19" s="19">
        <v>1</v>
      </c>
      <c r="H19" s="20">
        <v>41866</v>
      </c>
      <c r="I19" s="20">
        <v>42093</v>
      </c>
      <c r="J19" s="5">
        <f t="shared" si="3"/>
        <v>32.428571428571431</v>
      </c>
      <c r="K19" s="19">
        <v>1</v>
      </c>
      <c r="L19" s="7">
        <v>1</v>
      </c>
      <c r="M19" s="542"/>
      <c r="N19" s="542"/>
      <c r="O19" s="542"/>
      <c r="P19" s="542"/>
      <c r="Q19" s="542"/>
      <c r="R19" s="542"/>
      <c r="S19" s="542"/>
      <c r="T19" s="542"/>
      <c r="U19" s="8">
        <f t="shared" si="0"/>
        <v>32.428571428571431</v>
      </c>
      <c r="V19" s="8">
        <f t="shared" si="1"/>
        <v>0</v>
      </c>
      <c r="W19" s="8">
        <f t="shared" si="2"/>
        <v>0</v>
      </c>
      <c r="X19" s="9" t="s">
        <v>30</v>
      </c>
      <c r="Y19" s="10" t="s">
        <v>198</v>
      </c>
      <c r="Z19" s="10"/>
      <c r="AA19" s="10"/>
      <c r="AB19" s="10"/>
      <c r="AC19" s="10"/>
      <c r="AD19" s="10"/>
      <c r="AE19" s="10"/>
      <c r="AF19" s="2" t="s">
        <v>199</v>
      </c>
      <c r="AG19" s="3">
        <v>2014</v>
      </c>
      <c r="AH19" s="75"/>
      <c r="AI19" s="87" t="s">
        <v>2118</v>
      </c>
      <c r="AJ19" s="100" t="s">
        <v>2050</v>
      </c>
      <c r="AK19" s="75"/>
      <c r="AL19" s="75"/>
      <c r="AM19" s="75"/>
    </row>
    <row r="20" spans="1:39" ht="125.25" hidden="1" customHeight="1">
      <c r="A20" s="315" t="s">
        <v>234</v>
      </c>
      <c r="B20" s="34" t="s">
        <v>235</v>
      </c>
      <c r="C20" s="17"/>
      <c r="D20" s="17" t="s">
        <v>236</v>
      </c>
      <c r="E20" s="17" t="s">
        <v>237</v>
      </c>
      <c r="F20" s="18" t="s">
        <v>238</v>
      </c>
      <c r="G20" s="19">
        <v>9</v>
      </c>
      <c r="H20" s="20">
        <v>41866</v>
      </c>
      <c r="I20" s="20">
        <v>42231</v>
      </c>
      <c r="J20" s="5">
        <f t="shared" si="3"/>
        <v>52.142857142857146</v>
      </c>
      <c r="K20" s="19">
        <v>9</v>
      </c>
      <c r="L20" s="7">
        <v>1</v>
      </c>
      <c r="M20" s="542"/>
      <c r="N20" s="542"/>
      <c r="O20" s="542"/>
      <c r="P20" s="542"/>
      <c r="Q20" s="542"/>
      <c r="R20" s="542"/>
      <c r="S20" s="542"/>
      <c r="T20" s="542"/>
      <c r="U20" s="8">
        <f t="shared" si="0"/>
        <v>52.142857142857146</v>
      </c>
      <c r="V20" s="8">
        <f t="shared" si="1"/>
        <v>0</v>
      </c>
      <c r="W20" s="8">
        <f t="shared" si="2"/>
        <v>0</v>
      </c>
      <c r="X20" s="9" t="s">
        <v>46</v>
      </c>
      <c r="Y20" s="10" t="s">
        <v>232</v>
      </c>
      <c r="Z20" s="10"/>
      <c r="AA20" s="10"/>
      <c r="AB20" s="10"/>
      <c r="AC20" s="10"/>
      <c r="AD20" s="10"/>
      <c r="AE20" s="10"/>
      <c r="AF20" s="17" t="s">
        <v>239</v>
      </c>
      <c r="AG20" s="18">
        <v>2014</v>
      </c>
      <c r="AH20" s="75"/>
      <c r="AI20" s="87" t="s">
        <v>2118</v>
      </c>
      <c r="AJ20" s="100" t="s">
        <v>2050</v>
      </c>
      <c r="AK20" s="75"/>
      <c r="AL20" s="75"/>
      <c r="AM20" s="75"/>
    </row>
    <row r="21" spans="1:39" ht="125.25" hidden="1" customHeight="1">
      <c r="A21" s="315" t="s">
        <v>234</v>
      </c>
      <c r="B21" s="34" t="s">
        <v>240</v>
      </c>
      <c r="C21" s="17"/>
      <c r="D21" s="17" t="s">
        <v>241</v>
      </c>
      <c r="E21" s="17" t="s">
        <v>242</v>
      </c>
      <c r="F21" s="18" t="s">
        <v>243</v>
      </c>
      <c r="G21" s="19">
        <v>1</v>
      </c>
      <c r="H21" s="20">
        <v>41866</v>
      </c>
      <c r="I21" s="20">
        <v>42231</v>
      </c>
      <c r="J21" s="5">
        <f t="shared" si="3"/>
        <v>52.142857142857146</v>
      </c>
      <c r="K21" s="19">
        <v>1</v>
      </c>
      <c r="L21" s="7">
        <v>1</v>
      </c>
      <c r="M21" s="542"/>
      <c r="N21" s="542"/>
      <c r="O21" s="542"/>
      <c r="P21" s="542"/>
      <c r="Q21" s="542"/>
      <c r="R21" s="542"/>
      <c r="S21" s="542"/>
      <c r="T21" s="542"/>
      <c r="U21" s="8">
        <f t="shared" si="0"/>
        <v>52.142857142857146</v>
      </c>
      <c r="V21" s="8">
        <f t="shared" si="1"/>
        <v>0</v>
      </c>
      <c r="W21" s="8">
        <f t="shared" si="2"/>
        <v>0</v>
      </c>
      <c r="X21" s="9" t="s">
        <v>46</v>
      </c>
      <c r="Y21" s="10" t="s">
        <v>232</v>
      </c>
      <c r="Z21" s="10"/>
      <c r="AA21" s="10"/>
      <c r="AB21" s="10"/>
      <c r="AC21" s="10"/>
      <c r="AD21" s="10"/>
      <c r="AE21" s="10"/>
      <c r="AF21" s="17" t="s">
        <v>47</v>
      </c>
      <c r="AG21" s="18">
        <v>2014</v>
      </c>
      <c r="AH21" s="75"/>
      <c r="AI21" s="87" t="s">
        <v>2118</v>
      </c>
      <c r="AJ21" s="100" t="s">
        <v>2050</v>
      </c>
      <c r="AK21" s="75"/>
      <c r="AL21" s="75"/>
      <c r="AM21" s="75"/>
    </row>
    <row r="22" spans="1:39" ht="125.25" hidden="1" customHeight="1">
      <c r="A22" s="209" t="s">
        <v>234</v>
      </c>
      <c r="B22" s="36" t="s">
        <v>274</v>
      </c>
      <c r="C22" s="17"/>
      <c r="D22" s="17" t="s">
        <v>275</v>
      </c>
      <c r="E22" s="17" t="s">
        <v>276</v>
      </c>
      <c r="F22" s="313" t="s">
        <v>277</v>
      </c>
      <c r="G22" s="19">
        <v>1</v>
      </c>
      <c r="H22" s="20">
        <v>41276</v>
      </c>
      <c r="I22" s="20">
        <v>42262</v>
      </c>
      <c r="J22" s="5">
        <f t="shared" si="3"/>
        <v>140.85714285714286</v>
      </c>
      <c r="K22" s="19">
        <v>1</v>
      </c>
      <c r="L22" s="7">
        <v>1</v>
      </c>
      <c r="M22" s="542"/>
      <c r="N22" s="542"/>
      <c r="O22" s="542"/>
      <c r="P22" s="542"/>
      <c r="Q22" s="542"/>
      <c r="R22" s="542"/>
      <c r="S22" s="542"/>
      <c r="T22" s="542"/>
      <c r="U22" s="8">
        <f t="shared" si="0"/>
        <v>140.85714285714286</v>
      </c>
      <c r="V22" s="8">
        <f t="shared" si="1"/>
        <v>0</v>
      </c>
      <c r="W22" s="8">
        <f t="shared" si="2"/>
        <v>0</v>
      </c>
      <c r="X22" s="9" t="s">
        <v>59</v>
      </c>
      <c r="Y22" s="10" t="s">
        <v>232</v>
      </c>
      <c r="Z22" s="10"/>
      <c r="AA22" s="10"/>
      <c r="AB22" s="10"/>
      <c r="AC22" s="10"/>
      <c r="AD22" s="10"/>
      <c r="AE22" s="10"/>
      <c r="AF22" s="17" t="s">
        <v>278</v>
      </c>
      <c r="AG22" s="18">
        <v>2014</v>
      </c>
      <c r="AH22" s="75"/>
      <c r="AI22" s="87" t="s">
        <v>2118</v>
      </c>
      <c r="AJ22" s="100" t="s">
        <v>2050</v>
      </c>
      <c r="AK22" s="75"/>
      <c r="AL22" s="75"/>
      <c r="AM22" s="75"/>
    </row>
    <row r="23" spans="1:39" ht="125.25" hidden="1" customHeight="1">
      <c r="A23" s="209" t="s">
        <v>373</v>
      </c>
      <c r="B23" s="37" t="s">
        <v>374</v>
      </c>
      <c r="C23" s="17"/>
      <c r="D23" s="2" t="s">
        <v>375</v>
      </c>
      <c r="E23" s="17" t="s">
        <v>369</v>
      </c>
      <c r="F23" s="18" t="s">
        <v>370</v>
      </c>
      <c r="G23" s="21">
        <v>2</v>
      </c>
      <c r="H23" s="22">
        <v>42307</v>
      </c>
      <c r="I23" s="22">
        <v>42735</v>
      </c>
      <c r="J23" s="5">
        <f t="shared" si="3"/>
        <v>61.142857142857146</v>
      </c>
      <c r="K23" s="21">
        <v>2</v>
      </c>
      <c r="L23" s="7">
        <v>1</v>
      </c>
      <c r="M23" s="542"/>
      <c r="N23" s="542"/>
      <c r="O23" s="542"/>
      <c r="P23" s="542"/>
      <c r="Q23" s="542"/>
      <c r="R23" s="542"/>
      <c r="S23" s="542"/>
      <c r="T23" s="542"/>
      <c r="U23" s="8">
        <f t="shared" si="0"/>
        <v>61.142857142857146</v>
      </c>
      <c r="V23" s="8">
        <f t="shared" si="1"/>
        <v>0</v>
      </c>
      <c r="W23" s="8">
        <f t="shared" si="2"/>
        <v>0</v>
      </c>
      <c r="X23" s="9" t="s">
        <v>59</v>
      </c>
      <c r="Y23" s="10" t="s">
        <v>371</v>
      </c>
      <c r="Z23" s="10"/>
      <c r="AA23" s="10"/>
      <c r="AB23" s="10"/>
      <c r="AC23" s="10"/>
      <c r="AD23" s="10"/>
      <c r="AE23" s="10"/>
      <c r="AF23" s="2" t="s">
        <v>376</v>
      </c>
      <c r="AG23" s="3">
        <v>2014</v>
      </c>
      <c r="AH23" s="75"/>
      <c r="AI23" s="87" t="s">
        <v>2118</v>
      </c>
      <c r="AJ23" s="100" t="s">
        <v>2050</v>
      </c>
      <c r="AK23" s="75"/>
      <c r="AL23" s="75"/>
      <c r="AM23" s="75"/>
    </row>
    <row r="24" spans="1:39" ht="125.25" hidden="1" customHeight="1">
      <c r="A24" s="209" t="s">
        <v>285</v>
      </c>
      <c r="B24" s="36" t="s">
        <v>286</v>
      </c>
      <c r="C24" s="17"/>
      <c r="D24" s="17" t="s">
        <v>281</v>
      </c>
      <c r="E24" s="17" t="s">
        <v>287</v>
      </c>
      <c r="F24" s="18" t="s">
        <v>283</v>
      </c>
      <c r="G24" s="19">
        <v>1</v>
      </c>
      <c r="H24" s="20">
        <v>41897</v>
      </c>
      <c r="I24" s="20">
        <v>42246</v>
      </c>
      <c r="J24" s="5">
        <f t="shared" si="3"/>
        <v>49.857142857142854</v>
      </c>
      <c r="K24" s="19">
        <v>1</v>
      </c>
      <c r="L24" s="7">
        <v>1</v>
      </c>
      <c r="M24" s="543"/>
      <c r="N24" s="543"/>
      <c r="O24" s="543"/>
      <c r="P24" s="543"/>
      <c r="Q24" s="543"/>
      <c r="R24" s="543"/>
      <c r="S24" s="543"/>
      <c r="T24" s="543"/>
      <c r="U24" s="47">
        <f t="shared" si="0"/>
        <v>49.857142857142854</v>
      </c>
      <c r="V24" s="8">
        <f t="shared" si="1"/>
        <v>0</v>
      </c>
      <c r="W24" s="46">
        <f t="shared" si="2"/>
        <v>0</v>
      </c>
      <c r="X24" s="9" t="s">
        <v>46</v>
      </c>
      <c r="Y24" s="10" t="s">
        <v>232</v>
      </c>
      <c r="Z24" s="10"/>
      <c r="AA24" s="10"/>
      <c r="AB24" s="10"/>
      <c r="AC24" s="10"/>
      <c r="AD24" s="10"/>
      <c r="AE24" s="10"/>
      <c r="AF24" s="17" t="s">
        <v>288</v>
      </c>
      <c r="AG24" s="18">
        <v>2014</v>
      </c>
      <c r="AH24" s="75"/>
      <c r="AI24" s="87" t="s">
        <v>2118</v>
      </c>
      <c r="AJ24" s="100" t="s">
        <v>2050</v>
      </c>
      <c r="AK24" s="75"/>
      <c r="AL24" s="75"/>
      <c r="AM24" s="75"/>
    </row>
    <row r="25" spans="1:39" ht="125.25" hidden="1" customHeight="1">
      <c r="A25" s="209" t="s">
        <v>289</v>
      </c>
      <c r="B25" s="36" t="s">
        <v>290</v>
      </c>
      <c r="C25" s="17"/>
      <c r="D25" s="17" t="s">
        <v>281</v>
      </c>
      <c r="E25" s="17" t="s">
        <v>291</v>
      </c>
      <c r="F25" s="18" t="s">
        <v>283</v>
      </c>
      <c r="G25" s="19">
        <v>2</v>
      </c>
      <c r="H25" s="20">
        <v>41897</v>
      </c>
      <c r="I25" s="20">
        <v>42246</v>
      </c>
      <c r="J25" s="5">
        <f t="shared" si="3"/>
        <v>49.857142857142854</v>
      </c>
      <c r="K25" s="19">
        <v>2</v>
      </c>
      <c r="L25" s="7">
        <v>1</v>
      </c>
      <c r="M25" s="543"/>
      <c r="N25" s="543"/>
      <c r="O25" s="543"/>
      <c r="P25" s="543"/>
      <c r="Q25" s="543"/>
      <c r="R25" s="543"/>
      <c r="S25" s="543"/>
      <c r="T25" s="543"/>
      <c r="U25" s="47">
        <f t="shared" si="0"/>
        <v>49.857142857142854</v>
      </c>
      <c r="V25" s="8">
        <f t="shared" si="1"/>
        <v>0</v>
      </c>
      <c r="W25" s="46">
        <f t="shared" si="2"/>
        <v>0</v>
      </c>
      <c r="X25" s="9" t="s">
        <v>46</v>
      </c>
      <c r="Y25" s="10" t="s">
        <v>232</v>
      </c>
      <c r="Z25" s="10"/>
      <c r="AA25" s="10"/>
      <c r="AB25" s="10"/>
      <c r="AC25" s="10"/>
      <c r="AD25" s="10"/>
      <c r="AE25" s="10"/>
      <c r="AF25" s="17" t="s">
        <v>292</v>
      </c>
      <c r="AG25" s="18">
        <v>2014</v>
      </c>
      <c r="AH25" s="75"/>
      <c r="AI25" s="87" t="s">
        <v>2118</v>
      </c>
      <c r="AJ25" s="100" t="s">
        <v>2050</v>
      </c>
      <c r="AK25" s="75"/>
      <c r="AL25" s="75"/>
      <c r="AM25" s="75"/>
    </row>
    <row r="26" spans="1:39" ht="125.25" hidden="1" customHeight="1">
      <c r="A26" s="209" t="s">
        <v>293</v>
      </c>
      <c r="B26" s="36" t="s">
        <v>294</v>
      </c>
      <c r="C26" s="17"/>
      <c r="D26" s="17" t="s">
        <v>281</v>
      </c>
      <c r="E26" s="17" t="s">
        <v>291</v>
      </c>
      <c r="F26" s="18" t="s">
        <v>283</v>
      </c>
      <c r="G26" s="19">
        <v>2</v>
      </c>
      <c r="H26" s="20">
        <v>41897</v>
      </c>
      <c r="I26" s="20">
        <v>42246</v>
      </c>
      <c r="J26" s="5">
        <f t="shared" si="3"/>
        <v>49.857142857142854</v>
      </c>
      <c r="K26" s="19">
        <v>2</v>
      </c>
      <c r="L26" s="7">
        <v>1</v>
      </c>
      <c r="M26" s="543"/>
      <c r="N26" s="543"/>
      <c r="O26" s="543"/>
      <c r="P26" s="543"/>
      <c r="Q26" s="543"/>
      <c r="R26" s="543"/>
      <c r="S26" s="543"/>
      <c r="T26" s="543"/>
      <c r="U26" s="47">
        <f t="shared" si="0"/>
        <v>49.857142857142854</v>
      </c>
      <c r="V26" s="8">
        <f t="shared" si="1"/>
        <v>0</v>
      </c>
      <c r="W26" s="46">
        <f t="shared" si="2"/>
        <v>0</v>
      </c>
      <c r="X26" s="9" t="s">
        <v>46</v>
      </c>
      <c r="Y26" s="10" t="s">
        <v>232</v>
      </c>
      <c r="Z26" s="10"/>
      <c r="AA26" s="10"/>
      <c r="AB26" s="10"/>
      <c r="AC26" s="10"/>
      <c r="AD26" s="10"/>
      <c r="AE26" s="10"/>
      <c r="AF26" s="17" t="s">
        <v>288</v>
      </c>
      <c r="AG26" s="18">
        <v>2014</v>
      </c>
      <c r="AH26" s="75"/>
      <c r="AI26" s="87" t="s">
        <v>2118</v>
      </c>
      <c r="AJ26" s="100" t="s">
        <v>2050</v>
      </c>
      <c r="AK26" s="75"/>
      <c r="AL26" s="75"/>
      <c r="AM26" s="75"/>
    </row>
    <row r="27" spans="1:39" ht="125.25" hidden="1" customHeight="1">
      <c r="A27" s="209" t="s">
        <v>295</v>
      </c>
      <c r="B27" s="36" t="s">
        <v>296</v>
      </c>
      <c r="C27" s="17"/>
      <c r="D27" s="17" t="s">
        <v>281</v>
      </c>
      <c r="E27" s="17" t="s">
        <v>291</v>
      </c>
      <c r="F27" s="18" t="s">
        <v>283</v>
      </c>
      <c r="G27" s="19">
        <v>2</v>
      </c>
      <c r="H27" s="20">
        <v>41897</v>
      </c>
      <c r="I27" s="20">
        <v>42246</v>
      </c>
      <c r="J27" s="5">
        <f t="shared" si="3"/>
        <v>49.857142857142854</v>
      </c>
      <c r="K27" s="19">
        <v>2</v>
      </c>
      <c r="L27" s="7">
        <v>1</v>
      </c>
      <c r="M27" s="543"/>
      <c r="N27" s="543"/>
      <c r="O27" s="543"/>
      <c r="P27" s="543"/>
      <c r="Q27" s="543"/>
      <c r="R27" s="543"/>
      <c r="S27" s="543"/>
      <c r="T27" s="543"/>
      <c r="U27" s="47">
        <f t="shared" si="0"/>
        <v>49.857142857142854</v>
      </c>
      <c r="V27" s="8">
        <f t="shared" si="1"/>
        <v>0</v>
      </c>
      <c r="W27" s="46">
        <f t="shared" si="2"/>
        <v>0</v>
      </c>
      <c r="X27" s="9" t="s">
        <v>46</v>
      </c>
      <c r="Y27" s="10" t="s">
        <v>232</v>
      </c>
      <c r="Z27" s="10"/>
      <c r="AA27" s="10"/>
      <c r="AB27" s="10"/>
      <c r="AC27" s="10"/>
      <c r="AD27" s="10"/>
      <c r="AE27" s="10"/>
      <c r="AF27" s="17" t="s">
        <v>297</v>
      </c>
      <c r="AG27" s="18">
        <v>2014</v>
      </c>
      <c r="AH27" s="75"/>
      <c r="AI27" s="87" t="s">
        <v>2118</v>
      </c>
      <c r="AJ27" s="100" t="s">
        <v>2050</v>
      </c>
      <c r="AK27" s="75"/>
      <c r="AL27" s="75"/>
      <c r="AM27" s="75"/>
    </row>
    <row r="28" spans="1:39" ht="125.25" hidden="1" customHeight="1">
      <c r="A28" s="209" t="s">
        <v>298</v>
      </c>
      <c r="B28" s="36" t="s">
        <v>299</v>
      </c>
      <c r="C28" s="17"/>
      <c r="D28" s="17" t="s">
        <v>281</v>
      </c>
      <c r="E28" s="17" t="s">
        <v>291</v>
      </c>
      <c r="F28" s="18" t="s">
        <v>283</v>
      </c>
      <c r="G28" s="19">
        <v>2</v>
      </c>
      <c r="H28" s="20">
        <v>41884</v>
      </c>
      <c r="I28" s="20">
        <v>42246</v>
      </c>
      <c r="J28" s="5">
        <f t="shared" si="3"/>
        <v>51.714285714285715</v>
      </c>
      <c r="K28" s="19">
        <v>2</v>
      </c>
      <c r="L28" s="7">
        <v>1</v>
      </c>
      <c r="M28" s="543"/>
      <c r="N28" s="543"/>
      <c r="O28" s="543"/>
      <c r="P28" s="543"/>
      <c r="Q28" s="543"/>
      <c r="R28" s="543"/>
      <c r="S28" s="543"/>
      <c r="T28" s="543"/>
      <c r="U28" s="47">
        <f t="shared" si="0"/>
        <v>51.714285714285715</v>
      </c>
      <c r="V28" s="8">
        <f t="shared" si="1"/>
        <v>0</v>
      </c>
      <c r="W28" s="46">
        <f t="shared" si="2"/>
        <v>0</v>
      </c>
      <c r="X28" s="9" t="s">
        <v>46</v>
      </c>
      <c r="Y28" s="10" t="s">
        <v>232</v>
      </c>
      <c r="Z28" s="10"/>
      <c r="AA28" s="10"/>
      <c r="AB28" s="10"/>
      <c r="AC28" s="10"/>
      <c r="AD28" s="10"/>
      <c r="AE28" s="10"/>
      <c r="AF28" s="17" t="s">
        <v>300</v>
      </c>
      <c r="AG28" s="18">
        <v>2014</v>
      </c>
      <c r="AH28" s="75"/>
      <c r="AI28" s="87" t="s">
        <v>2118</v>
      </c>
      <c r="AJ28" s="100" t="s">
        <v>2050</v>
      </c>
      <c r="AK28" s="75"/>
      <c r="AL28" s="75"/>
      <c r="AM28" s="75"/>
    </row>
    <row r="29" spans="1:39" ht="125.25" hidden="1" customHeight="1">
      <c r="A29" s="209" t="s">
        <v>301</v>
      </c>
      <c r="B29" s="36" t="s">
        <v>302</v>
      </c>
      <c r="C29" s="17"/>
      <c r="D29" s="17" t="s">
        <v>303</v>
      </c>
      <c r="E29" s="312" t="s">
        <v>304</v>
      </c>
      <c r="F29" s="313" t="s">
        <v>305</v>
      </c>
      <c r="G29" s="19">
        <v>2</v>
      </c>
      <c r="H29" s="20">
        <v>41884</v>
      </c>
      <c r="I29" s="20">
        <v>42185</v>
      </c>
      <c r="J29" s="5">
        <f t="shared" si="3"/>
        <v>43</v>
      </c>
      <c r="K29" s="19">
        <v>2</v>
      </c>
      <c r="L29" s="7">
        <v>1</v>
      </c>
      <c r="M29" s="543"/>
      <c r="N29" s="543"/>
      <c r="O29" s="543"/>
      <c r="P29" s="543"/>
      <c r="Q29" s="543"/>
      <c r="R29" s="543"/>
      <c r="S29" s="543"/>
      <c r="T29" s="543"/>
      <c r="U29" s="47">
        <f t="shared" si="0"/>
        <v>43</v>
      </c>
      <c r="V29" s="8">
        <f t="shared" si="1"/>
        <v>0</v>
      </c>
      <c r="W29" s="46">
        <f t="shared" si="2"/>
        <v>0</v>
      </c>
      <c r="X29" s="9" t="s">
        <v>46</v>
      </c>
      <c r="Y29" s="10" t="s">
        <v>232</v>
      </c>
      <c r="Z29" s="10"/>
      <c r="AA29" s="10"/>
      <c r="AB29" s="10"/>
      <c r="AC29" s="10"/>
      <c r="AD29" s="10"/>
      <c r="AE29" s="10"/>
      <c r="AF29" s="17" t="s">
        <v>47</v>
      </c>
      <c r="AG29" s="18">
        <v>2014</v>
      </c>
      <c r="AH29" s="75"/>
      <c r="AI29" s="87" t="s">
        <v>2118</v>
      </c>
      <c r="AJ29" s="100" t="s">
        <v>2050</v>
      </c>
      <c r="AK29" s="75"/>
      <c r="AL29" s="75"/>
      <c r="AM29" s="75"/>
    </row>
    <row r="30" spans="1:39" ht="125.25" hidden="1" customHeight="1">
      <c r="A30" s="209" t="s">
        <v>244</v>
      </c>
      <c r="B30" s="36" t="s">
        <v>245</v>
      </c>
      <c r="C30" s="17"/>
      <c r="D30" s="17" t="s">
        <v>246</v>
      </c>
      <c r="E30" s="17" t="s">
        <v>247</v>
      </c>
      <c r="F30" s="18" t="s">
        <v>248</v>
      </c>
      <c r="G30" s="19">
        <v>5</v>
      </c>
      <c r="H30" s="316">
        <v>41927</v>
      </c>
      <c r="I30" s="316">
        <v>42065</v>
      </c>
      <c r="J30" s="5">
        <f t="shared" si="3"/>
        <v>19.714285714285715</v>
      </c>
      <c r="K30" s="19">
        <v>5</v>
      </c>
      <c r="L30" s="7">
        <v>1</v>
      </c>
      <c r="M30" s="543"/>
      <c r="N30" s="543"/>
      <c r="O30" s="543"/>
      <c r="P30" s="543"/>
      <c r="Q30" s="543"/>
      <c r="R30" s="543"/>
      <c r="S30" s="543"/>
      <c r="T30" s="543"/>
      <c r="U30" s="47">
        <f t="shared" si="0"/>
        <v>19.714285714285715</v>
      </c>
      <c r="V30" s="8">
        <f t="shared" si="1"/>
        <v>0</v>
      </c>
      <c r="W30" s="46">
        <f t="shared" si="2"/>
        <v>0</v>
      </c>
      <c r="X30" s="9" t="s">
        <v>46</v>
      </c>
      <c r="Y30" s="10" t="s">
        <v>232</v>
      </c>
      <c r="Z30" s="10"/>
      <c r="AA30" s="10"/>
      <c r="AB30" s="10"/>
      <c r="AC30" s="10"/>
      <c r="AD30" s="10"/>
      <c r="AE30" s="10"/>
      <c r="AF30" s="17" t="s">
        <v>249</v>
      </c>
      <c r="AG30" s="18">
        <v>2014</v>
      </c>
      <c r="AH30" s="75"/>
      <c r="AI30" s="87" t="s">
        <v>2118</v>
      </c>
      <c r="AJ30" s="100" t="s">
        <v>2050</v>
      </c>
      <c r="AK30" s="75"/>
      <c r="AL30" s="75"/>
      <c r="AM30" s="75"/>
    </row>
    <row r="31" spans="1:39" ht="125.25" hidden="1" customHeight="1">
      <c r="A31" s="209" t="s">
        <v>306</v>
      </c>
      <c r="B31" s="43" t="s">
        <v>307</v>
      </c>
      <c r="C31" s="17"/>
      <c r="D31" s="17" t="s">
        <v>308</v>
      </c>
      <c r="E31" s="17" t="s">
        <v>309</v>
      </c>
      <c r="F31" s="313" t="s">
        <v>310</v>
      </c>
      <c r="G31" s="19">
        <v>1</v>
      </c>
      <c r="H31" s="20">
        <v>41884</v>
      </c>
      <c r="I31" s="20">
        <v>42093</v>
      </c>
      <c r="J31" s="5">
        <f t="shared" si="3"/>
        <v>29.857142857142858</v>
      </c>
      <c r="K31" s="19">
        <v>1</v>
      </c>
      <c r="L31" s="7">
        <v>1</v>
      </c>
      <c r="M31" s="543"/>
      <c r="N31" s="543"/>
      <c r="O31" s="543"/>
      <c r="P31" s="543"/>
      <c r="Q31" s="543"/>
      <c r="R31" s="543"/>
      <c r="S31" s="543"/>
      <c r="T31" s="543"/>
      <c r="U31" s="47">
        <f t="shared" si="0"/>
        <v>29.857142857142858</v>
      </c>
      <c r="V31" s="8">
        <f t="shared" si="1"/>
        <v>0</v>
      </c>
      <c r="W31" s="46">
        <f t="shared" si="2"/>
        <v>0</v>
      </c>
      <c r="X31" s="9" t="s">
        <v>46</v>
      </c>
      <c r="Y31" s="10" t="s">
        <v>232</v>
      </c>
      <c r="Z31" s="10"/>
      <c r="AA31" s="10"/>
      <c r="AB31" s="10"/>
      <c r="AC31" s="10"/>
      <c r="AD31" s="10"/>
      <c r="AE31" s="10"/>
      <c r="AF31" s="17" t="s">
        <v>311</v>
      </c>
      <c r="AG31" s="18">
        <v>2014</v>
      </c>
      <c r="AH31" s="75"/>
      <c r="AI31" s="87" t="s">
        <v>2118</v>
      </c>
      <c r="AJ31" s="100" t="s">
        <v>2050</v>
      </c>
      <c r="AK31" s="75"/>
      <c r="AL31" s="75"/>
      <c r="AM31" s="75"/>
    </row>
    <row r="32" spans="1:39" ht="125.25" hidden="1" customHeight="1">
      <c r="A32" s="209" t="s">
        <v>312</v>
      </c>
      <c r="B32" s="36" t="s">
        <v>313</v>
      </c>
      <c r="C32" s="17"/>
      <c r="D32" s="17" t="s">
        <v>281</v>
      </c>
      <c r="E32" s="17" t="s">
        <v>291</v>
      </c>
      <c r="F32" s="18" t="s">
        <v>283</v>
      </c>
      <c r="G32" s="19">
        <v>2</v>
      </c>
      <c r="H32" s="20">
        <v>41884</v>
      </c>
      <c r="I32" s="20">
        <v>42246</v>
      </c>
      <c r="J32" s="5">
        <f t="shared" si="3"/>
        <v>51.714285714285715</v>
      </c>
      <c r="K32" s="19">
        <v>2</v>
      </c>
      <c r="L32" s="7">
        <v>1</v>
      </c>
      <c r="M32" s="543"/>
      <c r="N32" s="543"/>
      <c r="O32" s="543"/>
      <c r="P32" s="543"/>
      <c r="Q32" s="543"/>
      <c r="R32" s="543"/>
      <c r="S32" s="543"/>
      <c r="T32" s="543"/>
      <c r="U32" s="47">
        <f t="shared" si="0"/>
        <v>51.714285714285715</v>
      </c>
      <c r="V32" s="8">
        <f t="shared" si="1"/>
        <v>0</v>
      </c>
      <c r="W32" s="46">
        <f t="shared" si="2"/>
        <v>0</v>
      </c>
      <c r="X32" s="9" t="s">
        <v>46</v>
      </c>
      <c r="Y32" s="10" t="s">
        <v>232</v>
      </c>
      <c r="Z32" s="10"/>
      <c r="AA32" s="10"/>
      <c r="AB32" s="10"/>
      <c r="AC32" s="10"/>
      <c r="AD32" s="10"/>
      <c r="AE32" s="10"/>
      <c r="AF32" s="17" t="s">
        <v>314</v>
      </c>
      <c r="AG32" s="18">
        <v>2014</v>
      </c>
      <c r="AH32" s="75"/>
      <c r="AI32" s="87" t="s">
        <v>2118</v>
      </c>
      <c r="AJ32" s="100" t="s">
        <v>2050</v>
      </c>
      <c r="AK32" s="75"/>
      <c r="AL32" s="75"/>
      <c r="AM32" s="75"/>
    </row>
    <row r="33" spans="1:39" ht="125.25" hidden="1" customHeight="1">
      <c r="A33" s="209" t="s">
        <v>250</v>
      </c>
      <c r="B33" s="36" t="s">
        <v>251</v>
      </c>
      <c r="C33" s="17"/>
      <c r="D33" s="312" t="s">
        <v>252</v>
      </c>
      <c r="E33" s="312" t="s">
        <v>253</v>
      </c>
      <c r="F33" s="313" t="s">
        <v>254</v>
      </c>
      <c r="G33" s="19">
        <v>6</v>
      </c>
      <c r="H33" s="314">
        <v>41700</v>
      </c>
      <c r="I33" s="314">
        <v>42093</v>
      </c>
      <c r="J33" s="5">
        <f t="shared" si="3"/>
        <v>56.142857142857146</v>
      </c>
      <c r="K33" s="19">
        <v>6</v>
      </c>
      <c r="L33" s="7">
        <v>1</v>
      </c>
      <c r="M33" s="543"/>
      <c r="N33" s="543"/>
      <c r="O33" s="543"/>
      <c r="P33" s="543"/>
      <c r="Q33" s="543"/>
      <c r="R33" s="543"/>
      <c r="S33" s="543"/>
      <c r="T33" s="543"/>
      <c r="U33" s="47">
        <f t="shared" si="0"/>
        <v>56.142857142857146</v>
      </c>
      <c r="V33" s="8">
        <f t="shared" si="1"/>
        <v>0</v>
      </c>
      <c r="W33" s="46">
        <f t="shared" si="2"/>
        <v>0</v>
      </c>
      <c r="X33" s="9" t="s">
        <v>30</v>
      </c>
      <c r="Y33" s="10" t="s">
        <v>232</v>
      </c>
      <c r="Z33" s="10"/>
      <c r="AA33" s="10"/>
      <c r="AB33" s="10"/>
      <c r="AC33" s="10"/>
      <c r="AD33" s="10"/>
      <c r="AE33" s="10"/>
      <c r="AF33" s="17" t="s">
        <v>255</v>
      </c>
      <c r="AG33" s="18">
        <v>2014</v>
      </c>
      <c r="AH33" s="75"/>
      <c r="AI33" s="87" t="s">
        <v>2118</v>
      </c>
      <c r="AJ33" s="100" t="s">
        <v>2050</v>
      </c>
      <c r="AK33" s="75"/>
      <c r="AL33" s="75"/>
      <c r="AM33" s="75"/>
    </row>
    <row r="34" spans="1:39" ht="125.25" hidden="1" customHeight="1">
      <c r="A34" s="209" t="s">
        <v>327</v>
      </c>
      <c r="B34" s="36" t="s">
        <v>328</v>
      </c>
      <c r="C34" s="17"/>
      <c r="D34" s="17" t="s">
        <v>281</v>
      </c>
      <c r="E34" s="17" t="s">
        <v>291</v>
      </c>
      <c r="F34" s="18" t="s">
        <v>283</v>
      </c>
      <c r="G34" s="19">
        <v>1</v>
      </c>
      <c r="H34" s="20">
        <v>41884</v>
      </c>
      <c r="I34" s="20">
        <v>42246</v>
      </c>
      <c r="J34" s="5">
        <f t="shared" si="3"/>
        <v>51.714285714285715</v>
      </c>
      <c r="K34" s="19">
        <v>1</v>
      </c>
      <c r="L34" s="7">
        <v>1</v>
      </c>
      <c r="M34" s="543"/>
      <c r="N34" s="543"/>
      <c r="O34" s="543"/>
      <c r="P34" s="543"/>
      <c r="Q34" s="543"/>
      <c r="R34" s="543"/>
      <c r="S34" s="543"/>
      <c r="T34" s="543"/>
      <c r="U34" s="47">
        <f t="shared" si="0"/>
        <v>51.714285714285715</v>
      </c>
      <c r="V34" s="8">
        <f t="shared" si="1"/>
        <v>0</v>
      </c>
      <c r="W34" s="46">
        <f t="shared" si="2"/>
        <v>0</v>
      </c>
      <c r="X34" s="9" t="s">
        <v>46</v>
      </c>
      <c r="Y34" s="10" t="s">
        <v>320</v>
      </c>
      <c r="Z34" s="10"/>
      <c r="AA34" s="10"/>
      <c r="AB34" s="10"/>
      <c r="AC34" s="10"/>
      <c r="AD34" s="10"/>
      <c r="AE34" s="10"/>
      <c r="AF34" s="17" t="s">
        <v>329</v>
      </c>
      <c r="AG34" s="18">
        <v>2014</v>
      </c>
      <c r="AH34" s="75"/>
      <c r="AI34" s="87" t="s">
        <v>2118</v>
      </c>
      <c r="AJ34" s="100" t="s">
        <v>2050</v>
      </c>
      <c r="AK34" s="75"/>
      <c r="AL34" s="75"/>
      <c r="AM34" s="75"/>
    </row>
    <row r="35" spans="1:39" ht="125.25" hidden="1" customHeight="1">
      <c r="A35" s="209" t="s">
        <v>330</v>
      </c>
      <c r="B35" s="36" t="s">
        <v>331</v>
      </c>
      <c r="C35" s="17"/>
      <c r="D35" s="468" t="s">
        <v>281</v>
      </c>
      <c r="E35" s="17" t="s">
        <v>291</v>
      </c>
      <c r="F35" s="18" t="s">
        <v>283</v>
      </c>
      <c r="G35" s="19">
        <v>2</v>
      </c>
      <c r="H35" s="20">
        <v>41884</v>
      </c>
      <c r="I35" s="20">
        <v>42246</v>
      </c>
      <c r="J35" s="5">
        <f t="shared" si="3"/>
        <v>51.714285714285715</v>
      </c>
      <c r="K35" s="19">
        <v>2</v>
      </c>
      <c r="L35" s="7">
        <v>1</v>
      </c>
      <c r="M35" s="543"/>
      <c r="N35" s="543"/>
      <c r="O35" s="543"/>
      <c r="P35" s="543"/>
      <c r="Q35" s="543"/>
      <c r="R35" s="543"/>
      <c r="S35" s="543"/>
      <c r="T35" s="543"/>
      <c r="U35" s="47">
        <f t="shared" si="0"/>
        <v>51.714285714285715</v>
      </c>
      <c r="V35" s="8">
        <f t="shared" si="1"/>
        <v>0</v>
      </c>
      <c r="W35" s="46">
        <f t="shared" si="2"/>
        <v>0</v>
      </c>
      <c r="X35" s="9" t="s">
        <v>46</v>
      </c>
      <c r="Y35" s="10" t="s">
        <v>320</v>
      </c>
      <c r="Z35" s="10"/>
      <c r="AA35" s="10"/>
      <c r="AB35" s="10"/>
      <c r="AC35" s="10"/>
      <c r="AD35" s="10"/>
      <c r="AE35" s="10"/>
      <c r="AF35" s="17" t="s">
        <v>332</v>
      </c>
      <c r="AG35" s="18">
        <v>2014</v>
      </c>
      <c r="AH35" s="75"/>
      <c r="AI35" s="87" t="s">
        <v>2118</v>
      </c>
      <c r="AJ35" s="100" t="s">
        <v>2050</v>
      </c>
      <c r="AK35" s="75"/>
      <c r="AL35" s="75"/>
      <c r="AM35" s="75"/>
    </row>
    <row r="36" spans="1:39" ht="158" hidden="1" customHeight="1">
      <c r="A36" s="209" t="s">
        <v>339</v>
      </c>
      <c r="B36" s="36" t="s">
        <v>340</v>
      </c>
      <c r="C36" s="454"/>
      <c r="D36" s="17" t="s">
        <v>341</v>
      </c>
      <c r="E36" s="472" t="s">
        <v>342</v>
      </c>
      <c r="F36" s="18" t="s">
        <v>343</v>
      </c>
      <c r="G36" s="19">
        <v>1</v>
      </c>
      <c r="H36" s="20">
        <v>41884</v>
      </c>
      <c r="I36" s="20">
        <v>42093</v>
      </c>
      <c r="J36" s="5">
        <f t="shared" si="3"/>
        <v>29.857142857142858</v>
      </c>
      <c r="K36" s="19">
        <v>1</v>
      </c>
      <c r="L36" s="7">
        <v>1</v>
      </c>
      <c r="M36" s="543"/>
      <c r="N36" s="543"/>
      <c r="O36" s="543"/>
      <c r="P36" s="543"/>
      <c r="Q36" s="543"/>
      <c r="R36" s="543"/>
      <c r="S36" s="543"/>
      <c r="T36" s="543"/>
      <c r="U36" s="47">
        <f t="shared" si="0"/>
        <v>29.857142857142858</v>
      </c>
      <c r="V36" s="8">
        <f t="shared" si="1"/>
        <v>0</v>
      </c>
      <c r="W36" s="46">
        <f t="shared" si="2"/>
        <v>0</v>
      </c>
      <c r="X36" s="9" t="s">
        <v>46</v>
      </c>
      <c r="Y36" s="10" t="s">
        <v>320</v>
      </c>
      <c r="Z36" s="10"/>
      <c r="AA36" s="10"/>
      <c r="AB36" s="10"/>
      <c r="AC36" s="10"/>
      <c r="AD36" s="10"/>
      <c r="AE36" s="10"/>
      <c r="AF36" s="17" t="s">
        <v>344</v>
      </c>
      <c r="AG36" s="18">
        <v>2014</v>
      </c>
      <c r="AH36" s="75"/>
      <c r="AI36" s="87" t="s">
        <v>2118</v>
      </c>
      <c r="AJ36" s="100" t="s">
        <v>2050</v>
      </c>
      <c r="AK36" s="75"/>
      <c r="AL36" s="75"/>
      <c r="AM36" s="75"/>
    </row>
    <row r="37" spans="1:39" ht="125.25" hidden="1" customHeight="1">
      <c r="A37" s="209" t="s">
        <v>345</v>
      </c>
      <c r="B37" s="36" t="s">
        <v>346</v>
      </c>
      <c r="C37" s="17"/>
      <c r="D37" s="70" t="s">
        <v>347</v>
      </c>
      <c r="E37" s="17" t="s">
        <v>348</v>
      </c>
      <c r="F37" s="18" t="s">
        <v>283</v>
      </c>
      <c r="G37" s="19">
        <v>1</v>
      </c>
      <c r="H37" s="20">
        <v>41884</v>
      </c>
      <c r="I37" s="20">
        <v>42093</v>
      </c>
      <c r="J37" s="5">
        <f t="shared" si="3"/>
        <v>29.857142857142858</v>
      </c>
      <c r="K37" s="19">
        <v>1</v>
      </c>
      <c r="L37" s="7">
        <v>1</v>
      </c>
      <c r="M37" s="543"/>
      <c r="N37" s="543"/>
      <c r="O37" s="543"/>
      <c r="P37" s="543"/>
      <c r="Q37" s="543"/>
      <c r="R37" s="543"/>
      <c r="S37" s="543"/>
      <c r="T37" s="543"/>
      <c r="U37" s="47">
        <f t="shared" si="0"/>
        <v>29.857142857142858</v>
      </c>
      <c r="V37" s="8">
        <f t="shared" si="1"/>
        <v>0</v>
      </c>
      <c r="W37" s="46">
        <f t="shared" si="2"/>
        <v>0</v>
      </c>
      <c r="X37" s="9" t="s">
        <v>46</v>
      </c>
      <c r="Y37" s="10" t="s">
        <v>320</v>
      </c>
      <c r="Z37" s="10"/>
      <c r="AA37" s="10"/>
      <c r="AB37" s="10"/>
      <c r="AC37" s="10"/>
      <c r="AD37" s="10"/>
      <c r="AE37" s="10"/>
      <c r="AF37" s="17" t="s">
        <v>349</v>
      </c>
      <c r="AG37" s="18">
        <v>2014</v>
      </c>
      <c r="AH37" s="75"/>
      <c r="AI37" s="87" t="s">
        <v>2118</v>
      </c>
      <c r="AJ37" s="100" t="s">
        <v>2050</v>
      </c>
      <c r="AK37" s="75"/>
      <c r="AL37" s="75"/>
      <c r="AM37" s="75"/>
    </row>
    <row r="38" spans="1:39" ht="125.25" hidden="1" customHeight="1">
      <c r="A38" s="209" t="s">
        <v>350</v>
      </c>
      <c r="B38" s="36" t="s">
        <v>351</v>
      </c>
      <c r="C38" s="17"/>
      <c r="D38" s="17" t="s">
        <v>352</v>
      </c>
      <c r="E38" s="17" t="s">
        <v>353</v>
      </c>
      <c r="F38" s="18" t="s">
        <v>283</v>
      </c>
      <c r="G38" s="19">
        <v>1</v>
      </c>
      <c r="H38" s="20">
        <v>41884</v>
      </c>
      <c r="I38" s="20">
        <v>42093</v>
      </c>
      <c r="J38" s="5">
        <f t="shared" si="3"/>
        <v>29.857142857142858</v>
      </c>
      <c r="K38" s="19">
        <v>1</v>
      </c>
      <c r="L38" s="7">
        <v>1</v>
      </c>
      <c r="M38" s="543"/>
      <c r="N38" s="543"/>
      <c r="O38" s="543"/>
      <c r="P38" s="543"/>
      <c r="Q38" s="543"/>
      <c r="R38" s="543"/>
      <c r="S38" s="543"/>
      <c r="T38" s="543"/>
      <c r="U38" s="47">
        <f t="shared" si="0"/>
        <v>29.857142857142858</v>
      </c>
      <c r="V38" s="8">
        <f t="shared" si="1"/>
        <v>0</v>
      </c>
      <c r="W38" s="46">
        <f t="shared" si="2"/>
        <v>0</v>
      </c>
      <c r="X38" s="9" t="s">
        <v>46</v>
      </c>
      <c r="Y38" s="10" t="s">
        <v>320</v>
      </c>
      <c r="Z38" s="10"/>
      <c r="AA38" s="10"/>
      <c r="AB38" s="10"/>
      <c r="AC38" s="10"/>
      <c r="AD38" s="10"/>
      <c r="AE38" s="10"/>
      <c r="AF38" s="17" t="s">
        <v>349</v>
      </c>
      <c r="AG38" s="18">
        <v>2014</v>
      </c>
      <c r="AH38" s="75"/>
      <c r="AI38" s="87" t="s">
        <v>2118</v>
      </c>
      <c r="AJ38" s="100" t="s">
        <v>2050</v>
      </c>
      <c r="AK38" s="75"/>
      <c r="AL38" s="75"/>
      <c r="AM38" s="75"/>
    </row>
    <row r="39" spans="1:39" ht="125.25" hidden="1" customHeight="1">
      <c r="A39" s="440" t="s">
        <v>354</v>
      </c>
      <c r="B39" s="446" t="s">
        <v>355</v>
      </c>
      <c r="C39" s="70"/>
      <c r="D39" s="510" t="s">
        <v>356</v>
      </c>
      <c r="E39" s="317" t="s">
        <v>357</v>
      </c>
      <c r="F39" s="318" t="s">
        <v>358</v>
      </c>
      <c r="G39" s="320">
        <v>1</v>
      </c>
      <c r="H39" s="319">
        <v>41897</v>
      </c>
      <c r="I39" s="319">
        <v>42050</v>
      </c>
      <c r="J39" s="52">
        <f t="shared" ref="J39:J70" si="4">SUM(I39-H39)/7</f>
        <v>21.857142857142858</v>
      </c>
      <c r="K39" s="57">
        <v>1</v>
      </c>
      <c r="L39" s="7">
        <v>1</v>
      </c>
      <c r="M39" s="542"/>
      <c r="N39" s="542"/>
      <c r="O39" s="542"/>
      <c r="P39" s="542"/>
      <c r="Q39" s="542"/>
      <c r="R39" s="542"/>
      <c r="S39" s="542"/>
      <c r="T39" s="542"/>
      <c r="U39" s="8">
        <f t="shared" si="0"/>
        <v>21.857142857142858</v>
      </c>
      <c r="V39" s="8">
        <f t="shared" si="1"/>
        <v>0</v>
      </c>
      <c r="W39" s="8">
        <f t="shared" si="2"/>
        <v>0</v>
      </c>
      <c r="X39" s="55" t="s">
        <v>59</v>
      </c>
      <c r="Y39" s="56" t="s">
        <v>320</v>
      </c>
      <c r="Z39" s="56"/>
      <c r="AA39" s="56"/>
      <c r="AB39" s="56"/>
      <c r="AC39" s="56"/>
      <c r="AD39" s="56"/>
      <c r="AE39" s="56"/>
      <c r="AF39" s="17" t="s">
        <v>359</v>
      </c>
      <c r="AG39" s="18">
        <v>2014</v>
      </c>
      <c r="AH39" s="75"/>
      <c r="AI39" s="87" t="s">
        <v>2118</v>
      </c>
      <c r="AJ39" s="100" t="s">
        <v>2050</v>
      </c>
      <c r="AK39" s="75"/>
      <c r="AL39" s="75"/>
      <c r="AM39" s="75"/>
    </row>
    <row r="40" spans="1:39" ht="161.15" hidden="1" customHeight="1">
      <c r="A40" s="209" t="s">
        <v>360</v>
      </c>
      <c r="B40" s="36" t="s">
        <v>361</v>
      </c>
      <c r="C40" s="454"/>
      <c r="D40" s="312" t="s">
        <v>362</v>
      </c>
      <c r="E40" s="511" t="s">
        <v>363</v>
      </c>
      <c r="F40" s="313" t="s">
        <v>364</v>
      </c>
      <c r="G40" s="321">
        <v>4</v>
      </c>
      <c r="H40" s="314">
        <v>41884</v>
      </c>
      <c r="I40" s="314">
        <v>42093</v>
      </c>
      <c r="J40" s="5">
        <f t="shared" si="4"/>
        <v>29.857142857142858</v>
      </c>
      <c r="K40" s="19">
        <v>4</v>
      </c>
      <c r="L40" s="7">
        <v>1</v>
      </c>
      <c r="M40" s="542"/>
      <c r="N40" s="542"/>
      <c r="O40" s="542"/>
      <c r="P40" s="542"/>
      <c r="Q40" s="542"/>
      <c r="R40" s="542"/>
      <c r="S40" s="542"/>
      <c r="T40" s="542"/>
      <c r="U40" s="8">
        <f t="shared" si="0"/>
        <v>29.857142857142858</v>
      </c>
      <c r="V40" s="8">
        <f t="shared" si="1"/>
        <v>0</v>
      </c>
      <c r="W40" s="8">
        <f t="shared" si="2"/>
        <v>0</v>
      </c>
      <c r="X40" s="9" t="s">
        <v>46</v>
      </c>
      <c r="Y40" s="10" t="s">
        <v>320</v>
      </c>
      <c r="Z40" s="10"/>
      <c r="AA40" s="10"/>
      <c r="AB40" s="10"/>
      <c r="AC40" s="10"/>
      <c r="AD40" s="10"/>
      <c r="AE40" s="10"/>
      <c r="AF40" s="17" t="s">
        <v>365</v>
      </c>
      <c r="AG40" s="18">
        <v>2014</v>
      </c>
      <c r="AH40" s="75"/>
      <c r="AI40" s="87" t="s">
        <v>2118</v>
      </c>
      <c r="AJ40" s="100" t="s">
        <v>2050</v>
      </c>
      <c r="AK40" s="75"/>
      <c r="AL40" s="75"/>
      <c r="AM40" s="75"/>
    </row>
    <row r="41" spans="1:39" ht="125.25" hidden="1" customHeight="1">
      <c r="A41" s="209" t="s">
        <v>377</v>
      </c>
      <c r="B41" s="36" t="s">
        <v>378</v>
      </c>
      <c r="C41" s="454"/>
      <c r="D41" s="17" t="s">
        <v>379</v>
      </c>
      <c r="E41" s="472" t="s">
        <v>380</v>
      </c>
      <c r="F41" s="18" t="s">
        <v>380</v>
      </c>
      <c r="G41" s="18">
        <v>4</v>
      </c>
      <c r="H41" s="22">
        <v>42277</v>
      </c>
      <c r="I41" s="22">
        <v>42643</v>
      </c>
      <c r="J41" s="5">
        <f t="shared" si="4"/>
        <v>52.285714285714285</v>
      </c>
      <c r="K41" s="21">
        <v>4</v>
      </c>
      <c r="L41" s="7">
        <v>1</v>
      </c>
      <c r="M41" s="543"/>
      <c r="N41" s="543"/>
      <c r="O41" s="543"/>
      <c r="P41" s="543"/>
      <c r="Q41" s="543"/>
      <c r="R41" s="543"/>
      <c r="S41" s="543"/>
      <c r="T41" s="543"/>
      <c r="U41" s="47">
        <f t="shared" si="0"/>
        <v>52.285714285714285</v>
      </c>
      <c r="V41" s="8">
        <f t="shared" si="1"/>
        <v>0</v>
      </c>
      <c r="W41" s="46">
        <f t="shared" si="2"/>
        <v>0</v>
      </c>
      <c r="X41" s="9" t="s">
        <v>59</v>
      </c>
      <c r="Y41" s="10" t="s">
        <v>381</v>
      </c>
      <c r="Z41" s="10"/>
      <c r="AA41" s="10"/>
      <c r="AB41" s="10"/>
      <c r="AC41" s="10"/>
      <c r="AD41" s="10"/>
      <c r="AE41" s="10"/>
      <c r="AF41" s="2" t="s">
        <v>382</v>
      </c>
      <c r="AG41" s="3">
        <v>2015</v>
      </c>
      <c r="AH41" s="75"/>
      <c r="AI41" s="87" t="s">
        <v>2118</v>
      </c>
      <c r="AJ41" s="100" t="s">
        <v>2050</v>
      </c>
      <c r="AK41" s="75"/>
      <c r="AL41" s="75"/>
      <c r="AM41" s="75"/>
    </row>
    <row r="42" spans="1:39" ht="125.25" hidden="1" customHeight="1">
      <c r="A42" s="440" t="s">
        <v>391</v>
      </c>
      <c r="B42" s="446" t="s">
        <v>392</v>
      </c>
      <c r="C42" s="17"/>
      <c r="D42" s="464" t="s">
        <v>393</v>
      </c>
      <c r="E42" s="17" t="s">
        <v>394</v>
      </c>
      <c r="F42" s="18" t="s">
        <v>394</v>
      </c>
      <c r="G42" s="21">
        <v>4</v>
      </c>
      <c r="H42" s="22">
        <v>42277</v>
      </c>
      <c r="I42" s="22">
        <v>42643</v>
      </c>
      <c r="J42" s="5">
        <f t="shared" si="4"/>
        <v>52.285714285714285</v>
      </c>
      <c r="K42" s="21">
        <v>4</v>
      </c>
      <c r="L42" s="7">
        <v>1</v>
      </c>
      <c r="M42" s="543"/>
      <c r="N42" s="543"/>
      <c r="O42" s="543"/>
      <c r="P42" s="543"/>
      <c r="Q42" s="543"/>
      <c r="R42" s="543"/>
      <c r="S42" s="543"/>
      <c r="T42" s="543"/>
      <c r="U42" s="47">
        <f t="shared" si="0"/>
        <v>52.285714285714285</v>
      </c>
      <c r="V42" s="8">
        <f t="shared" si="1"/>
        <v>0</v>
      </c>
      <c r="W42" s="46">
        <f t="shared" si="2"/>
        <v>0</v>
      </c>
      <c r="X42" s="9" t="s">
        <v>46</v>
      </c>
      <c r="Y42" s="10" t="s">
        <v>381</v>
      </c>
      <c r="Z42" s="10"/>
      <c r="AA42" s="10"/>
      <c r="AB42" s="10"/>
      <c r="AC42" s="10"/>
      <c r="AD42" s="10"/>
      <c r="AE42" s="10"/>
      <c r="AF42" s="2" t="s">
        <v>338</v>
      </c>
      <c r="AG42" s="3">
        <v>2015</v>
      </c>
      <c r="AH42" s="75"/>
      <c r="AI42" s="87" t="s">
        <v>2118</v>
      </c>
      <c r="AJ42" s="100" t="s">
        <v>2050</v>
      </c>
      <c r="AK42" s="75"/>
      <c r="AL42" s="75"/>
      <c r="AM42" s="75"/>
    </row>
    <row r="43" spans="1:39" ht="247" hidden="1" customHeight="1">
      <c r="A43" s="209" t="s">
        <v>395</v>
      </c>
      <c r="B43" s="36" t="s">
        <v>396</v>
      </c>
      <c r="C43" s="454"/>
      <c r="D43" s="17" t="s">
        <v>397</v>
      </c>
      <c r="E43" s="472" t="s">
        <v>398</v>
      </c>
      <c r="F43" s="18" t="s">
        <v>398</v>
      </c>
      <c r="G43" s="18">
        <v>1</v>
      </c>
      <c r="H43" s="22">
        <v>42277</v>
      </c>
      <c r="I43" s="22">
        <v>42551</v>
      </c>
      <c r="J43" s="5">
        <f t="shared" si="4"/>
        <v>39.142857142857146</v>
      </c>
      <c r="K43" s="21">
        <v>1</v>
      </c>
      <c r="L43" s="7">
        <v>1</v>
      </c>
      <c r="M43" s="543"/>
      <c r="N43" s="543"/>
      <c r="O43" s="543"/>
      <c r="P43" s="543"/>
      <c r="Q43" s="543"/>
      <c r="R43" s="543"/>
      <c r="S43" s="543"/>
      <c r="T43" s="543"/>
      <c r="U43" s="47">
        <f t="shared" si="0"/>
        <v>39.142857142857146</v>
      </c>
      <c r="V43" s="8">
        <f t="shared" si="1"/>
        <v>0</v>
      </c>
      <c r="W43" s="46">
        <f t="shared" si="2"/>
        <v>0</v>
      </c>
      <c r="X43" s="9" t="s">
        <v>46</v>
      </c>
      <c r="Y43" s="10" t="s">
        <v>381</v>
      </c>
      <c r="Z43" s="10"/>
      <c r="AA43" s="10"/>
      <c r="AB43" s="10"/>
      <c r="AC43" s="10"/>
      <c r="AD43" s="10"/>
      <c r="AE43" s="10"/>
      <c r="AF43" s="2" t="s">
        <v>399</v>
      </c>
      <c r="AG43" s="3">
        <v>2015</v>
      </c>
      <c r="AH43" s="75"/>
      <c r="AI43" s="87" t="s">
        <v>2118</v>
      </c>
      <c r="AJ43" s="100" t="s">
        <v>2050</v>
      </c>
      <c r="AK43" s="75"/>
      <c r="AL43" s="75"/>
      <c r="AM43" s="75"/>
    </row>
    <row r="44" spans="1:39" ht="129" hidden="1" customHeight="1">
      <c r="A44" s="205" t="s">
        <v>400</v>
      </c>
      <c r="B44" s="39" t="s">
        <v>401</v>
      </c>
      <c r="C44" s="17"/>
      <c r="D44" s="17" t="s">
        <v>402</v>
      </c>
      <c r="E44" s="17" t="s">
        <v>403</v>
      </c>
      <c r="F44" s="18" t="s">
        <v>404</v>
      </c>
      <c r="G44" s="18">
        <v>3</v>
      </c>
      <c r="H44" s="22">
        <v>42185</v>
      </c>
      <c r="I44" s="20">
        <v>42735</v>
      </c>
      <c r="J44" s="5">
        <f t="shared" si="4"/>
        <v>78.571428571428569</v>
      </c>
      <c r="K44" s="21">
        <v>3</v>
      </c>
      <c r="L44" s="7">
        <v>1</v>
      </c>
      <c r="M44" s="543"/>
      <c r="N44" s="543"/>
      <c r="O44" s="543"/>
      <c r="P44" s="543"/>
      <c r="Q44" s="543"/>
      <c r="R44" s="543"/>
      <c r="S44" s="543"/>
      <c r="T44" s="543"/>
      <c r="U44" s="47">
        <f t="shared" si="0"/>
        <v>78.571428571428569</v>
      </c>
      <c r="V44" s="8">
        <f t="shared" si="1"/>
        <v>0</v>
      </c>
      <c r="W44" s="46">
        <f t="shared" si="2"/>
        <v>0</v>
      </c>
      <c r="X44" s="9" t="s">
        <v>30</v>
      </c>
      <c r="Y44" s="10" t="s">
        <v>405</v>
      </c>
      <c r="Z44" s="10"/>
      <c r="AA44" s="10"/>
      <c r="AB44" s="10"/>
      <c r="AC44" s="10"/>
      <c r="AD44" s="10"/>
      <c r="AE44" s="10"/>
      <c r="AF44" s="499" t="s">
        <v>406</v>
      </c>
      <c r="AG44" s="3">
        <v>2015</v>
      </c>
      <c r="AH44" s="75"/>
      <c r="AI44" s="87" t="s">
        <v>2118</v>
      </c>
      <c r="AJ44" s="100" t="s">
        <v>2050</v>
      </c>
      <c r="AK44" s="75"/>
      <c r="AL44" s="75"/>
      <c r="AM44" s="75"/>
    </row>
    <row r="45" spans="1:39" ht="152.15" hidden="1" customHeight="1">
      <c r="A45" s="231" t="s">
        <v>834</v>
      </c>
      <c r="B45" s="512" t="s">
        <v>835</v>
      </c>
      <c r="C45" s="506" t="s">
        <v>836</v>
      </c>
      <c r="D45" s="513" t="s">
        <v>837</v>
      </c>
      <c r="E45" s="506" t="s">
        <v>838</v>
      </c>
      <c r="F45" s="219" t="s">
        <v>839</v>
      </c>
      <c r="G45" s="349">
        <v>3</v>
      </c>
      <c r="H45" s="214">
        <v>44013</v>
      </c>
      <c r="I45" s="214">
        <v>44226</v>
      </c>
      <c r="J45" s="5">
        <f t="shared" si="4"/>
        <v>30.428571428571427</v>
      </c>
      <c r="K45" s="94">
        <v>3</v>
      </c>
      <c r="L45" s="7">
        <v>1</v>
      </c>
      <c r="M45" s="543"/>
      <c r="N45" s="543"/>
      <c r="O45" s="543"/>
      <c r="P45" s="543"/>
      <c r="Q45" s="543"/>
      <c r="R45" s="543"/>
      <c r="S45" s="543"/>
      <c r="T45" s="543"/>
      <c r="U45" s="47"/>
      <c r="V45" s="8"/>
      <c r="W45" s="46"/>
      <c r="X45" s="219" t="s">
        <v>785</v>
      </c>
      <c r="Y45" s="336"/>
      <c r="Z45" s="336"/>
      <c r="AA45" s="336"/>
      <c r="AB45" s="336"/>
      <c r="AC45" s="336"/>
      <c r="AD45" s="336"/>
      <c r="AE45" s="336"/>
      <c r="AF45" s="77" t="s">
        <v>840</v>
      </c>
      <c r="AG45" s="427">
        <v>2015</v>
      </c>
      <c r="AH45" s="75"/>
      <c r="AI45" s="87" t="s">
        <v>2118</v>
      </c>
      <c r="AJ45" s="100" t="s">
        <v>2050</v>
      </c>
      <c r="AK45" s="75"/>
      <c r="AL45" s="75"/>
      <c r="AM45" s="75"/>
    </row>
    <row r="46" spans="1:39" ht="125.25" hidden="1" customHeight="1">
      <c r="A46" s="205" t="s">
        <v>407</v>
      </c>
      <c r="B46" s="39" t="s">
        <v>408</v>
      </c>
      <c r="C46" s="457"/>
      <c r="D46" s="17" t="s">
        <v>409</v>
      </c>
      <c r="E46" s="475" t="s">
        <v>410</v>
      </c>
      <c r="F46" s="71" t="s">
        <v>411</v>
      </c>
      <c r="G46" s="71">
        <v>1</v>
      </c>
      <c r="H46" s="61">
        <v>42248</v>
      </c>
      <c r="I46" s="61">
        <v>42428</v>
      </c>
      <c r="J46" s="52">
        <f t="shared" si="4"/>
        <v>25.714285714285715</v>
      </c>
      <c r="K46" s="62">
        <v>1</v>
      </c>
      <c r="L46" s="54">
        <v>1</v>
      </c>
      <c r="M46" s="541"/>
      <c r="N46" s="541"/>
      <c r="O46" s="541"/>
      <c r="P46" s="541"/>
      <c r="Q46" s="541"/>
      <c r="R46" s="541"/>
      <c r="S46" s="541"/>
      <c r="T46" s="541"/>
      <c r="U46" s="8">
        <f>J46*L46</f>
        <v>25.714285714285715</v>
      </c>
      <c r="V46" s="8">
        <f>IF(I46&lt;=$W$2,U46,0)</f>
        <v>0</v>
      </c>
      <c r="W46" s="8">
        <f>IF($W$2&gt;=I46,J46,0)</f>
        <v>0</v>
      </c>
      <c r="X46" s="55" t="s">
        <v>412</v>
      </c>
      <c r="Y46" s="56" t="s">
        <v>405</v>
      </c>
      <c r="Z46" s="56"/>
      <c r="AA46" s="56"/>
      <c r="AB46" s="56"/>
      <c r="AC46" s="56"/>
      <c r="AD46" s="56"/>
      <c r="AE46" s="56"/>
      <c r="AF46" s="2" t="s">
        <v>413</v>
      </c>
      <c r="AG46" s="3">
        <v>2015</v>
      </c>
      <c r="AH46" s="75"/>
      <c r="AI46" s="87" t="s">
        <v>2118</v>
      </c>
      <c r="AJ46" s="100" t="s">
        <v>2050</v>
      </c>
      <c r="AK46" s="75"/>
      <c r="AL46" s="75"/>
      <c r="AM46" s="75"/>
    </row>
    <row r="47" spans="1:39" ht="229" hidden="1" customHeight="1">
      <c r="A47" s="203" t="s">
        <v>414</v>
      </c>
      <c r="B47" s="68" t="s">
        <v>415</v>
      </c>
      <c r="C47" s="17"/>
      <c r="D47" s="70" t="s">
        <v>416</v>
      </c>
      <c r="E47" s="17" t="s">
        <v>417</v>
      </c>
      <c r="F47" s="18" t="s">
        <v>418</v>
      </c>
      <c r="G47" s="21">
        <v>1</v>
      </c>
      <c r="H47" s="22">
        <v>42277</v>
      </c>
      <c r="I47" s="22">
        <v>42643</v>
      </c>
      <c r="J47" s="5">
        <f t="shared" si="4"/>
        <v>52.285714285714285</v>
      </c>
      <c r="K47" s="21">
        <v>1</v>
      </c>
      <c r="L47" s="7">
        <v>1</v>
      </c>
      <c r="M47" s="542"/>
      <c r="N47" s="542"/>
      <c r="O47" s="542"/>
      <c r="P47" s="542"/>
      <c r="Q47" s="542"/>
      <c r="R47" s="542"/>
      <c r="S47" s="542"/>
      <c r="T47" s="542"/>
      <c r="U47" s="8">
        <f>J47*L47</f>
        <v>52.285714285714285</v>
      </c>
      <c r="V47" s="8">
        <f>IF(I47&lt;=$W$2,U47,0)</f>
        <v>0</v>
      </c>
      <c r="W47" s="8">
        <f>IF($W$2&gt;=I47,J47,0)</f>
        <v>0</v>
      </c>
      <c r="X47" s="9" t="s">
        <v>419</v>
      </c>
      <c r="Y47" s="10" t="s">
        <v>405</v>
      </c>
      <c r="Z47" s="10"/>
      <c r="AA47" s="10"/>
      <c r="AB47" s="10"/>
      <c r="AC47" s="10"/>
      <c r="AD47" s="10"/>
      <c r="AE47" s="10"/>
      <c r="AF47" s="2" t="s">
        <v>420</v>
      </c>
      <c r="AG47" s="3">
        <v>2015</v>
      </c>
      <c r="AH47" s="75"/>
      <c r="AI47" s="87" t="s">
        <v>2118</v>
      </c>
      <c r="AJ47" s="100" t="s">
        <v>2050</v>
      </c>
      <c r="AK47" s="75"/>
      <c r="AL47" s="75"/>
      <c r="AM47" s="75"/>
    </row>
    <row r="48" spans="1:39" ht="125.25" customHeight="1">
      <c r="A48" s="81" t="s">
        <v>421</v>
      </c>
      <c r="B48" s="569" t="s">
        <v>422</v>
      </c>
      <c r="C48" s="569"/>
      <c r="D48" s="569" t="s">
        <v>75</v>
      </c>
      <c r="E48" s="569" t="s">
        <v>76</v>
      </c>
      <c r="F48" s="569" t="s">
        <v>76</v>
      </c>
      <c r="G48" s="574">
        <v>3</v>
      </c>
      <c r="H48" s="575">
        <v>43800</v>
      </c>
      <c r="I48" s="571">
        <v>46022</v>
      </c>
      <c r="J48" s="8">
        <f t="shared" si="4"/>
        <v>317.42857142857144</v>
      </c>
      <c r="K48" s="572">
        <v>1.5</v>
      </c>
      <c r="L48" s="7">
        <v>0.5</v>
      </c>
      <c r="M48" s="542"/>
      <c r="N48" s="542"/>
      <c r="O48" s="542"/>
      <c r="P48" s="542"/>
      <c r="Q48" s="542" t="s">
        <v>78</v>
      </c>
      <c r="R48" s="542"/>
      <c r="S48" s="542"/>
      <c r="T48" s="542"/>
      <c r="U48" s="8">
        <f>J48*L48</f>
        <v>158.71428571428572</v>
      </c>
      <c r="V48" s="8">
        <f>IF(I48&lt;=$W$2,U48,0)</f>
        <v>0</v>
      </c>
      <c r="W48" s="8">
        <f>IF($W$2&gt;=I48,J48,0)</f>
        <v>0</v>
      </c>
      <c r="X48" s="65" t="s">
        <v>1983</v>
      </c>
      <c r="Y48" s="10" t="s">
        <v>405</v>
      </c>
      <c r="Z48" s="10"/>
      <c r="AA48" s="9" t="s">
        <v>78</v>
      </c>
      <c r="AB48" s="9"/>
      <c r="AC48" s="9"/>
      <c r="AD48" s="9"/>
      <c r="AE48" s="9"/>
      <c r="AF48" s="346" t="s">
        <v>1990</v>
      </c>
      <c r="AG48" s="9">
        <v>2015</v>
      </c>
      <c r="AH48" s="75"/>
      <c r="AI48" s="100" t="s">
        <v>2117</v>
      </c>
      <c r="AJ48" s="100" t="s">
        <v>2051</v>
      </c>
      <c r="AK48" s="75"/>
      <c r="AL48" s="75"/>
      <c r="AM48" s="75"/>
    </row>
    <row r="49" spans="1:39" ht="125.25" hidden="1" customHeight="1">
      <c r="A49" s="81" t="s">
        <v>828</v>
      </c>
      <c r="B49" s="348" t="s">
        <v>829</v>
      </c>
      <c r="C49" s="219" t="s">
        <v>830</v>
      </c>
      <c r="D49" s="219" t="s">
        <v>831</v>
      </c>
      <c r="E49" s="219" t="s">
        <v>832</v>
      </c>
      <c r="F49" s="219" t="s">
        <v>98</v>
      </c>
      <c r="G49" s="349">
        <v>2</v>
      </c>
      <c r="H49" s="214">
        <v>44013</v>
      </c>
      <c r="I49" s="214">
        <v>44226</v>
      </c>
      <c r="J49" s="5">
        <f t="shared" si="4"/>
        <v>30.428571428571427</v>
      </c>
      <c r="K49" s="94">
        <v>2</v>
      </c>
      <c r="L49" s="7">
        <v>1</v>
      </c>
      <c r="M49" s="542"/>
      <c r="N49" s="542"/>
      <c r="O49" s="542"/>
      <c r="P49" s="542"/>
      <c r="Q49" s="542"/>
      <c r="R49" s="542"/>
      <c r="S49" s="542"/>
      <c r="T49" s="542"/>
      <c r="U49" s="8"/>
      <c r="V49" s="8"/>
      <c r="W49" s="8"/>
      <c r="X49" s="219" t="s">
        <v>785</v>
      </c>
      <c r="Y49" s="336"/>
      <c r="Z49" s="336"/>
      <c r="AA49" s="336"/>
      <c r="AB49" s="336"/>
      <c r="AC49" s="336"/>
      <c r="AD49" s="336"/>
      <c r="AE49" s="336"/>
      <c r="AF49" s="79" t="s">
        <v>833</v>
      </c>
      <c r="AG49" s="427">
        <v>2015</v>
      </c>
      <c r="AH49" s="75"/>
      <c r="AI49" s="87" t="s">
        <v>2118</v>
      </c>
      <c r="AJ49" s="100" t="s">
        <v>2050</v>
      </c>
      <c r="AK49" s="75"/>
      <c r="AL49" s="75"/>
      <c r="AM49" s="75"/>
    </row>
    <row r="50" spans="1:39" ht="204.5" hidden="1" customHeight="1">
      <c r="A50" s="209" t="s">
        <v>383</v>
      </c>
      <c r="B50" s="36" t="s">
        <v>384</v>
      </c>
      <c r="C50" s="17"/>
      <c r="D50" s="17" t="s">
        <v>385</v>
      </c>
      <c r="E50" s="17" t="s">
        <v>386</v>
      </c>
      <c r="F50" s="18" t="s">
        <v>386</v>
      </c>
      <c r="G50" s="21">
        <v>4</v>
      </c>
      <c r="H50" s="22">
        <v>42277</v>
      </c>
      <c r="I50" s="22">
        <v>42643</v>
      </c>
      <c r="J50" s="5">
        <f t="shared" si="4"/>
        <v>52.285714285714285</v>
      </c>
      <c r="K50" s="21">
        <v>4</v>
      </c>
      <c r="L50" s="7">
        <v>1</v>
      </c>
      <c r="M50" s="542"/>
      <c r="N50" s="542"/>
      <c r="O50" s="542"/>
      <c r="P50" s="542"/>
      <c r="Q50" s="542"/>
      <c r="R50" s="542"/>
      <c r="S50" s="542"/>
      <c r="T50" s="542"/>
      <c r="U50" s="8">
        <f>J50*L50</f>
        <v>52.285714285714285</v>
      </c>
      <c r="V50" s="8">
        <f>IF(I50&lt;=$W$2,U50,0)</f>
        <v>0</v>
      </c>
      <c r="W50" s="8">
        <f>IF($W$2&gt;=I50,J50,0)</f>
        <v>0</v>
      </c>
      <c r="X50" s="9" t="s">
        <v>30</v>
      </c>
      <c r="Y50" s="10" t="s">
        <v>381</v>
      </c>
      <c r="Z50" s="10"/>
      <c r="AA50" s="10"/>
      <c r="AB50" s="10"/>
      <c r="AC50" s="10"/>
      <c r="AD50" s="10"/>
      <c r="AE50" s="10"/>
      <c r="AF50" s="2" t="s">
        <v>349</v>
      </c>
      <c r="AG50" s="3">
        <v>2015</v>
      </c>
      <c r="AH50" s="75"/>
      <c r="AI50" s="87" t="s">
        <v>2118</v>
      </c>
      <c r="AJ50" s="100" t="s">
        <v>2050</v>
      </c>
      <c r="AK50" s="75"/>
      <c r="AL50" s="75"/>
      <c r="AM50" s="75"/>
    </row>
    <row r="51" spans="1:39" ht="204.5" hidden="1" customHeight="1">
      <c r="A51" s="209" t="s">
        <v>387</v>
      </c>
      <c r="B51" s="36" t="s">
        <v>388</v>
      </c>
      <c r="C51" s="17"/>
      <c r="D51" s="17" t="s">
        <v>389</v>
      </c>
      <c r="E51" s="17" t="s">
        <v>386</v>
      </c>
      <c r="F51" s="18" t="s">
        <v>386</v>
      </c>
      <c r="G51" s="21">
        <v>4</v>
      </c>
      <c r="H51" s="22">
        <v>42277</v>
      </c>
      <c r="I51" s="22">
        <v>42643</v>
      </c>
      <c r="J51" s="5">
        <f t="shared" si="4"/>
        <v>52.285714285714285</v>
      </c>
      <c r="K51" s="21">
        <v>4</v>
      </c>
      <c r="L51" s="7">
        <v>1</v>
      </c>
      <c r="M51" s="542"/>
      <c r="N51" s="542"/>
      <c r="O51" s="542"/>
      <c r="P51" s="542"/>
      <c r="Q51" s="542"/>
      <c r="R51" s="542"/>
      <c r="S51" s="542"/>
      <c r="T51" s="542"/>
      <c r="U51" s="8">
        <f>J51*L51</f>
        <v>52.285714285714285</v>
      </c>
      <c r="V51" s="8">
        <f>IF(I51&lt;=$W$2,U51,0)</f>
        <v>0</v>
      </c>
      <c r="W51" s="8">
        <f>IF($W$2&gt;=I51,J51,0)</f>
        <v>0</v>
      </c>
      <c r="X51" s="9" t="s">
        <v>46</v>
      </c>
      <c r="Y51" s="10" t="s">
        <v>381</v>
      </c>
      <c r="Z51" s="10"/>
      <c r="AA51" s="10"/>
      <c r="AB51" s="10"/>
      <c r="AC51" s="10"/>
      <c r="AD51" s="10"/>
      <c r="AE51" s="10"/>
      <c r="AF51" s="499" t="s">
        <v>390</v>
      </c>
      <c r="AG51" s="3">
        <v>2015</v>
      </c>
      <c r="AH51" s="75"/>
      <c r="AI51" s="87" t="s">
        <v>2118</v>
      </c>
      <c r="AJ51" s="100" t="s">
        <v>2050</v>
      </c>
      <c r="AK51" s="75"/>
      <c r="AL51" s="75"/>
      <c r="AM51" s="75"/>
    </row>
    <row r="52" spans="1:39" ht="238" hidden="1" customHeight="1">
      <c r="A52" s="208" t="s">
        <v>815</v>
      </c>
      <c r="B52" s="348" t="s">
        <v>816</v>
      </c>
      <c r="C52" s="219" t="s">
        <v>817</v>
      </c>
      <c r="D52" s="219" t="s">
        <v>818</v>
      </c>
      <c r="E52" s="219" t="s">
        <v>819</v>
      </c>
      <c r="F52" s="219" t="s">
        <v>111</v>
      </c>
      <c r="G52" s="349">
        <v>4</v>
      </c>
      <c r="H52" s="214">
        <v>44013</v>
      </c>
      <c r="I52" s="214">
        <v>44377</v>
      </c>
      <c r="J52" s="5">
        <f t="shared" si="4"/>
        <v>52</v>
      </c>
      <c r="K52" s="94">
        <v>4</v>
      </c>
      <c r="L52" s="7">
        <v>1</v>
      </c>
      <c r="M52" s="542"/>
      <c r="N52" s="542"/>
      <c r="O52" s="542"/>
      <c r="P52" s="542"/>
      <c r="Q52" s="542"/>
      <c r="R52" s="542"/>
      <c r="S52" s="542"/>
      <c r="T52" s="542"/>
      <c r="U52" s="8"/>
      <c r="V52" s="8"/>
      <c r="W52" s="8"/>
      <c r="X52" s="219" t="s">
        <v>820</v>
      </c>
      <c r="Y52" s="336"/>
      <c r="Z52" s="336" t="s">
        <v>821</v>
      </c>
      <c r="AA52" s="336"/>
      <c r="AB52" s="336"/>
      <c r="AC52" s="336"/>
      <c r="AD52" s="336"/>
      <c r="AE52" s="336"/>
      <c r="AF52" s="77" t="s">
        <v>822</v>
      </c>
      <c r="AG52" s="427">
        <v>2015</v>
      </c>
      <c r="AH52" s="75"/>
      <c r="AI52" s="87" t="s">
        <v>2118</v>
      </c>
      <c r="AJ52" s="100" t="s">
        <v>2050</v>
      </c>
      <c r="AK52" s="75"/>
      <c r="AL52" s="75"/>
      <c r="AM52" s="75"/>
    </row>
    <row r="53" spans="1:39" ht="125.25" hidden="1" customHeight="1">
      <c r="A53" s="208" t="s">
        <v>815</v>
      </c>
      <c r="B53" s="348" t="s">
        <v>816</v>
      </c>
      <c r="C53" s="219" t="s">
        <v>817</v>
      </c>
      <c r="D53" s="219" t="s">
        <v>823</v>
      </c>
      <c r="E53" s="219" t="s">
        <v>824</v>
      </c>
      <c r="F53" s="219" t="s">
        <v>825</v>
      </c>
      <c r="G53" s="349">
        <v>1</v>
      </c>
      <c r="H53" s="214">
        <v>44013</v>
      </c>
      <c r="I53" s="214">
        <v>44074</v>
      </c>
      <c r="J53" s="5">
        <f t="shared" si="4"/>
        <v>8.7142857142857135</v>
      </c>
      <c r="K53" s="94">
        <v>1</v>
      </c>
      <c r="L53" s="7">
        <v>1</v>
      </c>
      <c r="M53" s="542"/>
      <c r="N53" s="542"/>
      <c r="O53" s="542"/>
      <c r="P53" s="542"/>
      <c r="Q53" s="542"/>
      <c r="R53" s="542"/>
      <c r="S53" s="542"/>
      <c r="T53" s="542"/>
      <c r="U53" s="8"/>
      <c r="V53" s="8"/>
      <c r="W53" s="8"/>
      <c r="X53" s="219" t="s">
        <v>826</v>
      </c>
      <c r="Y53" s="336"/>
      <c r="Z53" s="336" t="s">
        <v>827</v>
      </c>
      <c r="AA53" s="336"/>
      <c r="AB53" s="336"/>
      <c r="AC53" s="336"/>
      <c r="AD53" s="336"/>
      <c r="AE53" s="336"/>
      <c r="AF53" s="77" t="s">
        <v>799</v>
      </c>
      <c r="AG53" s="427">
        <v>2015</v>
      </c>
      <c r="AH53" s="75"/>
      <c r="AI53" s="87" t="s">
        <v>2118</v>
      </c>
      <c r="AJ53" s="100" t="s">
        <v>2050</v>
      </c>
      <c r="AK53" s="75"/>
      <c r="AL53" s="75"/>
      <c r="AM53" s="75"/>
    </row>
    <row r="54" spans="1:39" ht="125.25" hidden="1" customHeight="1">
      <c r="A54" s="81" t="s">
        <v>841</v>
      </c>
      <c r="B54" s="350" t="s">
        <v>2331</v>
      </c>
      <c r="C54" s="219" t="s">
        <v>842</v>
      </c>
      <c r="D54" s="219" t="s">
        <v>843</v>
      </c>
      <c r="E54" s="219" t="s">
        <v>844</v>
      </c>
      <c r="F54" s="219" t="s">
        <v>845</v>
      </c>
      <c r="G54" s="349">
        <v>1</v>
      </c>
      <c r="H54" s="214">
        <v>44019</v>
      </c>
      <c r="I54" s="214">
        <v>44255</v>
      </c>
      <c r="J54" s="5">
        <f t="shared" si="4"/>
        <v>33.714285714285715</v>
      </c>
      <c r="K54" s="94">
        <v>1</v>
      </c>
      <c r="L54" s="7">
        <v>1</v>
      </c>
      <c r="M54" s="542"/>
      <c r="N54" s="542"/>
      <c r="O54" s="542"/>
      <c r="P54" s="542"/>
      <c r="Q54" s="542"/>
      <c r="R54" s="542"/>
      <c r="S54" s="542"/>
      <c r="T54" s="542"/>
      <c r="U54" s="8"/>
      <c r="V54" s="8"/>
      <c r="W54" s="8"/>
      <c r="X54" s="219" t="s">
        <v>846</v>
      </c>
      <c r="Y54" s="336"/>
      <c r="Z54" s="336"/>
      <c r="AA54" s="336"/>
      <c r="AB54" s="336"/>
      <c r="AC54" s="336"/>
      <c r="AD54" s="336"/>
      <c r="AE54" s="336"/>
      <c r="AF54" s="77" t="s">
        <v>847</v>
      </c>
      <c r="AG54" s="427">
        <v>2015</v>
      </c>
      <c r="AH54" s="75"/>
      <c r="AI54" s="87" t="s">
        <v>2118</v>
      </c>
      <c r="AJ54" s="100" t="s">
        <v>2050</v>
      </c>
      <c r="AK54" s="75"/>
      <c r="AL54" s="75"/>
      <c r="AM54" s="75"/>
    </row>
    <row r="55" spans="1:39" ht="125.25" hidden="1" customHeight="1">
      <c r="A55" s="81" t="s">
        <v>848</v>
      </c>
      <c r="B55" s="351" t="s">
        <v>2332</v>
      </c>
      <c r="C55" s="219" t="s">
        <v>849</v>
      </c>
      <c r="D55" s="219" t="s">
        <v>850</v>
      </c>
      <c r="E55" s="219" t="s">
        <v>851</v>
      </c>
      <c r="F55" s="219" t="s">
        <v>852</v>
      </c>
      <c r="G55" s="349">
        <v>2</v>
      </c>
      <c r="H55" s="214">
        <v>44013</v>
      </c>
      <c r="I55" s="214">
        <v>44196</v>
      </c>
      <c r="J55" s="5">
        <f t="shared" si="4"/>
        <v>26.142857142857142</v>
      </c>
      <c r="K55" s="94">
        <v>2</v>
      </c>
      <c r="L55" s="7">
        <v>1</v>
      </c>
      <c r="M55" s="542"/>
      <c r="N55" s="542"/>
      <c r="O55" s="542"/>
      <c r="P55" s="542"/>
      <c r="Q55" s="542"/>
      <c r="R55" s="542"/>
      <c r="S55" s="542"/>
      <c r="T55" s="542"/>
      <c r="U55" s="8"/>
      <c r="V55" s="8"/>
      <c r="W55" s="8"/>
      <c r="X55" s="219" t="s">
        <v>820</v>
      </c>
      <c r="Y55" s="336"/>
      <c r="Z55" s="336" t="s">
        <v>853</v>
      </c>
      <c r="AA55" s="336"/>
      <c r="AB55" s="336"/>
      <c r="AC55" s="336"/>
      <c r="AD55" s="336"/>
      <c r="AE55" s="336"/>
      <c r="AF55" s="77" t="s">
        <v>799</v>
      </c>
      <c r="AG55" s="427">
        <v>2015</v>
      </c>
      <c r="AH55" s="75"/>
      <c r="AI55" s="87" t="s">
        <v>2118</v>
      </c>
      <c r="AJ55" s="100" t="s">
        <v>2050</v>
      </c>
      <c r="AK55" s="75"/>
      <c r="AL55" s="75"/>
      <c r="AM55" s="75"/>
    </row>
    <row r="56" spans="1:39" ht="165.65" hidden="1" customHeight="1">
      <c r="A56" s="205" t="s">
        <v>423</v>
      </c>
      <c r="B56" s="40" t="s">
        <v>424</v>
      </c>
      <c r="C56" s="2" t="s">
        <v>425</v>
      </c>
      <c r="D56" s="2" t="s">
        <v>426</v>
      </c>
      <c r="E56" s="23" t="s">
        <v>427</v>
      </c>
      <c r="F56" s="24" t="s">
        <v>428</v>
      </c>
      <c r="G56" s="24">
        <v>1</v>
      </c>
      <c r="H56" s="22">
        <v>42675</v>
      </c>
      <c r="I56" s="22">
        <v>43373</v>
      </c>
      <c r="J56" s="5">
        <f t="shared" si="4"/>
        <v>99.714285714285708</v>
      </c>
      <c r="K56" s="21">
        <v>1</v>
      </c>
      <c r="L56" s="7">
        <v>1</v>
      </c>
      <c r="M56" s="542"/>
      <c r="N56" s="542"/>
      <c r="O56" s="542"/>
      <c r="P56" s="542"/>
      <c r="Q56" s="542"/>
      <c r="R56" s="542"/>
      <c r="S56" s="542"/>
      <c r="T56" s="542"/>
      <c r="U56" s="8">
        <f t="shared" ref="U56:U87" si="5">J56*L56</f>
        <v>99.714285714285708</v>
      </c>
      <c r="V56" s="8">
        <f t="shared" ref="V56:V87" si="6">IF(I56&lt;=$W$2,U56,0)</f>
        <v>0</v>
      </c>
      <c r="W56" s="8">
        <f t="shared" ref="W56:W87" si="7">IF($W$2&gt;=I56,J56,0)</f>
        <v>0</v>
      </c>
      <c r="X56" s="9" t="s">
        <v>429</v>
      </c>
      <c r="Y56" s="10" t="s">
        <v>430</v>
      </c>
      <c r="Z56" s="10"/>
      <c r="AA56" s="10"/>
      <c r="AB56" s="10"/>
      <c r="AC56" s="10"/>
      <c r="AD56" s="10"/>
      <c r="AE56" s="10"/>
      <c r="AF56" s="2" t="s">
        <v>431</v>
      </c>
      <c r="AG56" s="3">
        <v>2016</v>
      </c>
      <c r="AH56" s="75"/>
      <c r="AI56" s="87" t="s">
        <v>2118</v>
      </c>
      <c r="AJ56" s="100" t="s">
        <v>2050</v>
      </c>
      <c r="AK56" s="75"/>
      <c r="AL56" s="75"/>
      <c r="AM56" s="75"/>
    </row>
    <row r="57" spans="1:39" ht="125.25" customHeight="1">
      <c r="A57" s="81" t="s">
        <v>167</v>
      </c>
      <c r="B57" s="10" t="s">
        <v>168</v>
      </c>
      <c r="C57" s="10" t="s">
        <v>169</v>
      </c>
      <c r="D57" s="10" t="s">
        <v>75</v>
      </c>
      <c r="E57" s="10" t="s">
        <v>76</v>
      </c>
      <c r="F57" s="206" t="s">
        <v>77</v>
      </c>
      <c r="G57" s="9">
        <v>3</v>
      </c>
      <c r="H57" s="571">
        <v>43800</v>
      </c>
      <c r="I57" s="571">
        <v>46022</v>
      </c>
      <c r="J57" s="8">
        <f t="shared" si="4"/>
        <v>317.42857142857144</v>
      </c>
      <c r="K57" s="572">
        <v>1.5</v>
      </c>
      <c r="L57" s="7">
        <v>0.5</v>
      </c>
      <c r="M57" s="542"/>
      <c r="N57" s="542"/>
      <c r="O57" s="542"/>
      <c r="P57" s="542"/>
      <c r="Q57" s="542" t="s">
        <v>78</v>
      </c>
      <c r="R57" s="542"/>
      <c r="S57" s="542"/>
      <c r="T57" s="542"/>
      <c r="U57" s="8">
        <f t="shared" si="5"/>
        <v>158.71428571428572</v>
      </c>
      <c r="V57" s="8">
        <f t="shared" si="6"/>
        <v>0</v>
      </c>
      <c r="W57" s="8">
        <f t="shared" si="7"/>
        <v>0</v>
      </c>
      <c r="X57" s="64" t="s">
        <v>1980</v>
      </c>
      <c r="Y57" s="10" t="s">
        <v>170</v>
      </c>
      <c r="Z57" s="10"/>
      <c r="AA57" s="9" t="s">
        <v>78</v>
      </c>
      <c r="AB57" s="9"/>
      <c r="AC57" s="9"/>
      <c r="AD57" s="9"/>
      <c r="AE57" s="9"/>
      <c r="AF57" s="346" t="s">
        <v>1956</v>
      </c>
      <c r="AG57" s="9">
        <v>2016</v>
      </c>
      <c r="AH57" s="75"/>
      <c r="AI57" s="100" t="s">
        <v>2117</v>
      </c>
      <c r="AJ57" s="100" t="s">
        <v>2051</v>
      </c>
      <c r="AK57" s="75"/>
      <c r="AL57" s="75"/>
      <c r="AM57" s="75"/>
    </row>
    <row r="58" spans="1:39" ht="125.25" hidden="1" customHeight="1">
      <c r="A58" s="205" t="s">
        <v>24</v>
      </c>
      <c r="B58" s="32" t="s">
        <v>25</v>
      </c>
      <c r="C58" s="2" t="s">
        <v>26</v>
      </c>
      <c r="D58" s="2" t="s">
        <v>27</v>
      </c>
      <c r="E58" s="2" t="s">
        <v>28</v>
      </c>
      <c r="F58" s="3" t="s">
        <v>29</v>
      </c>
      <c r="G58" s="3">
        <v>1</v>
      </c>
      <c r="H58" s="4">
        <v>42735</v>
      </c>
      <c r="I58" s="4">
        <v>43100</v>
      </c>
      <c r="J58" s="5">
        <f t="shared" si="4"/>
        <v>52.142857142857146</v>
      </c>
      <c r="K58" s="6">
        <v>1</v>
      </c>
      <c r="L58" s="7">
        <v>1</v>
      </c>
      <c r="M58" s="542"/>
      <c r="N58" s="542"/>
      <c r="O58" s="542"/>
      <c r="P58" s="542"/>
      <c r="Q58" s="542"/>
      <c r="R58" s="542"/>
      <c r="S58" s="542"/>
      <c r="T58" s="542"/>
      <c r="U58" s="8">
        <f t="shared" si="5"/>
        <v>52.142857142857146</v>
      </c>
      <c r="V58" s="8">
        <f t="shared" si="6"/>
        <v>0</v>
      </c>
      <c r="W58" s="8">
        <f t="shared" si="7"/>
        <v>0</v>
      </c>
      <c r="X58" s="139" t="s">
        <v>2107</v>
      </c>
      <c r="Y58" s="10" t="s">
        <v>31</v>
      </c>
      <c r="Z58" s="10"/>
      <c r="AA58" s="10"/>
      <c r="AB58" s="10"/>
      <c r="AC58" s="10"/>
      <c r="AD58" s="10"/>
      <c r="AE58" s="10"/>
      <c r="AF58" s="2" t="s">
        <v>32</v>
      </c>
      <c r="AG58" s="3">
        <v>2016</v>
      </c>
      <c r="AH58" s="75"/>
      <c r="AI58" s="87" t="s">
        <v>2118</v>
      </c>
      <c r="AJ58" s="100" t="s">
        <v>2050</v>
      </c>
      <c r="AK58" s="75"/>
      <c r="AL58" s="75"/>
      <c r="AM58" s="75"/>
    </row>
    <row r="59" spans="1:39" ht="125.25" hidden="1" customHeight="1">
      <c r="A59" s="439" t="s">
        <v>61</v>
      </c>
      <c r="B59" s="502" t="s">
        <v>62</v>
      </c>
      <c r="C59" s="2" t="s">
        <v>63</v>
      </c>
      <c r="D59" s="504" t="s">
        <v>50</v>
      </c>
      <c r="E59" s="210" t="s">
        <v>44</v>
      </c>
      <c r="F59" s="207" t="s">
        <v>64</v>
      </c>
      <c r="G59" s="207">
        <v>1</v>
      </c>
      <c r="H59" s="4">
        <v>42736</v>
      </c>
      <c r="I59" s="4">
        <v>43100</v>
      </c>
      <c r="J59" s="5">
        <f t="shared" si="4"/>
        <v>52</v>
      </c>
      <c r="K59" s="6">
        <v>1</v>
      </c>
      <c r="L59" s="7">
        <v>1</v>
      </c>
      <c r="M59" s="542"/>
      <c r="N59" s="542"/>
      <c r="O59" s="542"/>
      <c r="P59" s="542"/>
      <c r="Q59" s="542"/>
      <c r="R59" s="542"/>
      <c r="S59" s="542"/>
      <c r="T59" s="542"/>
      <c r="U59" s="8">
        <f t="shared" si="5"/>
        <v>52</v>
      </c>
      <c r="V59" s="8">
        <f t="shared" si="6"/>
        <v>0</v>
      </c>
      <c r="W59" s="8">
        <f t="shared" si="7"/>
        <v>0</v>
      </c>
      <c r="X59" s="9" t="s">
        <v>46</v>
      </c>
      <c r="Y59" s="10" t="s">
        <v>31</v>
      </c>
      <c r="Z59" s="10"/>
      <c r="AA59" s="10"/>
      <c r="AB59" s="10"/>
      <c r="AC59" s="10"/>
      <c r="AD59" s="10"/>
      <c r="AE59" s="10"/>
      <c r="AF59" s="499" t="s">
        <v>47</v>
      </c>
      <c r="AG59" s="3">
        <v>2016</v>
      </c>
      <c r="AH59" s="75"/>
      <c r="AI59" s="87" t="s">
        <v>2118</v>
      </c>
      <c r="AJ59" s="100" t="s">
        <v>2050</v>
      </c>
      <c r="AK59" s="75"/>
      <c r="AL59" s="75"/>
      <c r="AM59" s="75"/>
    </row>
    <row r="60" spans="1:39" ht="125.25" hidden="1" customHeight="1">
      <c r="A60" s="439" t="s">
        <v>65</v>
      </c>
      <c r="B60" s="502" t="s">
        <v>66</v>
      </c>
      <c r="C60" s="2" t="s">
        <v>67</v>
      </c>
      <c r="D60" s="504" t="s">
        <v>68</v>
      </c>
      <c r="E60" s="210" t="s">
        <v>69</v>
      </c>
      <c r="F60" s="207" t="s">
        <v>70</v>
      </c>
      <c r="G60" s="207">
        <v>1</v>
      </c>
      <c r="H60" s="4">
        <v>42583</v>
      </c>
      <c r="I60" s="4">
        <v>43281</v>
      </c>
      <c r="J60" s="5">
        <f t="shared" si="4"/>
        <v>99.714285714285708</v>
      </c>
      <c r="K60" s="6">
        <v>1</v>
      </c>
      <c r="L60" s="7">
        <v>1</v>
      </c>
      <c r="M60" s="542"/>
      <c r="N60" s="542"/>
      <c r="O60" s="542"/>
      <c r="P60" s="542"/>
      <c r="Q60" s="542"/>
      <c r="R60" s="542"/>
      <c r="S60" s="542"/>
      <c r="T60" s="542"/>
      <c r="U60" s="8">
        <f t="shared" si="5"/>
        <v>99.714285714285708</v>
      </c>
      <c r="V60" s="8">
        <f t="shared" si="6"/>
        <v>0</v>
      </c>
      <c r="W60" s="8">
        <f t="shared" si="7"/>
        <v>0</v>
      </c>
      <c r="X60" s="9" t="s">
        <v>46</v>
      </c>
      <c r="Y60" s="10" t="s">
        <v>31</v>
      </c>
      <c r="Z60" s="10"/>
      <c r="AA60" s="10"/>
      <c r="AB60" s="10"/>
      <c r="AC60" s="10"/>
      <c r="AD60" s="10"/>
      <c r="AE60" s="10"/>
      <c r="AF60" s="2" t="s">
        <v>71</v>
      </c>
      <c r="AG60" s="3">
        <v>2016</v>
      </c>
      <c r="AH60" s="75"/>
      <c r="AI60" s="87" t="s">
        <v>2118</v>
      </c>
      <c r="AJ60" s="100" t="s">
        <v>2050</v>
      </c>
      <c r="AK60" s="75"/>
      <c r="AL60" s="75"/>
      <c r="AM60" s="75"/>
    </row>
    <row r="61" spans="1:39" ht="167.4" customHeight="1">
      <c r="A61" s="81" t="s">
        <v>72</v>
      </c>
      <c r="B61" s="10" t="s">
        <v>73</v>
      </c>
      <c r="C61" s="514" t="s">
        <v>74</v>
      </c>
      <c r="D61" s="206" t="s">
        <v>75</v>
      </c>
      <c r="E61" s="576" t="s">
        <v>76</v>
      </c>
      <c r="F61" s="206" t="s">
        <v>77</v>
      </c>
      <c r="G61" s="480">
        <v>3</v>
      </c>
      <c r="H61" s="571">
        <v>43800</v>
      </c>
      <c r="I61" s="571">
        <v>46022</v>
      </c>
      <c r="J61" s="8">
        <f t="shared" si="4"/>
        <v>317.42857142857144</v>
      </c>
      <c r="K61" s="572">
        <v>1.5</v>
      </c>
      <c r="L61" s="7">
        <v>0.5</v>
      </c>
      <c r="M61" s="542" t="s">
        <v>78</v>
      </c>
      <c r="N61" s="542"/>
      <c r="O61" s="542"/>
      <c r="P61" s="542"/>
      <c r="Q61" s="542" t="s">
        <v>78</v>
      </c>
      <c r="R61" s="542"/>
      <c r="S61" s="542"/>
      <c r="T61" s="542"/>
      <c r="U61" s="8">
        <f t="shared" si="5"/>
        <v>158.71428571428572</v>
      </c>
      <c r="V61" s="8">
        <f t="shared" si="6"/>
        <v>0</v>
      </c>
      <c r="W61" s="8">
        <f t="shared" si="7"/>
        <v>0</v>
      </c>
      <c r="X61" s="64" t="s">
        <v>1982</v>
      </c>
      <c r="Y61" s="10" t="s">
        <v>31</v>
      </c>
      <c r="Z61" s="10"/>
      <c r="AA61" s="9" t="s">
        <v>78</v>
      </c>
      <c r="AB61" s="9"/>
      <c r="AC61" s="9"/>
      <c r="AD61" s="9"/>
      <c r="AE61" s="9"/>
      <c r="AF61" s="346" t="s">
        <v>1977</v>
      </c>
      <c r="AG61" s="9">
        <v>2016</v>
      </c>
      <c r="AH61" s="75"/>
      <c r="AI61" s="100" t="s">
        <v>2117</v>
      </c>
      <c r="AJ61" s="100" t="s">
        <v>2051</v>
      </c>
      <c r="AK61" s="75"/>
      <c r="AL61" s="75"/>
      <c r="AM61" s="75"/>
    </row>
    <row r="62" spans="1:39" ht="125.25" hidden="1" customHeight="1">
      <c r="A62" s="203" t="s">
        <v>79</v>
      </c>
      <c r="B62" s="48" t="s">
        <v>80</v>
      </c>
      <c r="C62" s="2" t="s">
        <v>81</v>
      </c>
      <c r="D62" s="322" t="s">
        <v>82</v>
      </c>
      <c r="E62" s="210" t="s">
        <v>83</v>
      </c>
      <c r="F62" s="207" t="s">
        <v>84</v>
      </c>
      <c r="G62" s="207">
        <v>1</v>
      </c>
      <c r="H62" s="4">
        <v>42736</v>
      </c>
      <c r="I62" s="4">
        <v>43008</v>
      </c>
      <c r="J62" s="5">
        <f t="shared" si="4"/>
        <v>38.857142857142854</v>
      </c>
      <c r="K62" s="6">
        <v>1</v>
      </c>
      <c r="L62" s="7">
        <v>1</v>
      </c>
      <c r="M62" s="542"/>
      <c r="N62" s="542"/>
      <c r="O62" s="542"/>
      <c r="P62" s="542"/>
      <c r="Q62" s="542"/>
      <c r="R62" s="542"/>
      <c r="S62" s="542"/>
      <c r="T62" s="542"/>
      <c r="U62" s="8">
        <f t="shared" si="5"/>
        <v>38.857142857142854</v>
      </c>
      <c r="V62" s="8">
        <f t="shared" si="6"/>
        <v>0</v>
      </c>
      <c r="W62" s="8">
        <f t="shared" si="7"/>
        <v>0</v>
      </c>
      <c r="X62" s="9" t="s">
        <v>46</v>
      </c>
      <c r="Y62" s="10" t="s">
        <v>31</v>
      </c>
      <c r="Z62" s="10"/>
      <c r="AA62" s="10"/>
      <c r="AB62" s="10"/>
      <c r="AC62" s="10"/>
      <c r="AD62" s="10"/>
      <c r="AE62" s="10"/>
      <c r="AF62" s="2" t="s">
        <v>85</v>
      </c>
      <c r="AG62" s="3">
        <v>2016</v>
      </c>
      <c r="AH62" s="75"/>
      <c r="AI62" s="87" t="s">
        <v>2118</v>
      </c>
      <c r="AJ62" s="100" t="s">
        <v>2050</v>
      </c>
      <c r="AK62" s="75"/>
      <c r="AL62" s="75"/>
      <c r="AM62" s="75"/>
    </row>
    <row r="63" spans="1:39" ht="125.25" hidden="1" customHeight="1">
      <c r="A63" s="205" t="s">
        <v>86</v>
      </c>
      <c r="B63" s="32" t="s">
        <v>87</v>
      </c>
      <c r="C63" s="2" t="s">
        <v>88</v>
      </c>
      <c r="D63" s="2" t="s">
        <v>89</v>
      </c>
      <c r="E63" s="2" t="s">
        <v>90</v>
      </c>
      <c r="F63" s="3" t="s">
        <v>91</v>
      </c>
      <c r="G63" s="3">
        <v>4</v>
      </c>
      <c r="H63" s="4">
        <v>42735</v>
      </c>
      <c r="I63" s="4">
        <v>43100</v>
      </c>
      <c r="J63" s="5">
        <f t="shared" si="4"/>
        <v>52.142857142857146</v>
      </c>
      <c r="K63" s="6">
        <v>4</v>
      </c>
      <c r="L63" s="7">
        <v>1</v>
      </c>
      <c r="M63" s="544"/>
      <c r="N63" s="544"/>
      <c r="O63" s="544"/>
      <c r="P63" s="544"/>
      <c r="Q63" s="544"/>
      <c r="R63" s="544"/>
      <c r="S63" s="544"/>
      <c r="T63" s="544"/>
      <c r="U63" s="493">
        <f t="shared" si="5"/>
        <v>52.142857142857146</v>
      </c>
      <c r="V63" s="493">
        <f t="shared" si="6"/>
        <v>0</v>
      </c>
      <c r="W63" s="493">
        <f t="shared" si="7"/>
        <v>0</v>
      </c>
      <c r="X63" s="515" t="s">
        <v>59</v>
      </c>
      <c r="Y63" s="10" t="s">
        <v>31</v>
      </c>
      <c r="Z63" s="10"/>
      <c r="AA63" s="10"/>
      <c r="AB63" s="10"/>
      <c r="AC63" s="10"/>
      <c r="AD63" s="10"/>
      <c r="AE63" s="10"/>
      <c r="AF63" s="2" t="s">
        <v>92</v>
      </c>
      <c r="AG63" s="3">
        <v>2016</v>
      </c>
      <c r="AH63" s="75"/>
      <c r="AI63" s="87" t="s">
        <v>2118</v>
      </c>
      <c r="AJ63" s="100" t="s">
        <v>2050</v>
      </c>
      <c r="AK63" s="75"/>
      <c r="AL63" s="75"/>
      <c r="AM63" s="75"/>
    </row>
    <row r="64" spans="1:39" ht="125.25" hidden="1" customHeight="1">
      <c r="A64" s="205" t="s">
        <v>93</v>
      </c>
      <c r="B64" s="32" t="s">
        <v>94</v>
      </c>
      <c r="C64" s="2" t="s">
        <v>95</v>
      </c>
      <c r="D64" s="2" t="s">
        <v>96</v>
      </c>
      <c r="E64" s="2" t="s">
        <v>97</v>
      </c>
      <c r="F64" s="3" t="s">
        <v>98</v>
      </c>
      <c r="G64" s="3">
        <v>4</v>
      </c>
      <c r="H64" s="4">
        <v>42736</v>
      </c>
      <c r="I64" s="4">
        <v>43100</v>
      </c>
      <c r="J64" s="5">
        <f t="shared" si="4"/>
        <v>52</v>
      </c>
      <c r="K64" s="6">
        <v>4</v>
      </c>
      <c r="L64" s="7">
        <v>1</v>
      </c>
      <c r="M64" s="542"/>
      <c r="N64" s="542"/>
      <c r="O64" s="542"/>
      <c r="P64" s="542"/>
      <c r="Q64" s="542"/>
      <c r="R64" s="542"/>
      <c r="S64" s="542"/>
      <c r="T64" s="542"/>
      <c r="U64" s="8">
        <f t="shared" si="5"/>
        <v>52</v>
      </c>
      <c r="V64" s="8">
        <f t="shared" si="6"/>
        <v>0</v>
      </c>
      <c r="W64" s="8">
        <f t="shared" si="7"/>
        <v>0</v>
      </c>
      <c r="X64" s="9" t="s">
        <v>99</v>
      </c>
      <c r="Y64" s="10" t="s">
        <v>31</v>
      </c>
      <c r="Z64" s="10"/>
      <c r="AA64" s="10"/>
      <c r="AB64" s="10"/>
      <c r="AC64" s="10"/>
      <c r="AD64" s="10"/>
      <c r="AE64" s="10"/>
      <c r="AF64" s="2" t="s">
        <v>100</v>
      </c>
      <c r="AG64" s="3">
        <v>2016</v>
      </c>
      <c r="AH64" s="75"/>
      <c r="AI64" s="87" t="s">
        <v>2118</v>
      </c>
      <c r="AJ64" s="100" t="s">
        <v>2050</v>
      </c>
      <c r="AK64" s="75"/>
      <c r="AL64" s="75"/>
      <c r="AM64" s="75"/>
    </row>
    <row r="65" spans="1:39" ht="125.25" hidden="1" customHeight="1">
      <c r="A65" s="205" t="s">
        <v>101</v>
      </c>
      <c r="B65" s="33" t="s">
        <v>102</v>
      </c>
      <c r="C65" s="12" t="s">
        <v>103</v>
      </c>
      <c r="D65" s="13" t="s">
        <v>82</v>
      </c>
      <c r="E65" s="13" t="s">
        <v>83</v>
      </c>
      <c r="F65" s="14" t="s">
        <v>104</v>
      </c>
      <c r="G65" s="14">
        <v>1</v>
      </c>
      <c r="H65" s="15">
        <v>42736</v>
      </c>
      <c r="I65" s="15">
        <v>43008</v>
      </c>
      <c r="J65" s="5">
        <f t="shared" si="4"/>
        <v>38.857142857142854</v>
      </c>
      <c r="K65" s="16">
        <v>1</v>
      </c>
      <c r="L65" s="7">
        <v>1</v>
      </c>
      <c r="M65" s="542"/>
      <c r="N65" s="542"/>
      <c r="O65" s="542"/>
      <c r="P65" s="542"/>
      <c r="Q65" s="542"/>
      <c r="R65" s="542"/>
      <c r="S65" s="542"/>
      <c r="T65" s="542"/>
      <c r="U65" s="8">
        <f t="shared" si="5"/>
        <v>38.857142857142854</v>
      </c>
      <c r="V65" s="8">
        <f t="shared" si="6"/>
        <v>0</v>
      </c>
      <c r="W65" s="8">
        <f t="shared" si="7"/>
        <v>0</v>
      </c>
      <c r="X65" s="9" t="s">
        <v>59</v>
      </c>
      <c r="Y65" s="10" t="s">
        <v>31</v>
      </c>
      <c r="Z65" s="10"/>
      <c r="AA65" s="10"/>
      <c r="AB65" s="10"/>
      <c r="AC65" s="10"/>
      <c r="AD65" s="10"/>
      <c r="AE65" s="10"/>
      <c r="AF65" s="2" t="s">
        <v>105</v>
      </c>
      <c r="AG65" s="3">
        <v>2016</v>
      </c>
      <c r="AH65" s="75"/>
      <c r="AI65" s="87" t="s">
        <v>2118</v>
      </c>
      <c r="AJ65" s="100" t="s">
        <v>2050</v>
      </c>
      <c r="AK65" s="75"/>
      <c r="AL65" s="75"/>
      <c r="AM65" s="75"/>
    </row>
    <row r="66" spans="1:39" ht="157.5" hidden="1" customHeight="1">
      <c r="A66" s="205" t="s">
        <v>106</v>
      </c>
      <c r="B66" s="32" t="s">
        <v>107</v>
      </c>
      <c r="C66" s="2" t="s">
        <v>108</v>
      </c>
      <c r="D66" s="2" t="s">
        <v>109</v>
      </c>
      <c r="E66" s="2" t="s">
        <v>110</v>
      </c>
      <c r="F66" s="3" t="s">
        <v>111</v>
      </c>
      <c r="G66" s="3">
        <v>1</v>
      </c>
      <c r="H66" s="4">
        <v>42736</v>
      </c>
      <c r="I66" s="4">
        <v>42916</v>
      </c>
      <c r="J66" s="5">
        <f t="shared" si="4"/>
        <v>25.714285714285715</v>
      </c>
      <c r="K66" s="6">
        <v>1</v>
      </c>
      <c r="L66" s="7">
        <v>1</v>
      </c>
      <c r="M66" s="542"/>
      <c r="N66" s="542"/>
      <c r="O66" s="542"/>
      <c r="P66" s="542"/>
      <c r="Q66" s="542"/>
      <c r="R66" s="542"/>
      <c r="S66" s="542"/>
      <c r="T66" s="542"/>
      <c r="U66" s="8">
        <f t="shared" si="5"/>
        <v>25.714285714285715</v>
      </c>
      <c r="V66" s="8">
        <f t="shared" si="6"/>
        <v>0</v>
      </c>
      <c r="W66" s="8">
        <f t="shared" si="7"/>
        <v>0</v>
      </c>
      <c r="X66" s="9" t="s">
        <v>112</v>
      </c>
      <c r="Y66" s="10" t="s">
        <v>31</v>
      </c>
      <c r="Z66" s="10"/>
      <c r="AA66" s="10"/>
      <c r="AB66" s="10"/>
      <c r="AC66" s="10"/>
      <c r="AD66" s="10"/>
      <c r="AE66" s="10"/>
      <c r="AF66" s="2" t="s">
        <v>113</v>
      </c>
      <c r="AG66" s="3">
        <v>2016</v>
      </c>
      <c r="AH66" s="75"/>
      <c r="AI66" s="87" t="s">
        <v>2118</v>
      </c>
      <c r="AJ66" s="100" t="s">
        <v>2050</v>
      </c>
      <c r="AK66" s="75"/>
      <c r="AL66" s="75"/>
      <c r="AM66" s="75"/>
    </row>
    <row r="67" spans="1:39" ht="257.5" customHeight="1">
      <c r="A67" s="352" t="s">
        <v>171</v>
      </c>
      <c r="B67" s="10" t="s">
        <v>172</v>
      </c>
      <c r="C67" s="11" t="s">
        <v>173</v>
      </c>
      <c r="D67" s="10" t="s">
        <v>75</v>
      </c>
      <c r="E67" s="10" t="s">
        <v>76</v>
      </c>
      <c r="F67" s="206" t="s">
        <v>77</v>
      </c>
      <c r="G67" s="9">
        <v>3</v>
      </c>
      <c r="H67" s="571">
        <v>43800</v>
      </c>
      <c r="I67" s="571">
        <v>46022</v>
      </c>
      <c r="J67" s="8">
        <f t="shared" si="4"/>
        <v>317.42857142857144</v>
      </c>
      <c r="K67" s="572">
        <v>1.5</v>
      </c>
      <c r="L67" s="7">
        <v>0.5</v>
      </c>
      <c r="M67" s="542"/>
      <c r="N67" s="542"/>
      <c r="O67" s="542"/>
      <c r="P67" s="542"/>
      <c r="Q67" s="542" t="s">
        <v>78</v>
      </c>
      <c r="R67" s="542"/>
      <c r="S67" s="542"/>
      <c r="T67" s="542"/>
      <c r="U67" s="8">
        <f t="shared" si="5"/>
        <v>158.71428571428572</v>
      </c>
      <c r="V67" s="8">
        <f t="shared" si="6"/>
        <v>0</v>
      </c>
      <c r="W67" s="8">
        <f t="shared" si="7"/>
        <v>0</v>
      </c>
      <c r="X67" s="164" t="s">
        <v>1980</v>
      </c>
      <c r="Y67" s="10" t="s">
        <v>170</v>
      </c>
      <c r="Z67" s="10"/>
      <c r="AA67" s="9" t="s">
        <v>78</v>
      </c>
      <c r="AB67" s="9"/>
      <c r="AC67" s="9"/>
      <c r="AD67" s="9"/>
      <c r="AE67" s="9"/>
      <c r="AF67" s="346" t="s">
        <v>1958</v>
      </c>
      <c r="AG67" s="9">
        <v>2016</v>
      </c>
      <c r="AH67" s="75"/>
      <c r="AI67" s="100" t="s">
        <v>2117</v>
      </c>
      <c r="AJ67" s="100" t="s">
        <v>2051</v>
      </c>
      <c r="AK67" s="75"/>
      <c r="AL67" s="75"/>
      <c r="AM67" s="75"/>
    </row>
    <row r="68" spans="1:39" ht="189" customHeight="1">
      <c r="A68" s="352" t="s">
        <v>171</v>
      </c>
      <c r="B68" s="10" t="s">
        <v>172</v>
      </c>
      <c r="C68" s="11" t="s">
        <v>74</v>
      </c>
      <c r="D68" s="10" t="s">
        <v>75</v>
      </c>
      <c r="E68" s="10" t="s">
        <v>76</v>
      </c>
      <c r="F68" s="206" t="s">
        <v>77</v>
      </c>
      <c r="G68" s="9">
        <v>3</v>
      </c>
      <c r="H68" s="571">
        <v>43800</v>
      </c>
      <c r="I68" s="571">
        <v>46022</v>
      </c>
      <c r="J68" s="8">
        <f t="shared" si="4"/>
        <v>317.42857142857144</v>
      </c>
      <c r="K68" s="572">
        <v>1.5</v>
      </c>
      <c r="L68" s="7">
        <v>0.5</v>
      </c>
      <c r="M68" s="542"/>
      <c r="N68" s="542"/>
      <c r="O68" s="542"/>
      <c r="P68" s="542"/>
      <c r="Q68" s="542" t="s">
        <v>78</v>
      </c>
      <c r="R68" s="542"/>
      <c r="S68" s="542"/>
      <c r="T68" s="542"/>
      <c r="U68" s="8">
        <f t="shared" si="5"/>
        <v>158.71428571428572</v>
      </c>
      <c r="V68" s="8">
        <f t="shared" si="6"/>
        <v>0</v>
      </c>
      <c r="W68" s="8">
        <f t="shared" si="7"/>
        <v>0</v>
      </c>
      <c r="X68" s="164" t="s">
        <v>1980</v>
      </c>
      <c r="Y68" s="10" t="s">
        <v>170</v>
      </c>
      <c r="Z68" s="10"/>
      <c r="AA68" s="9" t="s">
        <v>78</v>
      </c>
      <c r="AB68" s="9"/>
      <c r="AC68" s="9"/>
      <c r="AD68" s="9"/>
      <c r="AE68" s="9"/>
      <c r="AF68" s="594" t="s">
        <v>1959</v>
      </c>
      <c r="AG68" s="9">
        <v>2016</v>
      </c>
      <c r="AH68" s="75"/>
      <c r="AI68" s="100" t="s">
        <v>2117</v>
      </c>
      <c r="AJ68" s="100" t="s">
        <v>2051</v>
      </c>
      <c r="AK68" s="75"/>
      <c r="AL68" s="75"/>
      <c r="AM68" s="75"/>
    </row>
    <row r="69" spans="1:39" ht="164.5" hidden="1" customHeight="1">
      <c r="A69" s="205" t="s">
        <v>33</v>
      </c>
      <c r="B69" s="32" t="s">
        <v>34</v>
      </c>
      <c r="C69" s="2" t="s">
        <v>35</v>
      </c>
      <c r="D69" s="210" t="s">
        <v>36</v>
      </c>
      <c r="E69" s="210" t="s">
        <v>37</v>
      </c>
      <c r="F69" s="207" t="s">
        <v>38</v>
      </c>
      <c r="G69" s="3">
        <v>1</v>
      </c>
      <c r="H69" s="4">
        <v>42735</v>
      </c>
      <c r="I69" s="4">
        <v>43069</v>
      </c>
      <c r="J69" s="5">
        <f t="shared" si="4"/>
        <v>47.714285714285715</v>
      </c>
      <c r="K69" s="6">
        <v>1</v>
      </c>
      <c r="L69" s="7">
        <v>1</v>
      </c>
      <c r="M69" s="542"/>
      <c r="N69" s="542"/>
      <c r="O69" s="542"/>
      <c r="P69" s="542"/>
      <c r="Q69" s="542"/>
      <c r="R69" s="542"/>
      <c r="S69" s="542"/>
      <c r="T69" s="542"/>
      <c r="U69" s="8">
        <f t="shared" si="5"/>
        <v>47.714285714285715</v>
      </c>
      <c r="V69" s="8">
        <f t="shared" si="6"/>
        <v>0</v>
      </c>
      <c r="W69" s="8">
        <f t="shared" si="7"/>
        <v>0</v>
      </c>
      <c r="X69" s="139" t="s">
        <v>2107</v>
      </c>
      <c r="Y69" s="10" t="s">
        <v>31</v>
      </c>
      <c r="Z69" s="10"/>
      <c r="AA69" s="10"/>
      <c r="AB69" s="10"/>
      <c r="AC69" s="10"/>
      <c r="AD69" s="10"/>
      <c r="AE69" s="10"/>
      <c r="AF69" s="2" t="s">
        <v>39</v>
      </c>
      <c r="AG69" s="3">
        <v>2016</v>
      </c>
      <c r="AH69" s="75"/>
      <c r="AI69" s="87" t="s">
        <v>2118</v>
      </c>
      <c r="AJ69" s="100" t="s">
        <v>2050</v>
      </c>
      <c r="AK69" s="75"/>
      <c r="AL69" s="75"/>
      <c r="AM69" s="75"/>
    </row>
    <row r="70" spans="1:39" ht="164.5" hidden="1" customHeight="1">
      <c r="A70" s="205" t="s">
        <v>114</v>
      </c>
      <c r="B70" s="32" t="s">
        <v>115</v>
      </c>
      <c r="C70" s="2" t="s">
        <v>116</v>
      </c>
      <c r="D70" s="210" t="s">
        <v>82</v>
      </c>
      <c r="E70" s="210" t="s">
        <v>83</v>
      </c>
      <c r="F70" s="207" t="s">
        <v>104</v>
      </c>
      <c r="G70" s="207">
        <v>1</v>
      </c>
      <c r="H70" s="4">
        <v>42736</v>
      </c>
      <c r="I70" s="4">
        <v>43008</v>
      </c>
      <c r="J70" s="5">
        <f t="shared" si="4"/>
        <v>38.857142857142854</v>
      </c>
      <c r="K70" s="6">
        <v>1</v>
      </c>
      <c r="L70" s="7">
        <v>1</v>
      </c>
      <c r="M70" s="542"/>
      <c r="N70" s="542"/>
      <c r="O70" s="542"/>
      <c r="P70" s="542"/>
      <c r="Q70" s="542"/>
      <c r="R70" s="542"/>
      <c r="S70" s="542"/>
      <c r="T70" s="542"/>
      <c r="U70" s="8">
        <f t="shared" si="5"/>
        <v>38.857142857142854</v>
      </c>
      <c r="V70" s="493">
        <f t="shared" si="6"/>
        <v>0</v>
      </c>
      <c r="W70" s="493">
        <f t="shared" si="7"/>
        <v>0</v>
      </c>
      <c r="X70" s="9" t="s">
        <v>46</v>
      </c>
      <c r="Y70" s="10" t="s">
        <v>31</v>
      </c>
      <c r="Z70" s="10"/>
      <c r="AA70" s="10"/>
      <c r="AB70" s="10"/>
      <c r="AC70" s="10"/>
      <c r="AD70" s="10"/>
      <c r="AE70" s="10"/>
      <c r="AF70" s="499" t="s">
        <v>85</v>
      </c>
      <c r="AG70" s="3">
        <v>2016</v>
      </c>
      <c r="AH70" s="75"/>
      <c r="AI70" s="87" t="s">
        <v>2118</v>
      </c>
      <c r="AJ70" s="100" t="s">
        <v>2050</v>
      </c>
      <c r="AK70" s="75"/>
      <c r="AL70" s="75"/>
      <c r="AM70" s="75"/>
    </row>
    <row r="71" spans="1:39" ht="125.25" hidden="1" customHeight="1">
      <c r="A71" s="205" t="s">
        <v>117</v>
      </c>
      <c r="B71" s="32" t="s">
        <v>118</v>
      </c>
      <c r="C71" s="2" t="s">
        <v>119</v>
      </c>
      <c r="D71" s="210" t="s">
        <v>82</v>
      </c>
      <c r="E71" s="210" t="s">
        <v>83</v>
      </c>
      <c r="F71" s="207" t="s">
        <v>104</v>
      </c>
      <c r="G71" s="207">
        <v>1</v>
      </c>
      <c r="H71" s="4">
        <v>42736</v>
      </c>
      <c r="I71" s="4">
        <v>43008</v>
      </c>
      <c r="J71" s="5">
        <f t="shared" ref="J71:J102" si="8">SUM(I71-H71)/7</f>
        <v>38.857142857142854</v>
      </c>
      <c r="K71" s="6">
        <v>1</v>
      </c>
      <c r="L71" s="7">
        <v>1</v>
      </c>
      <c r="M71" s="545"/>
      <c r="N71" s="545"/>
      <c r="O71" s="545"/>
      <c r="P71" s="545"/>
      <c r="Q71" s="545"/>
      <c r="R71" s="545"/>
      <c r="S71" s="545"/>
      <c r="T71" s="545"/>
      <c r="U71" s="46">
        <f t="shared" si="5"/>
        <v>38.857142857142854</v>
      </c>
      <c r="V71" s="8">
        <f t="shared" si="6"/>
        <v>0</v>
      </c>
      <c r="W71" s="8">
        <f t="shared" si="7"/>
        <v>0</v>
      </c>
      <c r="X71" s="9" t="s">
        <v>46</v>
      </c>
      <c r="Y71" s="10" t="s">
        <v>31</v>
      </c>
      <c r="Z71" s="10"/>
      <c r="AA71" s="10"/>
      <c r="AB71" s="10"/>
      <c r="AC71" s="10"/>
      <c r="AD71" s="10"/>
      <c r="AE71" s="10"/>
      <c r="AF71" s="2" t="s">
        <v>85</v>
      </c>
      <c r="AG71" s="3">
        <v>2016</v>
      </c>
      <c r="AH71" s="75"/>
      <c r="AI71" s="87" t="s">
        <v>2118</v>
      </c>
      <c r="AJ71" s="100" t="s">
        <v>2050</v>
      </c>
      <c r="AK71" s="75"/>
      <c r="AL71" s="75"/>
      <c r="AM71" s="75"/>
    </row>
    <row r="72" spans="1:39" ht="247.5" hidden="1" customHeight="1">
      <c r="A72" s="205" t="s">
        <v>120</v>
      </c>
      <c r="B72" s="32" t="s">
        <v>121</v>
      </c>
      <c r="C72" s="2" t="s">
        <v>122</v>
      </c>
      <c r="D72" s="210" t="s">
        <v>82</v>
      </c>
      <c r="E72" s="210" t="s">
        <v>83</v>
      </c>
      <c r="F72" s="207" t="s">
        <v>104</v>
      </c>
      <c r="G72" s="207">
        <v>1</v>
      </c>
      <c r="H72" s="4">
        <v>42736</v>
      </c>
      <c r="I72" s="4">
        <v>43008</v>
      </c>
      <c r="J72" s="5">
        <f t="shared" si="8"/>
        <v>38.857142857142854</v>
      </c>
      <c r="K72" s="6">
        <v>1</v>
      </c>
      <c r="L72" s="7">
        <v>1</v>
      </c>
      <c r="M72" s="542"/>
      <c r="N72" s="542"/>
      <c r="O72" s="542"/>
      <c r="P72" s="542"/>
      <c r="Q72" s="542"/>
      <c r="R72" s="542"/>
      <c r="S72" s="542"/>
      <c r="T72" s="542"/>
      <c r="U72" s="8">
        <f t="shared" si="5"/>
        <v>38.857142857142854</v>
      </c>
      <c r="V72" s="477">
        <f t="shared" si="6"/>
        <v>0</v>
      </c>
      <c r="W72" s="477">
        <f t="shared" si="7"/>
        <v>0</v>
      </c>
      <c r="X72" s="9" t="s">
        <v>46</v>
      </c>
      <c r="Y72" s="10" t="s">
        <v>31</v>
      </c>
      <c r="Z72" s="10"/>
      <c r="AA72" s="10"/>
      <c r="AB72" s="10"/>
      <c r="AC72" s="10"/>
      <c r="AD72" s="10"/>
      <c r="AE72" s="10"/>
      <c r="AF72" s="2" t="s">
        <v>123</v>
      </c>
      <c r="AG72" s="3">
        <v>2016</v>
      </c>
      <c r="AH72" s="75"/>
      <c r="AI72" s="87" t="s">
        <v>2118</v>
      </c>
      <c r="AJ72" s="100" t="s">
        <v>2050</v>
      </c>
      <c r="AK72" s="75"/>
      <c r="AL72" s="75"/>
      <c r="AM72" s="75"/>
    </row>
    <row r="73" spans="1:39" ht="247.5" hidden="1" customHeight="1">
      <c r="A73" s="205" t="s">
        <v>124</v>
      </c>
      <c r="B73" s="32" t="s">
        <v>125</v>
      </c>
      <c r="C73" s="2" t="s">
        <v>126</v>
      </c>
      <c r="D73" s="2" t="s">
        <v>127</v>
      </c>
      <c r="E73" s="2" t="s">
        <v>128</v>
      </c>
      <c r="F73" s="3" t="s">
        <v>98</v>
      </c>
      <c r="G73" s="3">
        <v>2</v>
      </c>
      <c r="H73" s="4">
        <v>42736</v>
      </c>
      <c r="I73" s="4">
        <v>42916</v>
      </c>
      <c r="J73" s="5">
        <f t="shared" si="8"/>
        <v>25.714285714285715</v>
      </c>
      <c r="K73" s="6">
        <v>2</v>
      </c>
      <c r="L73" s="7">
        <v>1</v>
      </c>
      <c r="M73" s="542"/>
      <c r="N73" s="542"/>
      <c r="O73" s="542"/>
      <c r="P73" s="542"/>
      <c r="Q73" s="542"/>
      <c r="R73" s="542"/>
      <c r="S73" s="542"/>
      <c r="T73" s="542"/>
      <c r="U73" s="8">
        <f t="shared" si="5"/>
        <v>25.714285714285715</v>
      </c>
      <c r="V73" s="8">
        <f t="shared" si="6"/>
        <v>0</v>
      </c>
      <c r="W73" s="8">
        <f t="shared" si="7"/>
        <v>0</v>
      </c>
      <c r="X73" s="9" t="s">
        <v>99</v>
      </c>
      <c r="Y73" s="10" t="s">
        <v>31</v>
      </c>
      <c r="Z73" s="10"/>
      <c r="AA73" s="10"/>
      <c r="AB73" s="10"/>
      <c r="AC73" s="10"/>
      <c r="AD73" s="10"/>
      <c r="AE73" s="10"/>
      <c r="AF73" s="499" t="s">
        <v>129</v>
      </c>
      <c r="AG73" s="3">
        <v>2016</v>
      </c>
      <c r="AH73" s="75"/>
      <c r="AI73" s="87" t="s">
        <v>2118</v>
      </c>
      <c r="AJ73" s="100" t="s">
        <v>2050</v>
      </c>
      <c r="AK73" s="75"/>
      <c r="AL73" s="75"/>
      <c r="AM73" s="75"/>
    </row>
    <row r="74" spans="1:39" ht="258" hidden="1" customHeight="1">
      <c r="A74" s="205" t="s">
        <v>130</v>
      </c>
      <c r="B74" s="32" t="s">
        <v>131</v>
      </c>
      <c r="C74" s="2" t="s">
        <v>132</v>
      </c>
      <c r="D74" s="2" t="s">
        <v>127</v>
      </c>
      <c r="E74" s="2" t="s">
        <v>133</v>
      </c>
      <c r="F74" s="3" t="s">
        <v>134</v>
      </c>
      <c r="G74" s="3">
        <v>2</v>
      </c>
      <c r="H74" s="4">
        <v>42736</v>
      </c>
      <c r="I74" s="4">
        <v>42916</v>
      </c>
      <c r="J74" s="5">
        <f t="shared" si="8"/>
        <v>25.714285714285715</v>
      </c>
      <c r="K74" s="6">
        <v>2</v>
      </c>
      <c r="L74" s="7">
        <v>1</v>
      </c>
      <c r="M74" s="542"/>
      <c r="N74" s="542"/>
      <c r="O74" s="542"/>
      <c r="P74" s="542"/>
      <c r="Q74" s="542"/>
      <c r="R74" s="542"/>
      <c r="S74" s="542"/>
      <c r="T74" s="542"/>
      <c r="U74" s="8">
        <f t="shared" si="5"/>
        <v>25.714285714285715</v>
      </c>
      <c r="V74" s="8">
        <f t="shared" si="6"/>
        <v>0</v>
      </c>
      <c r="W74" s="8">
        <f t="shared" si="7"/>
        <v>0</v>
      </c>
      <c r="X74" s="9" t="s">
        <v>99</v>
      </c>
      <c r="Y74" s="10" t="s">
        <v>31</v>
      </c>
      <c r="Z74" s="10"/>
      <c r="AA74" s="10"/>
      <c r="AB74" s="10"/>
      <c r="AC74" s="10"/>
      <c r="AD74" s="10"/>
      <c r="AE74" s="10"/>
      <c r="AF74" s="2" t="s">
        <v>135</v>
      </c>
      <c r="AG74" s="3">
        <v>2016</v>
      </c>
      <c r="AH74" s="75"/>
      <c r="AI74" s="87" t="s">
        <v>2118</v>
      </c>
      <c r="AJ74" s="100" t="s">
        <v>2050</v>
      </c>
      <c r="AK74" s="75"/>
      <c r="AL74" s="75"/>
      <c r="AM74" s="75"/>
    </row>
    <row r="75" spans="1:39" ht="258" hidden="1" customHeight="1">
      <c r="A75" s="205" t="s">
        <v>136</v>
      </c>
      <c r="B75" s="32" t="s">
        <v>137</v>
      </c>
      <c r="C75" s="2" t="s">
        <v>138</v>
      </c>
      <c r="D75" s="2" t="s">
        <v>139</v>
      </c>
      <c r="E75" s="2" t="s">
        <v>140</v>
      </c>
      <c r="F75" s="3" t="s">
        <v>98</v>
      </c>
      <c r="G75" s="3">
        <v>4</v>
      </c>
      <c r="H75" s="4">
        <v>42736</v>
      </c>
      <c r="I75" s="4">
        <v>43100</v>
      </c>
      <c r="J75" s="5">
        <f t="shared" si="8"/>
        <v>52</v>
      </c>
      <c r="K75" s="6">
        <v>4</v>
      </c>
      <c r="L75" s="7">
        <v>1</v>
      </c>
      <c r="M75" s="542"/>
      <c r="N75" s="542"/>
      <c r="O75" s="542"/>
      <c r="P75" s="542"/>
      <c r="Q75" s="542"/>
      <c r="R75" s="542"/>
      <c r="S75" s="542"/>
      <c r="T75" s="542"/>
      <c r="U75" s="8">
        <f t="shared" si="5"/>
        <v>52</v>
      </c>
      <c r="V75" s="8">
        <f t="shared" si="6"/>
        <v>0</v>
      </c>
      <c r="W75" s="8">
        <f t="shared" si="7"/>
        <v>0</v>
      </c>
      <c r="X75" s="9" t="s">
        <v>30</v>
      </c>
      <c r="Y75" s="10" t="s">
        <v>31</v>
      </c>
      <c r="Z75" s="10"/>
      <c r="AA75" s="10"/>
      <c r="AB75" s="10"/>
      <c r="AC75" s="10"/>
      <c r="AD75" s="10"/>
      <c r="AE75" s="10"/>
      <c r="AF75" s="499" t="s">
        <v>141</v>
      </c>
      <c r="AG75" s="3">
        <v>2016</v>
      </c>
      <c r="AH75" s="75"/>
      <c r="AI75" s="87" t="s">
        <v>2118</v>
      </c>
      <c r="AJ75" s="100" t="s">
        <v>2050</v>
      </c>
      <c r="AK75" s="75"/>
      <c r="AL75" s="75"/>
      <c r="AM75" s="75"/>
    </row>
    <row r="76" spans="1:39" ht="237" hidden="1" customHeight="1">
      <c r="A76" s="205" t="s">
        <v>432</v>
      </c>
      <c r="B76" s="40" t="s">
        <v>433</v>
      </c>
      <c r="C76" s="2" t="s">
        <v>434</v>
      </c>
      <c r="D76" s="23" t="s">
        <v>435</v>
      </c>
      <c r="E76" s="23" t="s">
        <v>436</v>
      </c>
      <c r="F76" s="24" t="s">
        <v>437</v>
      </c>
      <c r="G76" s="24">
        <v>1</v>
      </c>
      <c r="H76" s="22">
        <v>42675</v>
      </c>
      <c r="I76" s="22">
        <v>43281</v>
      </c>
      <c r="J76" s="5">
        <f t="shared" si="8"/>
        <v>86.571428571428569</v>
      </c>
      <c r="K76" s="21">
        <v>1</v>
      </c>
      <c r="L76" s="7">
        <v>1</v>
      </c>
      <c r="M76" s="542"/>
      <c r="N76" s="542"/>
      <c r="O76" s="542"/>
      <c r="P76" s="542"/>
      <c r="Q76" s="542"/>
      <c r="R76" s="542"/>
      <c r="S76" s="542"/>
      <c r="T76" s="542"/>
      <c r="U76" s="8">
        <f t="shared" si="5"/>
        <v>86.571428571428569</v>
      </c>
      <c r="V76" s="8">
        <f t="shared" si="6"/>
        <v>0</v>
      </c>
      <c r="W76" s="8">
        <f t="shared" si="7"/>
        <v>0</v>
      </c>
      <c r="X76" s="9" t="s">
        <v>429</v>
      </c>
      <c r="Y76" s="10" t="s">
        <v>430</v>
      </c>
      <c r="Z76" s="10"/>
      <c r="AA76" s="10"/>
      <c r="AB76" s="10"/>
      <c r="AC76" s="10"/>
      <c r="AD76" s="10"/>
      <c r="AE76" s="10"/>
      <c r="AF76" s="2" t="s">
        <v>438</v>
      </c>
      <c r="AG76" s="3">
        <v>2016</v>
      </c>
      <c r="AH76" s="75"/>
      <c r="AI76" s="87" t="s">
        <v>2118</v>
      </c>
      <c r="AJ76" s="100" t="s">
        <v>2050</v>
      </c>
      <c r="AK76" s="75"/>
      <c r="AL76" s="75"/>
      <c r="AM76" s="75"/>
    </row>
    <row r="77" spans="1:39" ht="184.5" customHeight="1">
      <c r="A77" s="352" t="s">
        <v>174</v>
      </c>
      <c r="B77" s="10" t="s">
        <v>175</v>
      </c>
      <c r="C77" s="11" t="s">
        <v>176</v>
      </c>
      <c r="D77" s="10" t="s">
        <v>75</v>
      </c>
      <c r="E77" s="10" t="s">
        <v>76</v>
      </c>
      <c r="F77" s="206" t="s">
        <v>77</v>
      </c>
      <c r="G77" s="9">
        <v>3</v>
      </c>
      <c r="H77" s="95">
        <v>43800</v>
      </c>
      <c r="I77" s="571">
        <v>46022</v>
      </c>
      <c r="J77" s="8">
        <f t="shared" si="8"/>
        <v>317.42857142857144</v>
      </c>
      <c r="K77" s="572">
        <v>1.5</v>
      </c>
      <c r="L77" s="7">
        <v>0.5</v>
      </c>
      <c r="M77" s="542"/>
      <c r="N77" s="542"/>
      <c r="O77" s="542"/>
      <c r="P77" s="542"/>
      <c r="Q77" s="542" t="s">
        <v>78</v>
      </c>
      <c r="R77" s="542"/>
      <c r="S77" s="542"/>
      <c r="T77" s="542"/>
      <c r="U77" s="8">
        <f t="shared" si="5"/>
        <v>158.71428571428572</v>
      </c>
      <c r="V77" s="8">
        <f t="shared" si="6"/>
        <v>0</v>
      </c>
      <c r="W77" s="8">
        <f t="shared" si="7"/>
        <v>0</v>
      </c>
      <c r="X77" s="164" t="s">
        <v>1980</v>
      </c>
      <c r="Y77" s="10" t="s">
        <v>170</v>
      </c>
      <c r="Z77" s="10"/>
      <c r="AA77" s="9" t="s">
        <v>78</v>
      </c>
      <c r="AB77" s="9"/>
      <c r="AC77" s="9"/>
      <c r="AD77" s="9"/>
      <c r="AE77" s="9"/>
      <c r="AF77" s="346" t="s">
        <v>1960</v>
      </c>
      <c r="AG77" s="9">
        <v>2016</v>
      </c>
      <c r="AH77" s="75"/>
      <c r="AI77" s="100" t="s">
        <v>2117</v>
      </c>
      <c r="AJ77" s="100" t="s">
        <v>2051</v>
      </c>
      <c r="AK77" s="75"/>
      <c r="AL77" s="75"/>
      <c r="AM77" s="75"/>
    </row>
    <row r="78" spans="1:39" ht="184.5" customHeight="1">
      <c r="A78" s="352" t="s">
        <v>174</v>
      </c>
      <c r="B78" s="10" t="s">
        <v>175</v>
      </c>
      <c r="C78" s="11" t="s">
        <v>74</v>
      </c>
      <c r="D78" s="10" t="s">
        <v>75</v>
      </c>
      <c r="E78" s="10" t="s">
        <v>76</v>
      </c>
      <c r="F78" s="206" t="s">
        <v>77</v>
      </c>
      <c r="G78" s="9">
        <v>3</v>
      </c>
      <c r="H78" s="95">
        <v>43800</v>
      </c>
      <c r="I78" s="571">
        <v>46022</v>
      </c>
      <c r="J78" s="8">
        <f t="shared" si="8"/>
        <v>317.42857142857144</v>
      </c>
      <c r="K78" s="572">
        <v>1.5</v>
      </c>
      <c r="L78" s="7">
        <v>0.5</v>
      </c>
      <c r="M78" s="542"/>
      <c r="N78" s="542"/>
      <c r="O78" s="542"/>
      <c r="P78" s="542"/>
      <c r="Q78" s="542" t="s">
        <v>78</v>
      </c>
      <c r="R78" s="542"/>
      <c r="S78" s="542"/>
      <c r="T78" s="542"/>
      <c r="U78" s="8">
        <f t="shared" si="5"/>
        <v>158.71428571428572</v>
      </c>
      <c r="V78" s="8">
        <f t="shared" si="6"/>
        <v>0</v>
      </c>
      <c r="W78" s="8">
        <f t="shared" si="7"/>
        <v>0</v>
      </c>
      <c r="X78" s="164" t="s">
        <v>1980</v>
      </c>
      <c r="Y78" s="10" t="s">
        <v>170</v>
      </c>
      <c r="Z78" s="10"/>
      <c r="AA78" s="9" t="s">
        <v>78</v>
      </c>
      <c r="AB78" s="9"/>
      <c r="AC78" s="9"/>
      <c r="AD78" s="9"/>
      <c r="AE78" s="9"/>
      <c r="AF78" s="594" t="s">
        <v>1961</v>
      </c>
      <c r="AG78" s="9">
        <v>2016</v>
      </c>
      <c r="AH78" s="75"/>
      <c r="AI78" s="100" t="s">
        <v>2117</v>
      </c>
      <c r="AJ78" s="100" t="s">
        <v>2051</v>
      </c>
      <c r="AK78" s="75"/>
      <c r="AL78" s="75"/>
      <c r="AM78" s="75"/>
    </row>
    <row r="79" spans="1:39" ht="248.5" hidden="1" customHeight="1">
      <c r="A79" s="205" t="s">
        <v>142</v>
      </c>
      <c r="B79" s="32" t="s">
        <v>143</v>
      </c>
      <c r="C79" s="2" t="s">
        <v>144</v>
      </c>
      <c r="D79" s="2" t="s">
        <v>145</v>
      </c>
      <c r="E79" s="2" t="s">
        <v>146</v>
      </c>
      <c r="F79" s="3" t="s">
        <v>147</v>
      </c>
      <c r="G79" s="3">
        <v>1</v>
      </c>
      <c r="H79" s="4">
        <v>42767</v>
      </c>
      <c r="I79" s="4">
        <v>43039</v>
      </c>
      <c r="J79" s="5">
        <f t="shared" si="8"/>
        <v>38.857142857142854</v>
      </c>
      <c r="K79" s="6">
        <v>1</v>
      </c>
      <c r="L79" s="7">
        <v>1</v>
      </c>
      <c r="M79" s="542"/>
      <c r="N79" s="542"/>
      <c r="O79" s="542"/>
      <c r="P79" s="542"/>
      <c r="Q79" s="542"/>
      <c r="R79" s="542"/>
      <c r="S79" s="542"/>
      <c r="T79" s="542"/>
      <c r="U79" s="8">
        <f t="shared" si="5"/>
        <v>38.857142857142854</v>
      </c>
      <c r="V79" s="8">
        <f t="shared" si="6"/>
        <v>0</v>
      </c>
      <c r="W79" s="8">
        <f t="shared" si="7"/>
        <v>0</v>
      </c>
      <c r="X79" s="9" t="s">
        <v>148</v>
      </c>
      <c r="Y79" s="10" t="s">
        <v>31</v>
      </c>
      <c r="Z79" s="10"/>
      <c r="AA79" s="10"/>
      <c r="AB79" s="10"/>
      <c r="AC79" s="10"/>
      <c r="AD79" s="10"/>
      <c r="AE79" s="10"/>
      <c r="AF79" s="2" t="s">
        <v>149</v>
      </c>
      <c r="AG79" s="3">
        <v>2016</v>
      </c>
      <c r="AH79" s="75"/>
      <c r="AI79" s="87" t="s">
        <v>2118</v>
      </c>
      <c r="AJ79" s="100" t="s">
        <v>2050</v>
      </c>
      <c r="AK79" s="75"/>
      <c r="AL79" s="75"/>
      <c r="AM79" s="75"/>
    </row>
    <row r="80" spans="1:39" ht="125.25" customHeight="1">
      <c r="A80" s="81" t="s">
        <v>150</v>
      </c>
      <c r="B80" s="10" t="s">
        <v>151</v>
      </c>
      <c r="C80" s="10" t="s">
        <v>152</v>
      </c>
      <c r="D80" s="206" t="s">
        <v>75</v>
      </c>
      <c r="E80" s="10" t="s">
        <v>76</v>
      </c>
      <c r="F80" s="206" t="s">
        <v>77</v>
      </c>
      <c r="G80" s="9">
        <v>3</v>
      </c>
      <c r="H80" s="571">
        <v>43800</v>
      </c>
      <c r="I80" s="571">
        <v>46022</v>
      </c>
      <c r="J80" s="8">
        <f t="shared" si="8"/>
        <v>317.42857142857144</v>
      </c>
      <c r="K80" s="572">
        <v>1.5</v>
      </c>
      <c r="L80" s="7">
        <v>0.5</v>
      </c>
      <c r="M80" s="542"/>
      <c r="N80" s="542"/>
      <c r="O80" s="542"/>
      <c r="P80" s="542"/>
      <c r="Q80" s="542" t="s">
        <v>78</v>
      </c>
      <c r="R80" s="542"/>
      <c r="S80" s="542"/>
      <c r="T80" s="542"/>
      <c r="U80" s="8">
        <f t="shared" si="5"/>
        <v>158.71428571428572</v>
      </c>
      <c r="V80" s="8">
        <f t="shared" si="6"/>
        <v>0</v>
      </c>
      <c r="W80" s="8">
        <f t="shared" si="7"/>
        <v>0</v>
      </c>
      <c r="X80" s="64" t="s">
        <v>1982</v>
      </c>
      <c r="Y80" s="10" t="s">
        <v>31</v>
      </c>
      <c r="Z80" s="10"/>
      <c r="AA80" s="9" t="s">
        <v>78</v>
      </c>
      <c r="AB80" s="9"/>
      <c r="AC80" s="9" t="s">
        <v>78</v>
      </c>
      <c r="AD80" s="9"/>
      <c r="AE80" s="9"/>
      <c r="AF80" s="346" t="s">
        <v>1978</v>
      </c>
      <c r="AG80" s="9">
        <v>2016</v>
      </c>
      <c r="AH80" s="75"/>
      <c r="AI80" s="100" t="s">
        <v>2117</v>
      </c>
      <c r="AJ80" s="100" t="s">
        <v>2051</v>
      </c>
      <c r="AK80" s="75"/>
      <c r="AL80" s="75"/>
      <c r="AM80" s="75"/>
    </row>
    <row r="81" spans="1:39" ht="125.25" customHeight="1">
      <c r="A81" s="81" t="s">
        <v>153</v>
      </c>
      <c r="B81" s="10" t="s">
        <v>154</v>
      </c>
      <c r="C81" s="11" t="s">
        <v>74</v>
      </c>
      <c r="D81" s="206" t="s">
        <v>75</v>
      </c>
      <c r="E81" s="206" t="s">
        <v>76</v>
      </c>
      <c r="F81" s="206" t="s">
        <v>77</v>
      </c>
      <c r="G81" s="480">
        <v>3</v>
      </c>
      <c r="H81" s="571">
        <v>43800</v>
      </c>
      <c r="I81" s="571">
        <v>46022</v>
      </c>
      <c r="J81" s="8">
        <f t="shared" si="8"/>
        <v>317.42857142857144</v>
      </c>
      <c r="K81" s="572">
        <v>1.5</v>
      </c>
      <c r="L81" s="7">
        <v>0.5</v>
      </c>
      <c r="M81" s="542"/>
      <c r="N81" s="542"/>
      <c r="O81" s="542"/>
      <c r="P81" s="542"/>
      <c r="Q81" s="542" t="s">
        <v>78</v>
      </c>
      <c r="R81" s="542"/>
      <c r="S81" s="542"/>
      <c r="T81" s="542"/>
      <c r="U81" s="8">
        <f t="shared" si="5"/>
        <v>158.71428571428572</v>
      </c>
      <c r="V81" s="8">
        <f t="shared" si="6"/>
        <v>0</v>
      </c>
      <c r="W81" s="8">
        <f t="shared" si="7"/>
        <v>0</v>
      </c>
      <c r="X81" s="64" t="s">
        <v>1982</v>
      </c>
      <c r="Y81" s="10" t="s">
        <v>31</v>
      </c>
      <c r="Z81" s="10"/>
      <c r="AA81" s="9" t="s">
        <v>78</v>
      </c>
      <c r="AB81" s="9"/>
      <c r="AC81" s="9"/>
      <c r="AD81" s="9"/>
      <c r="AE81" s="9"/>
      <c r="AF81" s="346" t="s">
        <v>1979</v>
      </c>
      <c r="AG81" s="9">
        <v>2016</v>
      </c>
      <c r="AH81" s="75"/>
      <c r="AI81" s="100" t="s">
        <v>2117</v>
      </c>
      <c r="AJ81" s="100" t="s">
        <v>2051</v>
      </c>
      <c r="AK81" s="75"/>
      <c r="AL81" s="75"/>
      <c r="AM81" s="75"/>
    </row>
    <row r="82" spans="1:39" ht="125.25" customHeight="1">
      <c r="A82" s="81" t="s">
        <v>155</v>
      </c>
      <c r="B82" s="10" t="s">
        <v>156</v>
      </c>
      <c r="C82" s="11" t="s">
        <v>74</v>
      </c>
      <c r="D82" s="206" t="s">
        <v>75</v>
      </c>
      <c r="E82" s="206" t="s">
        <v>76</v>
      </c>
      <c r="F82" s="206" t="s">
        <v>77</v>
      </c>
      <c r="G82" s="9">
        <v>3</v>
      </c>
      <c r="H82" s="571">
        <v>43800</v>
      </c>
      <c r="I82" s="571">
        <v>46022</v>
      </c>
      <c r="J82" s="8">
        <f t="shared" si="8"/>
        <v>317.42857142857144</v>
      </c>
      <c r="K82" s="572">
        <v>1.5</v>
      </c>
      <c r="L82" s="7">
        <v>0.5</v>
      </c>
      <c r="M82" s="542"/>
      <c r="N82" s="542"/>
      <c r="O82" s="542"/>
      <c r="P82" s="542"/>
      <c r="Q82" s="542" t="s">
        <v>78</v>
      </c>
      <c r="R82" s="542"/>
      <c r="S82" s="542"/>
      <c r="T82" s="542"/>
      <c r="U82" s="8">
        <f t="shared" si="5"/>
        <v>158.71428571428572</v>
      </c>
      <c r="V82" s="8">
        <f t="shared" si="6"/>
        <v>0</v>
      </c>
      <c r="W82" s="8">
        <f t="shared" si="7"/>
        <v>0</v>
      </c>
      <c r="X82" s="64" t="s">
        <v>1982</v>
      </c>
      <c r="Y82" s="10" t="s">
        <v>31</v>
      </c>
      <c r="Z82" s="10"/>
      <c r="AA82" s="9" t="s">
        <v>78</v>
      </c>
      <c r="AB82" s="9"/>
      <c r="AC82" s="9"/>
      <c r="AD82" s="9"/>
      <c r="AE82" s="9"/>
      <c r="AF82" s="594" t="s">
        <v>1978</v>
      </c>
      <c r="AG82" s="9">
        <v>2016</v>
      </c>
      <c r="AH82" s="75"/>
      <c r="AI82" s="100" t="s">
        <v>2117</v>
      </c>
      <c r="AJ82" s="100" t="s">
        <v>2051</v>
      </c>
      <c r="AK82" s="75"/>
      <c r="AL82" s="75"/>
      <c r="AM82" s="75"/>
    </row>
    <row r="83" spans="1:39" ht="210" hidden="1" customHeight="1">
      <c r="A83" s="205" t="s">
        <v>439</v>
      </c>
      <c r="B83" s="40" t="s">
        <v>440</v>
      </c>
      <c r="C83" s="2" t="s">
        <v>441</v>
      </c>
      <c r="D83" s="2" t="s">
        <v>442</v>
      </c>
      <c r="E83" s="23" t="s">
        <v>427</v>
      </c>
      <c r="F83" s="24" t="s">
        <v>428</v>
      </c>
      <c r="G83" s="24">
        <v>1</v>
      </c>
      <c r="H83" s="22">
        <v>42675</v>
      </c>
      <c r="I83" s="22">
        <v>43373</v>
      </c>
      <c r="J83" s="5">
        <f t="shared" si="8"/>
        <v>99.714285714285708</v>
      </c>
      <c r="K83" s="21">
        <v>1</v>
      </c>
      <c r="L83" s="7">
        <v>1</v>
      </c>
      <c r="M83" s="542"/>
      <c r="N83" s="542"/>
      <c r="O83" s="542"/>
      <c r="P83" s="542"/>
      <c r="Q83" s="542"/>
      <c r="R83" s="542"/>
      <c r="S83" s="542"/>
      <c r="T83" s="542"/>
      <c r="U83" s="8">
        <f t="shared" si="5"/>
        <v>99.714285714285708</v>
      </c>
      <c r="V83" s="8">
        <f t="shared" si="6"/>
        <v>0</v>
      </c>
      <c r="W83" s="8">
        <f t="shared" si="7"/>
        <v>0</v>
      </c>
      <c r="X83" s="9" t="s">
        <v>30</v>
      </c>
      <c r="Y83" s="10" t="s">
        <v>430</v>
      </c>
      <c r="Z83" s="10"/>
      <c r="AA83" s="10"/>
      <c r="AB83" s="10"/>
      <c r="AC83" s="10"/>
      <c r="AD83" s="10"/>
      <c r="AE83" s="10"/>
      <c r="AF83" s="2" t="s">
        <v>443</v>
      </c>
      <c r="AG83" s="3">
        <v>2016</v>
      </c>
      <c r="AH83" s="75"/>
      <c r="AI83" s="87" t="s">
        <v>2118</v>
      </c>
      <c r="AJ83" s="100" t="s">
        <v>2050</v>
      </c>
      <c r="AK83" s="75"/>
      <c r="AL83" s="75"/>
      <c r="AM83" s="75"/>
    </row>
    <row r="84" spans="1:39" ht="125.25" customHeight="1">
      <c r="A84" s="81" t="s">
        <v>177</v>
      </c>
      <c r="B84" s="10" t="s">
        <v>178</v>
      </c>
      <c r="C84" s="11" t="s">
        <v>74</v>
      </c>
      <c r="D84" s="10" t="s">
        <v>75</v>
      </c>
      <c r="E84" s="10" t="s">
        <v>76</v>
      </c>
      <c r="F84" s="206" t="s">
        <v>77</v>
      </c>
      <c r="G84" s="94">
        <v>3</v>
      </c>
      <c r="H84" s="95">
        <v>43800</v>
      </c>
      <c r="I84" s="571">
        <v>46022</v>
      </c>
      <c r="J84" s="8">
        <f t="shared" si="8"/>
        <v>317.42857142857144</v>
      </c>
      <c r="K84" s="572">
        <v>1.5</v>
      </c>
      <c r="L84" s="7">
        <v>0.5</v>
      </c>
      <c r="M84" s="542"/>
      <c r="N84" s="542"/>
      <c r="O84" s="542"/>
      <c r="P84" s="542"/>
      <c r="Q84" s="542" t="s">
        <v>78</v>
      </c>
      <c r="R84" s="542"/>
      <c r="S84" s="542"/>
      <c r="T84" s="542"/>
      <c r="U84" s="8">
        <f t="shared" si="5"/>
        <v>158.71428571428572</v>
      </c>
      <c r="V84" s="8">
        <f t="shared" si="6"/>
        <v>0</v>
      </c>
      <c r="W84" s="8">
        <f t="shared" si="7"/>
        <v>0</v>
      </c>
      <c r="X84" s="64" t="s">
        <v>1980</v>
      </c>
      <c r="Y84" s="10" t="s">
        <v>170</v>
      </c>
      <c r="Z84" s="10"/>
      <c r="AA84" s="9" t="s">
        <v>78</v>
      </c>
      <c r="AB84" s="9"/>
      <c r="AC84" s="9"/>
      <c r="AD84" s="9"/>
      <c r="AE84" s="9"/>
      <c r="AF84" s="346" t="s">
        <v>1960</v>
      </c>
      <c r="AG84" s="9">
        <v>2016</v>
      </c>
      <c r="AH84" s="75"/>
      <c r="AI84" s="100" t="s">
        <v>2117</v>
      </c>
      <c r="AJ84" s="100" t="s">
        <v>2051</v>
      </c>
      <c r="AK84" s="75"/>
      <c r="AL84" s="75"/>
      <c r="AM84" s="75"/>
    </row>
    <row r="85" spans="1:39" ht="165.5" customHeight="1">
      <c r="A85" s="81" t="s">
        <v>157</v>
      </c>
      <c r="B85" s="10" t="s">
        <v>158</v>
      </c>
      <c r="C85" s="10" t="s">
        <v>159</v>
      </c>
      <c r="D85" s="10" t="s">
        <v>75</v>
      </c>
      <c r="E85" s="206" t="s">
        <v>76</v>
      </c>
      <c r="F85" s="206" t="s">
        <v>77</v>
      </c>
      <c r="G85" s="9">
        <v>3</v>
      </c>
      <c r="H85" s="571">
        <v>43800</v>
      </c>
      <c r="I85" s="571">
        <v>46022</v>
      </c>
      <c r="J85" s="8">
        <f t="shared" si="8"/>
        <v>317.42857142857144</v>
      </c>
      <c r="K85" s="572">
        <v>1.5</v>
      </c>
      <c r="L85" s="7">
        <v>0.5</v>
      </c>
      <c r="M85" s="542"/>
      <c r="N85" s="542"/>
      <c r="O85" s="542"/>
      <c r="P85" s="542"/>
      <c r="Q85" s="542" t="s">
        <v>78</v>
      </c>
      <c r="R85" s="542"/>
      <c r="S85" s="542"/>
      <c r="T85" s="542"/>
      <c r="U85" s="8">
        <f t="shared" si="5"/>
        <v>158.71428571428572</v>
      </c>
      <c r="V85" s="8">
        <f t="shared" si="6"/>
        <v>0</v>
      </c>
      <c r="W85" s="8">
        <f t="shared" si="7"/>
        <v>0</v>
      </c>
      <c r="X85" s="65" t="s">
        <v>1981</v>
      </c>
      <c r="Y85" s="10" t="s">
        <v>31</v>
      </c>
      <c r="Z85" s="10"/>
      <c r="AA85" s="9" t="s">
        <v>78</v>
      </c>
      <c r="AB85" s="9"/>
      <c r="AC85" s="9"/>
      <c r="AD85" s="9"/>
      <c r="AE85" s="9"/>
      <c r="AF85" s="346" t="s">
        <v>1991</v>
      </c>
      <c r="AG85" s="9">
        <v>2016</v>
      </c>
      <c r="AH85" s="75"/>
      <c r="AI85" s="100" t="s">
        <v>2117</v>
      </c>
      <c r="AJ85" s="100" t="s">
        <v>2051</v>
      </c>
      <c r="AK85" s="75"/>
      <c r="AL85" s="75"/>
      <c r="AM85" s="75"/>
    </row>
    <row r="86" spans="1:39" ht="125.25" customHeight="1">
      <c r="A86" s="81" t="s">
        <v>160</v>
      </c>
      <c r="B86" s="10" t="s">
        <v>161</v>
      </c>
      <c r="C86" s="10" t="s">
        <v>162</v>
      </c>
      <c r="D86" s="10" t="s">
        <v>75</v>
      </c>
      <c r="E86" s="206" t="s">
        <v>76</v>
      </c>
      <c r="F86" s="206" t="s">
        <v>77</v>
      </c>
      <c r="G86" s="9">
        <v>3</v>
      </c>
      <c r="H86" s="571">
        <v>43800</v>
      </c>
      <c r="I86" s="571">
        <v>46022</v>
      </c>
      <c r="J86" s="8">
        <f t="shared" si="8"/>
        <v>317.42857142857144</v>
      </c>
      <c r="K86" s="572">
        <v>1.5</v>
      </c>
      <c r="L86" s="7">
        <v>0.5</v>
      </c>
      <c r="M86" s="542"/>
      <c r="N86" s="542"/>
      <c r="O86" s="542"/>
      <c r="P86" s="542"/>
      <c r="Q86" s="542" t="s">
        <v>78</v>
      </c>
      <c r="R86" s="542"/>
      <c r="S86" s="542"/>
      <c r="T86" s="542"/>
      <c r="U86" s="8">
        <f t="shared" si="5"/>
        <v>158.71428571428572</v>
      </c>
      <c r="V86" s="8">
        <f t="shared" si="6"/>
        <v>0</v>
      </c>
      <c r="W86" s="8">
        <f t="shared" si="7"/>
        <v>0</v>
      </c>
      <c r="X86" s="64" t="s">
        <v>1980</v>
      </c>
      <c r="Y86" s="10" t="s">
        <v>163</v>
      </c>
      <c r="Z86" s="10"/>
      <c r="AA86" s="9" t="s">
        <v>78</v>
      </c>
      <c r="AB86" s="9"/>
      <c r="AC86" s="9"/>
      <c r="AD86" s="9"/>
      <c r="AE86" s="9"/>
      <c r="AF86" s="346" t="s">
        <v>1955</v>
      </c>
      <c r="AG86" s="9">
        <v>2016</v>
      </c>
      <c r="AH86" s="75"/>
      <c r="AI86" s="100" t="s">
        <v>2117</v>
      </c>
      <c r="AJ86" s="100" t="s">
        <v>2051</v>
      </c>
      <c r="AK86" s="75"/>
      <c r="AL86" s="75"/>
      <c r="AM86" s="75"/>
    </row>
    <row r="87" spans="1:39" ht="125.25" customHeight="1">
      <c r="A87" s="81" t="s">
        <v>164</v>
      </c>
      <c r="B87" s="10" t="s">
        <v>165</v>
      </c>
      <c r="C87" s="10" t="s">
        <v>166</v>
      </c>
      <c r="D87" s="10" t="s">
        <v>75</v>
      </c>
      <c r="E87" s="10" t="s">
        <v>76</v>
      </c>
      <c r="F87" s="206" t="s">
        <v>77</v>
      </c>
      <c r="G87" s="9">
        <v>3</v>
      </c>
      <c r="H87" s="571">
        <v>43800</v>
      </c>
      <c r="I87" s="571">
        <v>46022</v>
      </c>
      <c r="J87" s="8">
        <f t="shared" si="8"/>
        <v>317.42857142857144</v>
      </c>
      <c r="K87" s="572">
        <v>1.5</v>
      </c>
      <c r="L87" s="7">
        <v>0.5</v>
      </c>
      <c r="M87" s="542"/>
      <c r="N87" s="542"/>
      <c r="O87" s="542"/>
      <c r="P87" s="542"/>
      <c r="Q87" s="542" t="s">
        <v>78</v>
      </c>
      <c r="R87" s="542"/>
      <c r="S87" s="542"/>
      <c r="T87" s="542"/>
      <c r="U87" s="8">
        <f t="shared" si="5"/>
        <v>158.71428571428572</v>
      </c>
      <c r="V87" s="8">
        <f t="shared" si="6"/>
        <v>0</v>
      </c>
      <c r="W87" s="8">
        <f t="shared" si="7"/>
        <v>0</v>
      </c>
      <c r="X87" s="64" t="s">
        <v>1980</v>
      </c>
      <c r="Y87" s="10" t="s">
        <v>31</v>
      </c>
      <c r="Z87" s="10"/>
      <c r="AA87" s="9" t="s">
        <v>78</v>
      </c>
      <c r="AB87" s="9"/>
      <c r="AC87" s="9"/>
      <c r="AD87" s="9"/>
      <c r="AE87" s="9"/>
      <c r="AF87" s="346" t="s">
        <v>1957</v>
      </c>
      <c r="AG87" s="9">
        <v>2016</v>
      </c>
      <c r="AH87" s="75"/>
      <c r="AI87" s="100" t="s">
        <v>2117</v>
      </c>
      <c r="AJ87" s="100" t="s">
        <v>2051</v>
      </c>
      <c r="AK87" s="75"/>
      <c r="AL87" s="75"/>
      <c r="AM87" s="75"/>
    </row>
    <row r="88" spans="1:39" ht="125.25" hidden="1" customHeight="1">
      <c r="A88" s="205" t="s">
        <v>444</v>
      </c>
      <c r="B88" s="40" t="s">
        <v>445</v>
      </c>
      <c r="C88" s="2" t="s">
        <v>441</v>
      </c>
      <c r="D88" s="23" t="s">
        <v>435</v>
      </c>
      <c r="E88" s="23" t="s">
        <v>436</v>
      </c>
      <c r="F88" s="24" t="s">
        <v>437</v>
      </c>
      <c r="G88" s="24">
        <v>1</v>
      </c>
      <c r="H88" s="22">
        <v>42675</v>
      </c>
      <c r="I88" s="22">
        <v>43281</v>
      </c>
      <c r="J88" s="5">
        <f t="shared" si="8"/>
        <v>86.571428571428569</v>
      </c>
      <c r="K88" s="21">
        <v>1</v>
      </c>
      <c r="L88" s="7">
        <v>1</v>
      </c>
      <c r="M88" s="542"/>
      <c r="N88" s="542"/>
      <c r="O88" s="542"/>
      <c r="P88" s="542"/>
      <c r="Q88" s="542"/>
      <c r="R88" s="542"/>
      <c r="S88" s="542"/>
      <c r="T88" s="542"/>
      <c r="U88" s="8">
        <f t="shared" ref="U88:U114" si="9">J88*L88</f>
        <v>86.571428571428569</v>
      </c>
      <c r="V88" s="8">
        <f t="shared" ref="V88:V114" si="10">IF(I88&lt;=$W$2,U88,0)</f>
        <v>0</v>
      </c>
      <c r="W88" s="8">
        <f t="shared" ref="W88:W114" si="11">IF($W$2&gt;=I88,J88,0)</f>
        <v>0</v>
      </c>
      <c r="X88" s="9" t="s">
        <v>429</v>
      </c>
      <c r="Y88" s="10" t="s">
        <v>430</v>
      </c>
      <c r="Z88" s="10"/>
      <c r="AA88" s="10"/>
      <c r="AB88" s="10"/>
      <c r="AC88" s="10"/>
      <c r="AD88" s="10"/>
      <c r="AE88" s="10"/>
      <c r="AF88" s="2" t="s">
        <v>446</v>
      </c>
      <c r="AG88" s="3">
        <v>2016</v>
      </c>
      <c r="AH88" s="75"/>
      <c r="AI88" s="87" t="s">
        <v>2118</v>
      </c>
      <c r="AJ88" s="100" t="s">
        <v>2050</v>
      </c>
      <c r="AK88" s="75"/>
      <c r="AL88" s="75"/>
      <c r="AM88" s="75"/>
    </row>
    <row r="89" spans="1:39" ht="125.25" customHeight="1">
      <c r="A89" s="81" t="s">
        <v>179</v>
      </c>
      <c r="B89" s="10" t="s">
        <v>180</v>
      </c>
      <c r="C89" s="11" t="s">
        <v>74</v>
      </c>
      <c r="D89" s="10" t="s">
        <v>75</v>
      </c>
      <c r="E89" s="10" t="s">
        <v>76</v>
      </c>
      <c r="F89" s="206" t="s">
        <v>77</v>
      </c>
      <c r="G89" s="94">
        <v>3</v>
      </c>
      <c r="H89" s="95">
        <v>43800</v>
      </c>
      <c r="I89" s="571">
        <v>46022</v>
      </c>
      <c r="J89" s="8">
        <f t="shared" si="8"/>
        <v>317.42857142857144</v>
      </c>
      <c r="K89" s="572">
        <v>1.5</v>
      </c>
      <c r="L89" s="7">
        <v>0.5</v>
      </c>
      <c r="M89" s="542"/>
      <c r="N89" s="542"/>
      <c r="O89" s="542"/>
      <c r="P89" s="542"/>
      <c r="Q89" s="542" t="s">
        <v>78</v>
      </c>
      <c r="R89" s="542"/>
      <c r="S89" s="542"/>
      <c r="T89" s="542"/>
      <c r="U89" s="8">
        <f t="shared" si="9"/>
        <v>158.71428571428572</v>
      </c>
      <c r="V89" s="8">
        <f t="shared" si="10"/>
        <v>0</v>
      </c>
      <c r="W89" s="8">
        <f t="shared" si="11"/>
        <v>0</v>
      </c>
      <c r="X89" s="64" t="s">
        <v>1980</v>
      </c>
      <c r="Y89" s="10" t="s">
        <v>170</v>
      </c>
      <c r="Z89" s="10"/>
      <c r="AA89" s="9" t="s">
        <v>78</v>
      </c>
      <c r="AB89" s="9"/>
      <c r="AC89" s="9"/>
      <c r="AD89" s="9"/>
      <c r="AE89" s="9"/>
      <c r="AF89" s="346" t="s">
        <v>1960</v>
      </c>
      <c r="AG89" s="9">
        <v>2016</v>
      </c>
      <c r="AH89" s="75"/>
      <c r="AI89" s="100" t="s">
        <v>2117</v>
      </c>
      <c r="AJ89" s="100" t="s">
        <v>2051</v>
      </c>
      <c r="AK89" s="75"/>
      <c r="AL89" s="75"/>
      <c r="AM89" s="75"/>
    </row>
    <row r="90" spans="1:39" ht="180.5" hidden="1" customHeight="1">
      <c r="A90" s="205" t="s">
        <v>447</v>
      </c>
      <c r="B90" s="40" t="s">
        <v>448</v>
      </c>
      <c r="C90" s="2" t="s">
        <v>449</v>
      </c>
      <c r="D90" s="2" t="s">
        <v>450</v>
      </c>
      <c r="E90" s="23" t="s">
        <v>451</v>
      </c>
      <c r="F90" s="24" t="s">
        <v>452</v>
      </c>
      <c r="G90" s="24">
        <v>1</v>
      </c>
      <c r="H90" s="22">
        <v>42675</v>
      </c>
      <c r="I90" s="22">
        <v>43373</v>
      </c>
      <c r="J90" s="5">
        <f t="shared" si="8"/>
        <v>99.714285714285708</v>
      </c>
      <c r="K90" s="21">
        <v>1</v>
      </c>
      <c r="L90" s="7">
        <v>1</v>
      </c>
      <c r="M90" s="542"/>
      <c r="N90" s="542"/>
      <c r="O90" s="542"/>
      <c r="P90" s="542"/>
      <c r="Q90" s="542"/>
      <c r="R90" s="542"/>
      <c r="S90" s="542"/>
      <c r="T90" s="542"/>
      <c r="U90" s="8">
        <f t="shared" si="9"/>
        <v>99.714285714285708</v>
      </c>
      <c r="V90" s="8">
        <f t="shared" si="10"/>
        <v>0</v>
      </c>
      <c r="W90" s="8">
        <f t="shared" si="11"/>
        <v>0</v>
      </c>
      <c r="X90" s="9" t="s">
        <v>30</v>
      </c>
      <c r="Y90" s="10" t="s">
        <v>430</v>
      </c>
      <c r="Z90" s="10"/>
      <c r="AA90" s="10"/>
      <c r="AB90" s="10"/>
      <c r="AC90" s="10"/>
      <c r="AD90" s="10"/>
      <c r="AE90" s="10"/>
      <c r="AF90" s="2" t="s">
        <v>453</v>
      </c>
      <c r="AG90" s="3">
        <v>2016</v>
      </c>
      <c r="AH90" s="75"/>
      <c r="AI90" s="87" t="s">
        <v>2118</v>
      </c>
      <c r="AJ90" s="100" t="s">
        <v>2050</v>
      </c>
      <c r="AK90" s="75"/>
      <c r="AL90" s="75"/>
      <c r="AM90" s="75"/>
    </row>
    <row r="91" spans="1:39" ht="125.25" customHeight="1">
      <c r="A91" s="81" t="s">
        <v>181</v>
      </c>
      <c r="B91" s="10" t="s">
        <v>182</v>
      </c>
      <c r="C91" s="11" t="s">
        <v>74</v>
      </c>
      <c r="D91" s="10" t="s">
        <v>75</v>
      </c>
      <c r="E91" s="10" t="s">
        <v>76</v>
      </c>
      <c r="F91" s="206" t="s">
        <v>77</v>
      </c>
      <c r="G91" s="94">
        <v>3</v>
      </c>
      <c r="H91" s="95">
        <v>43800</v>
      </c>
      <c r="I91" s="571">
        <v>46022</v>
      </c>
      <c r="J91" s="8">
        <f t="shared" si="8"/>
        <v>317.42857142857144</v>
      </c>
      <c r="K91" s="572">
        <v>1.5</v>
      </c>
      <c r="L91" s="7">
        <v>0.5</v>
      </c>
      <c r="M91" s="542"/>
      <c r="N91" s="542"/>
      <c r="O91" s="542"/>
      <c r="P91" s="542"/>
      <c r="Q91" s="542" t="s">
        <v>78</v>
      </c>
      <c r="R91" s="542"/>
      <c r="S91" s="542"/>
      <c r="T91" s="542"/>
      <c r="U91" s="8">
        <f t="shared" si="9"/>
        <v>158.71428571428572</v>
      </c>
      <c r="V91" s="8">
        <f t="shared" si="10"/>
        <v>0</v>
      </c>
      <c r="W91" s="8">
        <f t="shared" si="11"/>
        <v>0</v>
      </c>
      <c r="X91" s="64" t="s">
        <v>1980</v>
      </c>
      <c r="Y91" s="10" t="s">
        <v>170</v>
      </c>
      <c r="Z91" s="10"/>
      <c r="AA91" s="9" t="s">
        <v>78</v>
      </c>
      <c r="AB91" s="9"/>
      <c r="AC91" s="9"/>
      <c r="AD91" s="9"/>
      <c r="AE91" s="9"/>
      <c r="AF91" s="346" t="s">
        <v>1962</v>
      </c>
      <c r="AG91" s="9">
        <v>2016</v>
      </c>
      <c r="AH91" s="75"/>
      <c r="AI91" s="100" t="s">
        <v>2117</v>
      </c>
      <c r="AJ91" s="100" t="s">
        <v>2051</v>
      </c>
      <c r="AK91" s="75"/>
      <c r="AL91" s="75"/>
      <c r="AM91" s="75"/>
    </row>
    <row r="92" spans="1:39" ht="125.25" hidden="1" customHeight="1">
      <c r="A92" s="205" t="s">
        <v>40</v>
      </c>
      <c r="B92" s="32" t="s">
        <v>41</v>
      </c>
      <c r="C92" s="2" t="s">
        <v>42</v>
      </c>
      <c r="D92" s="210" t="s">
        <v>43</v>
      </c>
      <c r="E92" s="210" t="s">
        <v>44</v>
      </c>
      <c r="F92" s="207" t="s">
        <v>45</v>
      </c>
      <c r="G92" s="207">
        <v>1</v>
      </c>
      <c r="H92" s="4">
        <v>42736</v>
      </c>
      <c r="I92" s="4">
        <v>43100</v>
      </c>
      <c r="J92" s="5">
        <f t="shared" si="8"/>
        <v>52</v>
      </c>
      <c r="K92" s="6">
        <v>1</v>
      </c>
      <c r="L92" s="7">
        <v>1</v>
      </c>
      <c r="M92" s="542"/>
      <c r="N92" s="542"/>
      <c r="O92" s="542"/>
      <c r="P92" s="542"/>
      <c r="Q92" s="542"/>
      <c r="R92" s="542"/>
      <c r="S92" s="542"/>
      <c r="T92" s="542"/>
      <c r="U92" s="8">
        <f t="shared" si="9"/>
        <v>52</v>
      </c>
      <c r="V92" s="8">
        <f t="shared" si="10"/>
        <v>0</v>
      </c>
      <c r="W92" s="8">
        <f t="shared" si="11"/>
        <v>0</v>
      </c>
      <c r="X92" s="9" t="s">
        <v>46</v>
      </c>
      <c r="Y92" s="10" t="s">
        <v>31</v>
      </c>
      <c r="Z92" s="10"/>
      <c r="AA92" s="10"/>
      <c r="AB92" s="10"/>
      <c r="AC92" s="10"/>
      <c r="AD92" s="10"/>
      <c r="AE92" s="10"/>
      <c r="AF92" s="2" t="s">
        <v>47</v>
      </c>
      <c r="AG92" s="3">
        <v>2016</v>
      </c>
      <c r="AH92" s="75"/>
      <c r="AI92" s="87" t="s">
        <v>2118</v>
      </c>
      <c r="AJ92" s="100" t="s">
        <v>2050</v>
      </c>
      <c r="AK92" s="75"/>
      <c r="AL92" s="75"/>
      <c r="AM92" s="75"/>
    </row>
    <row r="93" spans="1:39" ht="125.15" hidden="1" customHeight="1">
      <c r="A93" s="205" t="s">
        <v>454</v>
      </c>
      <c r="B93" s="40" t="s">
        <v>455</v>
      </c>
      <c r="C93" s="2" t="s">
        <v>456</v>
      </c>
      <c r="D93" s="2" t="s">
        <v>457</v>
      </c>
      <c r="E93" s="23" t="s">
        <v>458</v>
      </c>
      <c r="F93" s="24" t="s">
        <v>459</v>
      </c>
      <c r="G93" s="24">
        <v>1</v>
      </c>
      <c r="H93" s="22">
        <v>42675</v>
      </c>
      <c r="I93" s="22">
        <v>43281</v>
      </c>
      <c r="J93" s="5">
        <f t="shared" si="8"/>
        <v>86.571428571428569</v>
      </c>
      <c r="K93" s="21">
        <v>1</v>
      </c>
      <c r="L93" s="7">
        <v>1</v>
      </c>
      <c r="M93" s="542"/>
      <c r="N93" s="542"/>
      <c r="O93" s="542"/>
      <c r="P93" s="542"/>
      <c r="Q93" s="542"/>
      <c r="R93" s="542"/>
      <c r="S93" s="542"/>
      <c r="T93" s="542"/>
      <c r="U93" s="8">
        <f t="shared" si="9"/>
        <v>86.571428571428569</v>
      </c>
      <c r="V93" s="8">
        <f t="shared" si="10"/>
        <v>0</v>
      </c>
      <c r="W93" s="8">
        <f t="shared" si="11"/>
        <v>0</v>
      </c>
      <c r="X93" s="9" t="s">
        <v>429</v>
      </c>
      <c r="Y93" s="10" t="s">
        <v>430</v>
      </c>
      <c r="Z93" s="10"/>
      <c r="AA93" s="10"/>
      <c r="AB93" s="10"/>
      <c r="AC93" s="10"/>
      <c r="AD93" s="10"/>
      <c r="AE93" s="10"/>
      <c r="AF93" s="2" t="s">
        <v>460</v>
      </c>
      <c r="AG93" s="3">
        <v>2016</v>
      </c>
      <c r="AH93" s="75"/>
      <c r="AI93" s="87" t="s">
        <v>2118</v>
      </c>
      <c r="AJ93" s="100" t="s">
        <v>2050</v>
      </c>
      <c r="AK93" s="75"/>
      <c r="AL93" s="75"/>
      <c r="AM93" s="75"/>
    </row>
    <row r="94" spans="1:39" ht="132.65" customHeight="1">
      <c r="A94" s="81" t="s">
        <v>183</v>
      </c>
      <c r="B94" s="10" t="s">
        <v>184</v>
      </c>
      <c r="C94" s="10" t="s">
        <v>185</v>
      </c>
      <c r="D94" s="10" t="s">
        <v>75</v>
      </c>
      <c r="E94" s="10" t="s">
        <v>76</v>
      </c>
      <c r="F94" s="206" t="s">
        <v>77</v>
      </c>
      <c r="G94" s="9">
        <v>2</v>
      </c>
      <c r="H94" s="571">
        <v>42767</v>
      </c>
      <c r="I94" s="571">
        <v>46022</v>
      </c>
      <c r="J94" s="8">
        <f t="shared" si="8"/>
        <v>465</v>
      </c>
      <c r="K94" s="572">
        <v>1.5</v>
      </c>
      <c r="L94" s="7">
        <v>0.5</v>
      </c>
      <c r="M94" s="542"/>
      <c r="N94" s="542"/>
      <c r="O94" s="542"/>
      <c r="P94" s="542"/>
      <c r="Q94" s="542" t="s">
        <v>78</v>
      </c>
      <c r="R94" s="542"/>
      <c r="S94" s="542"/>
      <c r="T94" s="542"/>
      <c r="U94" s="8">
        <f t="shared" si="9"/>
        <v>232.5</v>
      </c>
      <c r="V94" s="8">
        <f t="shared" si="10"/>
        <v>0</v>
      </c>
      <c r="W94" s="8">
        <f t="shared" si="11"/>
        <v>0</v>
      </c>
      <c r="X94" s="65" t="s">
        <v>1983</v>
      </c>
      <c r="Y94" s="10" t="s">
        <v>170</v>
      </c>
      <c r="Z94" s="10"/>
      <c r="AA94" s="9" t="s">
        <v>78</v>
      </c>
      <c r="AB94" s="9"/>
      <c r="AC94" s="9"/>
      <c r="AD94" s="9"/>
      <c r="AE94" s="9"/>
      <c r="AF94" s="346" t="s">
        <v>1988</v>
      </c>
      <c r="AG94" s="9">
        <v>2016</v>
      </c>
      <c r="AH94" s="75"/>
      <c r="AI94" s="100" t="s">
        <v>2117</v>
      </c>
      <c r="AJ94" s="100" t="s">
        <v>2051</v>
      </c>
      <c r="AK94" s="75"/>
      <c r="AL94" s="75"/>
      <c r="AM94" s="75"/>
    </row>
    <row r="95" spans="1:39" ht="158.15" hidden="1" customHeight="1">
      <c r="A95" s="205" t="s">
        <v>48</v>
      </c>
      <c r="B95" s="32" t="s">
        <v>49</v>
      </c>
      <c r="C95" s="2" t="s">
        <v>42</v>
      </c>
      <c r="D95" s="210" t="s">
        <v>50</v>
      </c>
      <c r="E95" s="210" t="s">
        <v>44</v>
      </c>
      <c r="F95" s="207" t="s">
        <v>51</v>
      </c>
      <c r="G95" s="207">
        <v>1</v>
      </c>
      <c r="H95" s="4">
        <v>42736</v>
      </c>
      <c r="I95" s="4">
        <v>43100</v>
      </c>
      <c r="J95" s="5">
        <f t="shared" si="8"/>
        <v>52</v>
      </c>
      <c r="K95" s="6">
        <v>1</v>
      </c>
      <c r="L95" s="7">
        <v>1</v>
      </c>
      <c r="M95" s="543"/>
      <c r="N95" s="543"/>
      <c r="O95" s="543"/>
      <c r="P95" s="543"/>
      <c r="Q95" s="543"/>
      <c r="R95" s="543"/>
      <c r="S95" s="543"/>
      <c r="T95" s="543"/>
      <c r="U95" s="47">
        <f t="shared" si="9"/>
        <v>52</v>
      </c>
      <c r="V95" s="8">
        <f t="shared" si="10"/>
        <v>0</v>
      </c>
      <c r="W95" s="46">
        <f t="shared" si="11"/>
        <v>0</v>
      </c>
      <c r="X95" s="9" t="s">
        <v>46</v>
      </c>
      <c r="Y95" s="10" t="s">
        <v>31</v>
      </c>
      <c r="Z95" s="10"/>
      <c r="AA95" s="10"/>
      <c r="AB95" s="10"/>
      <c r="AC95" s="10"/>
      <c r="AD95" s="10"/>
      <c r="AE95" s="10"/>
      <c r="AF95" s="2" t="s">
        <v>52</v>
      </c>
      <c r="AG95" s="3">
        <v>2016</v>
      </c>
      <c r="AH95" s="75"/>
      <c r="AI95" s="87" t="s">
        <v>2118</v>
      </c>
      <c r="AJ95" s="100" t="s">
        <v>2050</v>
      </c>
      <c r="AK95" s="75"/>
      <c r="AL95" s="75"/>
      <c r="AM95" s="75"/>
    </row>
    <row r="96" spans="1:39" ht="125.25" hidden="1" customHeight="1">
      <c r="A96" s="203" t="s">
        <v>461</v>
      </c>
      <c r="B96" s="58" t="s">
        <v>462</v>
      </c>
      <c r="C96" s="49" t="s">
        <v>456</v>
      </c>
      <c r="D96" s="49" t="s">
        <v>463</v>
      </c>
      <c r="E96" s="59" t="s">
        <v>458</v>
      </c>
      <c r="F96" s="60" t="s">
        <v>459</v>
      </c>
      <c r="G96" s="60">
        <v>1</v>
      </c>
      <c r="H96" s="61">
        <v>42675</v>
      </c>
      <c r="I96" s="61">
        <v>43281</v>
      </c>
      <c r="J96" s="52">
        <f t="shared" si="8"/>
        <v>86.571428571428569</v>
      </c>
      <c r="K96" s="62">
        <v>1</v>
      </c>
      <c r="L96" s="54">
        <v>1</v>
      </c>
      <c r="M96" s="541"/>
      <c r="N96" s="541"/>
      <c r="O96" s="541"/>
      <c r="P96" s="541"/>
      <c r="Q96" s="541"/>
      <c r="R96" s="541"/>
      <c r="S96" s="541"/>
      <c r="T96" s="541"/>
      <c r="U96" s="8">
        <f t="shared" si="9"/>
        <v>86.571428571428569</v>
      </c>
      <c r="V96" s="8">
        <f t="shared" si="10"/>
        <v>0</v>
      </c>
      <c r="W96" s="8">
        <f t="shared" si="11"/>
        <v>0</v>
      </c>
      <c r="X96" s="9" t="s">
        <v>429</v>
      </c>
      <c r="Y96" s="56" t="s">
        <v>430</v>
      </c>
      <c r="Z96" s="56"/>
      <c r="AA96" s="56"/>
      <c r="AB96" s="56"/>
      <c r="AC96" s="56"/>
      <c r="AD96" s="56"/>
      <c r="AE96" s="56"/>
      <c r="AF96" s="2" t="s">
        <v>460</v>
      </c>
      <c r="AG96" s="3">
        <v>2016</v>
      </c>
      <c r="AH96" s="75"/>
      <c r="AI96" s="87" t="s">
        <v>2118</v>
      </c>
      <c r="AJ96" s="100" t="s">
        <v>2050</v>
      </c>
      <c r="AK96" s="75"/>
      <c r="AL96" s="75"/>
      <c r="AM96" s="75"/>
    </row>
    <row r="97" spans="1:39" ht="125.25" hidden="1" customHeight="1">
      <c r="A97" s="205" t="s">
        <v>186</v>
      </c>
      <c r="B97" s="32" t="s">
        <v>187</v>
      </c>
      <c r="C97" s="2" t="s">
        <v>188</v>
      </c>
      <c r="D97" s="2" t="s">
        <v>189</v>
      </c>
      <c r="E97" s="49" t="s">
        <v>190</v>
      </c>
      <c r="F97" s="50" t="s">
        <v>134</v>
      </c>
      <c r="G97" s="3">
        <v>4</v>
      </c>
      <c r="H97" s="4">
        <v>42737</v>
      </c>
      <c r="I97" s="4">
        <v>43099</v>
      </c>
      <c r="J97" s="5">
        <f t="shared" si="8"/>
        <v>51.714285714285715</v>
      </c>
      <c r="K97" s="53">
        <v>4</v>
      </c>
      <c r="L97" s="7">
        <v>1</v>
      </c>
      <c r="M97" s="542"/>
      <c r="N97" s="542"/>
      <c r="O97" s="542"/>
      <c r="P97" s="542"/>
      <c r="Q97" s="542"/>
      <c r="R97" s="542"/>
      <c r="S97" s="542"/>
      <c r="T97" s="542"/>
      <c r="U97" s="8">
        <f t="shared" si="9"/>
        <v>51.714285714285715</v>
      </c>
      <c r="V97" s="8">
        <f t="shared" si="10"/>
        <v>0</v>
      </c>
      <c r="W97" s="8">
        <f t="shared" si="11"/>
        <v>0</v>
      </c>
      <c r="X97" s="9" t="s">
        <v>59</v>
      </c>
      <c r="Y97" s="10" t="s">
        <v>170</v>
      </c>
      <c r="Z97" s="56"/>
      <c r="AA97" s="10"/>
      <c r="AB97" s="10"/>
      <c r="AC97" s="10"/>
      <c r="AD97" s="56"/>
      <c r="AE97" s="56"/>
      <c r="AF97" s="499" t="s">
        <v>191</v>
      </c>
      <c r="AG97" s="3">
        <v>2016</v>
      </c>
      <c r="AH97" s="75"/>
      <c r="AI97" s="87" t="s">
        <v>2118</v>
      </c>
      <c r="AJ97" s="100" t="s">
        <v>2050</v>
      </c>
      <c r="AK97" s="75"/>
      <c r="AL97" s="75"/>
      <c r="AM97" s="75"/>
    </row>
    <row r="98" spans="1:39" ht="125.25" hidden="1" customHeight="1">
      <c r="A98" s="205" t="s">
        <v>464</v>
      </c>
      <c r="B98" s="40" t="s">
        <v>465</v>
      </c>
      <c r="C98" s="2" t="s">
        <v>456</v>
      </c>
      <c r="D98" s="23" t="s">
        <v>466</v>
      </c>
      <c r="E98" s="23" t="s">
        <v>467</v>
      </c>
      <c r="F98" s="24" t="s">
        <v>468</v>
      </c>
      <c r="G98" s="24">
        <v>1</v>
      </c>
      <c r="H98" s="22">
        <v>42675</v>
      </c>
      <c r="I98" s="22">
        <v>43069</v>
      </c>
      <c r="J98" s="5">
        <f t="shared" si="8"/>
        <v>56.285714285714285</v>
      </c>
      <c r="K98" s="21">
        <v>1</v>
      </c>
      <c r="L98" s="7">
        <v>1</v>
      </c>
      <c r="M98" s="542"/>
      <c r="N98" s="542"/>
      <c r="O98" s="542"/>
      <c r="P98" s="542"/>
      <c r="Q98" s="542"/>
      <c r="R98" s="542"/>
      <c r="S98" s="542"/>
      <c r="T98" s="542"/>
      <c r="U98" s="8">
        <f t="shared" si="9"/>
        <v>56.285714285714285</v>
      </c>
      <c r="V98" s="8">
        <f t="shared" si="10"/>
        <v>0</v>
      </c>
      <c r="W98" s="8">
        <f t="shared" si="11"/>
        <v>0</v>
      </c>
      <c r="X98" s="9" t="s">
        <v>429</v>
      </c>
      <c r="Y98" s="10" t="s">
        <v>430</v>
      </c>
      <c r="Z98" s="10"/>
      <c r="AA98" s="10"/>
      <c r="AB98" s="10"/>
      <c r="AC98" s="10"/>
      <c r="AD98" s="10"/>
      <c r="AE98" s="10"/>
      <c r="AF98" s="2" t="s">
        <v>469</v>
      </c>
      <c r="AG98" s="3">
        <v>2016</v>
      </c>
      <c r="AH98" s="75"/>
      <c r="AI98" s="87" t="s">
        <v>2118</v>
      </c>
      <c r="AJ98" s="100" t="s">
        <v>2050</v>
      </c>
      <c r="AK98" s="75"/>
      <c r="AL98" s="75"/>
      <c r="AM98" s="75"/>
    </row>
    <row r="99" spans="1:39" ht="125.25" hidden="1" customHeight="1">
      <c r="A99" s="205" t="s">
        <v>53</v>
      </c>
      <c r="B99" s="32" t="s">
        <v>54</v>
      </c>
      <c r="C99" s="2" t="s">
        <v>55</v>
      </c>
      <c r="D99" s="2" t="s">
        <v>56</v>
      </c>
      <c r="E99" s="210" t="s">
        <v>57</v>
      </c>
      <c r="F99" s="3" t="s">
        <v>58</v>
      </c>
      <c r="G99" s="3">
        <v>2</v>
      </c>
      <c r="H99" s="4">
        <v>42736</v>
      </c>
      <c r="I99" s="4">
        <v>43100</v>
      </c>
      <c r="J99" s="5">
        <f t="shared" si="8"/>
        <v>52</v>
      </c>
      <c r="K99" s="6">
        <v>2</v>
      </c>
      <c r="L99" s="7">
        <v>1</v>
      </c>
      <c r="M99" s="542"/>
      <c r="N99" s="542"/>
      <c r="O99" s="542"/>
      <c r="P99" s="542"/>
      <c r="Q99" s="542"/>
      <c r="R99" s="542"/>
      <c r="S99" s="542"/>
      <c r="T99" s="542"/>
      <c r="U99" s="8">
        <f t="shared" si="9"/>
        <v>52</v>
      </c>
      <c r="V99" s="8">
        <f t="shared" si="10"/>
        <v>0</v>
      </c>
      <c r="W99" s="8">
        <f t="shared" si="11"/>
        <v>0</v>
      </c>
      <c r="X99" s="9" t="s">
        <v>59</v>
      </c>
      <c r="Y99" s="10" t="s">
        <v>31</v>
      </c>
      <c r="Z99" s="10"/>
      <c r="AA99" s="10"/>
      <c r="AB99" s="10"/>
      <c r="AC99" s="10"/>
      <c r="AD99" s="10"/>
      <c r="AE99" s="10"/>
      <c r="AF99" s="2" t="s">
        <v>60</v>
      </c>
      <c r="AG99" s="3">
        <v>2016</v>
      </c>
      <c r="AH99" s="75"/>
      <c r="AI99" s="87" t="s">
        <v>2118</v>
      </c>
      <c r="AJ99" s="100" t="s">
        <v>2050</v>
      </c>
      <c r="AK99" s="75"/>
      <c r="AL99" s="75"/>
      <c r="AM99" s="75"/>
    </row>
    <row r="100" spans="1:39" ht="125.25" hidden="1" customHeight="1">
      <c r="A100" s="439" t="s">
        <v>470</v>
      </c>
      <c r="B100" s="444" t="s">
        <v>471</v>
      </c>
      <c r="C100" s="2" t="s">
        <v>472</v>
      </c>
      <c r="D100" s="462" t="s">
        <v>473</v>
      </c>
      <c r="E100" s="23" t="s">
        <v>474</v>
      </c>
      <c r="F100" s="24" t="s">
        <v>475</v>
      </c>
      <c r="G100" s="24">
        <v>1</v>
      </c>
      <c r="H100" s="22">
        <v>42675</v>
      </c>
      <c r="I100" s="22">
        <v>43069</v>
      </c>
      <c r="J100" s="5">
        <f t="shared" si="8"/>
        <v>56.285714285714285</v>
      </c>
      <c r="K100" s="21">
        <v>1</v>
      </c>
      <c r="L100" s="7">
        <v>1</v>
      </c>
      <c r="M100" s="542"/>
      <c r="N100" s="542"/>
      <c r="O100" s="542"/>
      <c r="P100" s="542"/>
      <c r="Q100" s="542"/>
      <c r="R100" s="542"/>
      <c r="S100" s="542"/>
      <c r="T100" s="542"/>
      <c r="U100" s="8">
        <f t="shared" si="9"/>
        <v>56.285714285714285</v>
      </c>
      <c r="V100" s="8">
        <f t="shared" si="10"/>
        <v>0</v>
      </c>
      <c r="W100" s="8">
        <f t="shared" si="11"/>
        <v>0</v>
      </c>
      <c r="X100" s="9" t="s">
        <v>429</v>
      </c>
      <c r="Y100" s="10" t="s">
        <v>430</v>
      </c>
      <c r="Z100" s="10"/>
      <c r="AA100" s="10"/>
      <c r="AB100" s="10"/>
      <c r="AC100" s="10"/>
      <c r="AD100" s="10"/>
      <c r="AE100" s="10"/>
      <c r="AF100" s="499" t="s">
        <v>476</v>
      </c>
      <c r="AG100" s="3">
        <v>2016</v>
      </c>
      <c r="AH100" s="75"/>
      <c r="AI100" s="87" t="s">
        <v>2118</v>
      </c>
      <c r="AJ100" s="100" t="s">
        <v>2050</v>
      </c>
      <c r="AK100" s="75"/>
      <c r="AL100" s="75"/>
      <c r="AM100" s="75"/>
    </row>
    <row r="101" spans="1:39" ht="188" hidden="1" customHeight="1">
      <c r="A101" s="439" t="s">
        <v>605</v>
      </c>
      <c r="B101" s="444" t="s">
        <v>606</v>
      </c>
      <c r="C101" s="2" t="s">
        <v>607</v>
      </c>
      <c r="D101" s="441" t="s">
        <v>608</v>
      </c>
      <c r="E101" s="2" t="s">
        <v>609</v>
      </c>
      <c r="F101" s="3" t="s">
        <v>610</v>
      </c>
      <c r="G101" s="3">
        <v>1</v>
      </c>
      <c r="H101" s="4">
        <v>42982</v>
      </c>
      <c r="I101" s="4">
        <v>43190</v>
      </c>
      <c r="J101" s="5">
        <f t="shared" si="8"/>
        <v>29.714285714285715</v>
      </c>
      <c r="K101" s="6">
        <v>1</v>
      </c>
      <c r="L101" s="7">
        <v>1</v>
      </c>
      <c r="M101" s="542"/>
      <c r="N101" s="542"/>
      <c r="O101" s="542"/>
      <c r="P101" s="542"/>
      <c r="Q101" s="542"/>
      <c r="R101" s="542"/>
      <c r="S101" s="542"/>
      <c r="T101" s="542"/>
      <c r="U101" s="8">
        <f t="shared" si="9"/>
        <v>29.714285714285715</v>
      </c>
      <c r="V101" s="8">
        <f t="shared" si="10"/>
        <v>0</v>
      </c>
      <c r="W101" s="8">
        <f t="shared" si="11"/>
        <v>0</v>
      </c>
      <c r="X101" s="9" t="s">
        <v>46</v>
      </c>
      <c r="Y101" s="10" t="s">
        <v>611</v>
      </c>
      <c r="Z101" s="10"/>
      <c r="AA101" s="10"/>
      <c r="AB101" s="10"/>
      <c r="AC101" s="10"/>
      <c r="AD101" s="10"/>
      <c r="AE101" s="10"/>
      <c r="AF101" s="2" t="s">
        <v>612</v>
      </c>
      <c r="AG101" s="3">
        <v>2017</v>
      </c>
      <c r="AH101" s="75"/>
      <c r="AI101" s="87" t="s">
        <v>2118</v>
      </c>
      <c r="AJ101" s="100" t="s">
        <v>2050</v>
      </c>
      <c r="AK101" s="75"/>
      <c r="AL101" s="75"/>
      <c r="AM101" s="75"/>
    </row>
    <row r="102" spans="1:39" ht="188" hidden="1" customHeight="1">
      <c r="A102" s="205" t="s">
        <v>640</v>
      </c>
      <c r="B102" s="40" t="s">
        <v>641</v>
      </c>
      <c r="C102" s="453" t="s">
        <v>642</v>
      </c>
      <c r="D102" s="441" t="s">
        <v>643</v>
      </c>
      <c r="E102" s="471" t="s">
        <v>644</v>
      </c>
      <c r="F102" s="3" t="s">
        <v>543</v>
      </c>
      <c r="G102" s="3">
        <v>1</v>
      </c>
      <c r="H102" s="4">
        <v>43008</v>
      </c>
      <c r="I102" s="4">
        <v>43100</v>
      </c>
      <c r="J102" s="5">
        <f t="shared" si="8"/>
        <v>13.142857142857142</v>
      </c>
      <c r="K102" s="6">
        <v>1</v>
      </c>
      <c r="L102" s="7">
        <v>1</v>
      </c>
      <c r="M102" s="542"/>
      <c r="N102" s="542"/>
      <c r="O102" s="542"/>
      <c r="P102" s="542"/>
      <c r="Q102" s="542"/>
      <c r="R102" s="542"/>
      <c r="S102" s="542"/>
      <c r="T102" s="542"/>
      <c r="U102" s="8">
        <f t="shared" si="9"/>
        <v>13.142857142857142</v>
      </c>
      <c r="V102" s="8">
        <f t="shared" si="10"/>
        <v>0</v>
      </c>
      <c r="W102" s="8">
        <f t="shared" si="11"/>
        <v>0</v>
      </c>
      <c r="X102" s="9" t="s">
        <v>46</v>
      </c>
      <c r="Y102" s="10" t="s">
        <v>611</v>
      </c>
      <c r="Z102" s="10"/>
      <c r="AA102" s="10"/>
      <c r="AB102" s="10"/>
      <c r="AC102" s="10"/>
      <c r="AD102" s="10"/>
      <c r="AE102" s="10"/>
      <c r="AF102" s="79" t="s">
        <v>645</v>
      </c>
      <c r="AG102" s="3">
        <v>2017</v>
      </c>
      <c r="AH102" s="75"/>
      <c r="AI102" s="87" t="s">
        <v>2118</v>
      </c>
      <c r="AJ102" s="100" t="s">
        <v>2050</v>
      </c>
      <c r="AK102" s="75"/>
      <c r="AL102" s="75"/>
      <c r="AM102" s="75"/>
    </row>
    <row r="103" spans="1:39" ht="163.5" hidden="1" customHeight="1">
      <c r="A103" s="205" t="s">
        <v>646</v>
      </c>
      <c r="B103" s="40" t="s">
        <v>647</v>
      </c>
      <c r="C103" s="453" t="s">
        <v>607</v>
      </c>
      <c r="D103" s="2" t="s">
        <v>608</v>
      </c>
      <c r="E103" s="471" t="s">
        <v>609</v>
      </c>
      <c r="F103" s="3" t="s">
        <v>610</v>
      </c>
      <c r="G103" s="3">
        <v>1</v>
      </c>
      <c r="H103" s="4">
        <v>42982</v>
      </c>
      <c r="I103" s="4">
        <v>43190</v>
      </c>
      <c r="J103" s="5">
        <f t="shared" ref="J103:J114" si="12">SUM(I103-H103)/7</f>
        <v>29.714285714285715</v>
      </c>
      <c r="K103" s="6">
        <v>1</v>
      </c>
      <c r="L103" s="7">
        <v>1</v>
      </c>
      <c r="M103" s="542"/>
      <c r="N103" s="542"/>
      <c r="O103" s="542"/>
      <c r="P103" s="542"/>
      <c r="Q103" s="542"/>
      <c r="R103" s="542"/>
      <c r="S103" s="542"/>
      <c r="T103" s="542"/>
      <c r="U103" s="8">
        <f t="shared" si="9"/>
        <v>29.714285714285715</v>
      </c>
      <c r="V103" s="8">
        <f t="shared" si="10"/>
        <v>0</v>
      </c>
      <c r="W103" s="8">
        <f t="shared" si="11"/>
        <v>0</v>
      </c>
      <c r="X103" s="9" t="s">
        <v>46</v>
      </c>
      <c r="Y103" s="10" t="s">
        <v>611</v>
      </c>
      <c r="Z103" s="10"/>
      <c r="AA103" s="10"/>
      <c r="AB103" s="10"/>
      <c r="AC103" s="10"/>
      <c r="AD103" s="10"/>
      <c r="AE103" s="10"/>
      <c r="AF103" s="77" t="s">
        <v>648</v>
      </c>
      <c r="AG103" s="3">
        <v>2017</v>
      </c>
      <c r="AH103" s="75"/>
      <c r="AI103" s="87" t="s">
        <v>2118</v>
      </c>
      <c r="AJ103" s="100" t="s">
        <v>2050</v>
      </c>
      <c r="AK103" s="75"/>
      <c r="AL103" s="75"/>
      <c r="AM103" s="75"/>
    </row>
    <row r="104" spans="1:39" ht="163.5" hidden="1" customHeight="1">
      <c r="A104" s="203" t="s">
        <v>649</v>
      </c>
      <c r="B104" s="58" t="s">
        <v>650</v>
      </c>
      <c r="C104" s="2" t="s">
        <v>607</v>
      </c>
      <c r="D104" s="49" t="s">
        <v>608</v>
      </c>
      <c r="E104" s="471" t="s">
        <v>609</v>
      </c>
      <c r="F104" s="3" t="s">
        <v>610</v>
      </c>
      <c r="G104" s="3">
        <v>1</v>
      </c>
      <c r="H104" s="4">
        <v>42982</v>
      </c>
      <c r="I104" s="4">
        <v>43190</v>
      </c>
      <c r="J104" s="5">
        <f t="shared" si="12"/>
        <v>29.714285714285715</v>
      </c>
      <c r="K104" s="6">
        <v>1</v>
      </c>
      <c r="L104" s="7">
        <v>1</v>
      </c>
      <c r="M104" s="542"/>
      <c r="N104" s="542"/>
      <c r="O104" s="542"/>
      <c r="P104" s="542"/>
      <c r="Q104" s="542"/>
      <c r="R104" s="542"/>
      <c r="S104" s="542"/>
      <c r="T104" s="542"/>
      <c r="U104" s="8">
        <f t="shared" si="9"/>
        <v>29.714285714285715</v>
      </c>
      <c r="V104" s="8">
        <f t="shared" si="10"/>
        <v>0</v>
      </c>
      <c r="W104" s="8">
        <f t="shared" si="11"/>
        <v>0</v>
      </c>
      <c r="X104" s="9" t="s">
        <v>46</v>
      </c>
      <c r="Y104" s="10" t="s">
        <v>611</v>
      </c>
      <c r="Z104" s="10"/>
      <c r="AA104" s="10"/>
      <c r="AB104" s="10"/>
      <c r="AC104" s="10"/>
      <c r="AD104" s="10"/>
      <c r="AE104" s="10"/>
      <c r="AF104" s="79" t="s">
        <v>651</v>
      </c>
      <c r="AG104" s="3">
        <v>2017</v>
      </c>
      <c r="AH104" s="75"/>
      <c r="AI104" s="87" t="s">
        <v>2118</v>
      </c>
      <c r="AJ104" s="100" t="s">
        <v>2050</v>
      </c>
      <c r="AK104" s="75"/>
      <c r="AL104" s="75"/>
      <c r="AM104" s="75"/>
    </row>
    <row r="105" spans="1:39" ht="169.5" hidden="1" customHeight="1">
      <c r="A105" s="203" t="s">
        <v>652</v>
      </c>
      <c r="B105" s="58" t="s">
        <v>653</v>
      </c>
      <c r="C105" s="2" t="s">
        <v>607</v>
      </c>
      <c r="D105" s="49" t="s">
        <v>608</v>
      </c>
      <c r="E105" s="2" t="s">
        <v>609</v>
      </c>
      <c r="F105" s="3" t="s">
        <v>610</v>
      </c>
      <c r="G105" s="3">
        <v>1</v>
      </c>
      <c r="H105" s="4">
        <v>42982</v>
      </c>
      <c r="I105" s="4">
        <v>43190</v>
      </c>
      <c r="J105" s="5">
        <f t="shared" si="12"/>
        <v>29.714285714285715</v>
      </c>
      <c r="K105" s="6">
        <v>1</v>
      </c>
      <c r="L105" s="7">
        <v>1</v>
      </c>
      <c r="M105" s="542"/>
      <c r="N105" s="542"/>
      <c r="O105" s="542"/>
      <c r="P105" s="542"/>
      <c r="Q105" s="542"/>
      <c r="R105" s="542"/>
      <c r="S105" s="542"/>
      <c r="T105" s="542"/>
      <c r="U105" s="8">
        <f t="shared" si="9"/>
        <v>29.714285714285715</v>
      </c>
      <c r="V105" s="8">
        <f t="shared" si="10"/>
        <v>0</v>
      </c>
      <c r="W105" s="8">
        <f t="shared" si="11"/>
        <v>0</v>
      </c>
      <c r="X105" s="9" t="s">
        <v>46</v>
      </c>
      <c r="Y105" s="10" t="s">
        <v>611</v>
      </c>
      <c r="Z105" s="10"/>
      <c r="AA105" s="10"/>
      <c r="AB105" s="10"/>
      <c r="AC105" s="10"/>
      <c r="AD105" s="10"/>
      <c r="AE105" s="10"/>
      <c r="AF105" s="77" t="s">
        <v>654</v>
      </c>
      <c r="AG105" s="3">
        <v>2017</v>
      </c>
      <c r="AH105" s="75"/>
      <c r="AI105" s="87" t="s">
        <v>2118</v>
      </c>
      <c r="AJ105" s="100" t="s">
        <v>2050</v>
      </c>
      <c r="AK105" s="75"/>
      <c r="AL105" s="75"/>
      <c r="AM105" s="75"/>
    </row>
    <row r="106" spans="1:39" ht="169.5" hidden="1" customHeight="1">
      <c r="A106" s="205" t="s">
        <v>655</v>
      </c>
      <c r="B106" s="40" t="s">
        <v>656</v>
      </c>
      <c r="C106" s="2" t="s">
        <v>607</v>
      </c>
      <c r="D106" s="49" t="s">
        <v>608</v>
      </c>
      <c r="E106" s="2" t="s">
        <v>609</v>
      </c>
      <c r="F106" s="3" t="s">
        <v>610</v>
      </c>
      <c r="G106" s="3">
        <v>1</v>
      </c>
      <c r="H106" s="4">
        <v>42982</v>
      </c>
      <c r="I106" s="4">
        <v>43190</v>
      </c>
      <c r="J106" s="5">
        <f t="shared" si="12"/>
        <v>29.714285714285715</v>
      </c>
      <c r="K106" s="6">
        <v>1</v>
      </c>
      <c r="L106" s="7">
        <v>1</v>
      </c>
      <c r="M106" s="542"/>
      <c r="N106" s="542"/>
      <c r="O106" s="542"/>
      <c r="P106" s="542"/>
      <c r="Q106" s="542"/>
      <c r="R106" s="542"/>
      <c r="S106" s="542"/>
      <c r="T106" s="542"/>
      <c r="U106" s="8">
        <f t="shared" si="9"/>
        <v>29.714285714285715</v>
      </c>
      <c r="V106" s="8">
        <f t="shared" si="10"/>
        <v>0</v>
      </c>
      <c r="W106" s="8">
        <f t="shared" si="11"/>
        <v>0</v>
      </c>
      <c r="X106" s="9" t="s">
        <v>46</v>
      </c>
      <c r="Y106" s="10" t="s">
        <v>611</v>
      </c>
      <c r="Z106" s="10"/>
      <c r="AA106" s="10"/>
      <c r="AB106" s="10"/>
      <c r="AC106" s="10"/>
      <c r="AD106" s="10"/>
      <c r="AE106" s="10"/>
      <c r="AF106" s="79" t="s">
        <v>657</v>
      </c>
      <c r="AG106" s="3">
        <v>2017</v>
      </c>
      <c r="AH106" s="75"/>
      <c r="AI106" s="87" t="s">
        <v>2118</v>
      </c>
      <c r="AJ106" s="100" t="s">
        <v>2050</v>
      </c>
      <c r="AK106" s="75"/>
      <c r="AL106" s="75"/>
      <c r="AM106" s="75"/>
    </row>
    <row r="107" spans="1:39" ht="168" hidden="1" customHeight="1">
      <c r="A107" s="205" t="s">
        <v>658</v>
      </c>
      <c r="B107" s="41" t="s">
        <v>659</v>
      </c>
      <c r="C107" s="2" t="s">
        <v>607</v>
      </c>
      <c r="D107" s="2" t="s">
        <v>608</v>
      </c>
      <c r="E107" s="2" t="s">
        <v>609</v>
      </c>
      <c r="F107" s="3" t="s">
        <v>610</v>
      </c>
      <c r="G107" s="3">
        <v>1</v>
      </c>
      <c r="H107" s="4">
        <v>42982</v>
      </c>
      <c r="I107" s="4">
        <v>43190</v>
      </c>
      <c r="J107" s="5">
        <f t="shared" si="12"/>
        <v>29.714285714285715</v>
      </c>
      <c r="K107" s="6">
        <v>1</v>
      </c>
      <c r="L107" s="7">
        <v>1</v>
      </c>
      <c r="M107" s="542"/>
      <c r="N107" s="542"/>
      <c r="O107" s="542"/>
      <c r="P107" s="542"/>
      <c r="Q107" s="542"/>
      <c r="R107" s="542"/>
      <c r="S107" s="542"/>
      <c r="T107" s="542"/>
      <c r="U107" s="8">
        <f t="shared" si="9"/>
        <v>29.714285714285715</v>
      </c>
      <c r="V107" s="8">
        <f t="shared" si="10"/>
        <v>0</v>
      </c>
      <c r="W107" s="8">
        <f t="shared" si="11"/>
        <v>0</v>
      </c>
      <c r="X107" s="9" t="s">
        <v>46</v>
      </c>
      <c r="Y107" s="10" t="s">
        <v>611</v>
      </c>
      <c r="Z107" s="10"/>
      <c r="AA107" s="10"/>
      <c r="AB107" s="10"/>
      <c r="AC107" s="10"/>
      <c r="AD107" s="10"/>
      <c r="AE107" s="10"/>
      <c r="AF107" s="77" t="s">
        <v>657</v>
      </c>
      <c r="AG107" s="3">
        <v>2017</v>
      </c>
      <c r="AH107" s="75"/>
      <c r="AI107" s="87" t="s">
        <v>2118</v>
      </c>
      <c r="AJ107" s="100" t="s">
        <v>2050</v>
      </c>
      <c r="AK107" s="75"/>
      <c r="AL107" s="75"/>
      <c r="AM107" s="75"/>
    </row>
    <row r="108" spans="1:39" ht="125.25" hidden="1" customHeight="1">
      <c r="A108" s="205" t="s">
        <v>660</v>
      </c>
      <c r="B108" s="41" t="s">
        <v>661</v>
      </c>
      <c r="C108" s="2" t="s">
        <v>607</v>
      </c>
      <c r="D108" s="2" t="s">
        <v>608</v>
      </c>
      <c r="E108" s="2" t="s">
        <v>609</v>
      </c>
      <c r="F108" s="3" t="s">
        <v>610</v>
      </c>
      <c r="G108" s="3">
        <v>1</v>
      </c>
      <c r="H108" s="4">
        <v>42982</v>
      </c>
      <c r="I108" s="4">
        <v>43190</v>
      </c>
      <c r="J108" s="5">
        <f t="shared" si="12"/>
        <v>29.714285714285715</v>
      </c>
      <c r="K108" s="6">
        <v>1</v>
      </c>
      <c r="L108" s="7">
        <v>1</v>
      </c>
      <c r="M108" s="542"/>
      <c r="N108" s="542"/>
      <c r="O108" s="542"/>
      <c r="P108" s="542"/>
      <c r="Q108" s="542"/>
      <c r="R108" s="542"/>
      <c r="S108" s="542"/>
      <c r="T108" s="542"/>
      <c r="U108" s="8">
        <f t="shared" si="9"/>
        <v>29.714285714285715</v>
      </c>
      <c r="V108" s="8">
        <f t="shared" si="10"/>
        <v>0</v>
      </c>
      <c r="W108" s="8">
        <f t="shared" si="11"/>
        <v>0</v>
      </c>
      <c r="X108" s="9" t="s">
        <v>46</v>
      </c>
      <c r="Y108" s="10" t="s">
        <v>611</v>
      </c>
      <c r="Z108" s="10"/>
      <c r="AA108" s="10"/>
      <c r="AB108" s="10"/>
      <c r="AC108" s="10"/>
      <c r="AD108" s="10"/>
      <c r="AE108" s="10"/>
      <c r="AF108" s="77" t="s">
        <v>662</v>
      </c>
      <c r="AG108" s="3">
        <v>2017</v>
      </c>
      <c r="AH108" s="75"/>
      <c r="AI108" s="87" t="s">
        <v>2118</v>
      </c>
      <c r="AJ108" s="100" t="s">
        <v>2050</v>
      </c>
      <c r="AK108" s="75"/>
      <c r="AL108" s="75"/>
      <c r="AM108" s="75"/>
    </row>
    <row r="109" spans="1:39" ht="125.25" hidden="1" customHeight="1">
      <c r="A109" s="205" t="s">
        <v>663</v>
      </c>
      <c r="B109" s="41" t="s">
        <v>664</v>
      </c>
      <c r="C109" s="2" t="s">
        <v>607</v>
      </c>
      <c r="D109" s="2" t="s">
        <v>608</v>
      </c>
      <c r="E109" s="2" t="s">
        <v>609</v>
      </c>
      <c r="F109" s="3" t="s">
        <v>610</v>
      </c>
      <c r="G109" s="3">
        <v>1</v>
      </c>
      <c r="H109" s="4">
        <v>42982</v>
      </c>
      <c r="I109" s="4">
        <v>43190</v>
      </c>
      <c r="J109" s="5">
        <f t="shared" si="12"/>
        <v>29.714285714285715</v>
      </c>
      <c r="K109" s="6">
        <v>1</v>
      </c>
      <c r="L109" s="7">
        <v>1</v>
      </c>
      <c r="M109" s="542"/>
      <c r="N109" s="542"/>
      <c r="O109" s="542"/>
      <c r="P109" s="542"/>
      <c r="Q109" s="542"/>
      <c r="R109" s="542"/>
      <c r="S109" s="542"/>
      <c r="T109" s="542"/>
      <c r="U109" s="8">
        <f t="shared" si="9"/>
        <v>29.714285714285715</v>
      </c>
      <c r="V109" s="8">
        <f t="shared" si="10"/>
        <v>0</v>
      </c>
      <c r="W109" s="8">
        <f t="shared" si="11"/>
        <v>0</v>
      </c>
      <c r="X109" s="9" t="s">
        <v>46</v>
      </c>
      <c r="Y109" s="10" t="s">
        <v>611</v>
      </c>
      <c r="Z109" s="10"/>
      <c r="AA109" s="10"/>
      <c r="AB109" s="10"/>
      <c r="AC109" s="10"/>
      <c r="AD109" s="10"/>
      <c r="AE109" s="10"/>
      <c r="AF109" s="77" t="s">
        <v>665</v>
      </c>
      <c r="AG109" s="3">
        <v>2017</v>
      </c>
      <c r="AH109" s="75"/>
      <c r="AI109" s="87" t="s">
        <v>2118</v>
      </c>
      <c r="AJ109" s="100" t="s">
        <v>2050</v>
      </c>
      <c r="AK109" s="75"/>
      <c r="AL109" s="75"/>
      <c r="AM109" s="75"/>
    </row>
    <row r="110" spans="1:39" ht="137.15" hidden="1" customHeight="1">
      <c r="A110" s="205" t="s">
        <v>666</v>
      </c>
      <c r="B110" s="41" t="s">
        <v>667</v>
      </c>
      <c r="C110" s="2" t="s">
        <v>607</v>
      </c>
      <c r="D110" s="2" t="s">
        <v>608</v>
      </c>
      <c r="E110" s="2" t="s">
        <v>609</v>
      </c>
      <c r="F110" s="3" t="s">
        <v>610</v>
      </c>
      <c r="G110" s="3">
        <v>1</v>
      </c>
      <c r="H110" s="4">
        <v>42982</v>
      </c>
      <c r="I110" s="4">
        <v>43190</v>
      </c>
      <c r="J110" s="5">
        <f t="shared" si="12"/>
        <v>29.714285714285715</v>
      </c>
      <c r="K110" s="6">
        <v>1</v>
      </c>
      <c r="L110" s="7">
        <v>1</v>
      </c>
      <c r="M110" s="542"/>
      <c r="N110" s="542"/>
      <c r="O110" s="542"/>
      <c r="P110" s="542"/>
      <c r="Q110" s="542"/>
      <c r="R110" s="542"/>
      <c r="S110" s="542"/>
      <c r="T110" s="542"/>
      <c r="U110" s="8">
        <f t="shared" si="9"/>
        <v>29.714285714285715</v>
      </c>
      <c r="V110" s="8">
        <f t="shared" si="10"/>
        <v>0</v>
      </c>
      <c r="W110" s="8">
        <f t="shared" si="11"/>
        <v>0</v>
      </c>
      <c r="X110" s="9" t="s">
        <v>46</v>
      </c>
      <c r="Y110" s="10" t="s">
        <v>611</v>
      </c>
      <c r="Z110" s="10"/>
      <c r="AA110" s="10"/>
      <c r="AB110" s="10"/>
      <c r="AC110" s="10"/>
      <c r="AD110" s="10"/>
      <c r="AE110" s="10"/>
      <c r="AF110" s="77" t="s">
        <v>657</v>
      </c>
      <c r="AG110" s="3">
        <v>2017</v>
      </c>
      <c r="AH110" s="75"/>
      <c r="AI110" s="87" t="s">
        <v>2118</v>
      </c>
      <c r="AJ110" s="100" t="s">
        <v>2050</v>
      </c>
      <c r="AK110" s="75"/>
      <c r="AL110" s="75"/>
      <c r="AM110" s="75"/>
    </row>
    <row r="111" spans="1:39" ht="145.5" hidden="1" customHeight="1">
      <c r="A111" s="205" t="s">
        <v>668</v>
      </c>
      <c r="B111" s="41" t="s">
        <v>669</v>
      </c>
      <c r="C111" s="2" t="s">
        <v>670</v>
      </c>
      <c r="D111" s="2" t="s">
        <v>671</v>
      </c>
      <c r="E111" s="2" t="s">
        <v>672</v>
      </c>
      <c r="F111" s="3" t="s">
        <v>673</v>
      </c>
      <c r="G111" s="3">
        <v>2</v>
      </c>
      <c r="H111" s="4">
        <v>43008</v>
      </c>
      <c r="I111" s="4">
        <v>43373</v>
      </c>
      <c r="J111" s="5">
        <f t="shared" si="12"/>
        <v>52.142857142857146</v>
      </c>
      <c r="K111" s="6">
        <v>2</v>
      </c>
      <c r="L111" s="7">
        <v>1</v>
      </c>
      <c r="M111" s="542"/>
      <c r="N111" s="542"/>
      <c r="O111" s="542"/>
      <c r="P111" s="542"/>
      <c r="Q111" s="542"/>
      <c r="R111" s="542"/>
      <c r="S111" s="542"/>
      <c r="T111" s="542"/>
      <c r="U111" s="8">
        <f t="shared" si="9"/>
        <v>52.142857142857146</v>
      </c>
      <c r="V111" s="8">
        <f t="shared" si="10"/>
        <v>0</v>
      </c>
      <c r="W111" s="8">
        <f t="shared" si="11"/>
        <v>0</v>
      </c>
      <c r="X111" s="9" t="s">
        <v>59</v>
      </c>
      <c r="Y111" s="10" t="s">
        <v>611</v>
      </c>
      <c r="Z111" s="10"/>
      <c r="AA111" s="10"/>
      <c r="AB111" s="10"/>
      <c r="AC111" s="10"/>
      <c r="AD111" s="10"/>
      <c r="AE111" s="10"/>
      <c r="AF111" s="77" t="s">
        <v>674</v>
      </c>
      <c r="AG111" s="3">
        <v>2017</v>
      </c>
      <c r="AH111" s="75"/>
      <c r="AI111" s="87" t="s">
        <v>2118</v>
      </c>
      <c r="AJ111" s="100" t="s">
        <v>2050</v>
      </c>
      <c r="AK111" s="75"/>
      <c r="AL111" s="75"/>
      <c r="AM111" s="75"/>
    </row>
    <row r="112" spans="1:39" ht="175" hidden="1" customHeight="1">
      <c r="A112" s="205" t="s">
        <v>675</v>
      </c>
      <c r="B112" s="41" t="s">
        <v>676</v>
      </c>
      <c r="C112" s="2" t="s">
        <v>677</v>
      </c>
      <c r="D112" s="210" t="s">
        <v>68</v>
      </c>
      <c r="E112" s="210" t="s">
        <v>69</v>
      </c>
      <c r="F112" s="207" t="s">
        <v>70</v>
      </c>
      <c r="G112" s="3">
        <v>1</v>
      </c>
      <c r="H112" s="4">
        <v>42979</v>
      </c>
      <c r="I112" s="4">
        <v>43281</v>
      </c>
      <c r="J112" s="5">
        <f t="shared" si="12"/>
        <v>43.142857142857146</v>
      </c>
      <c r="K112" s="6">
        <v>1</v>
      </c>
      <c r="L112" s="7">
        <v>1</v>
      </c>
      <c r="M112" s="542"/>
      <c r="N112" s="542"/>
      <c r="O112" s="542"/>
      <c r="P112" s="542"/>
      <c r="Q112" s="542"/>
      <c r="R112" s="542"/>
      <c r="S112" s="542"/>
      <c r="T112" s="542"/>
      <c r="U112" s="8">
        <f t="shared" si="9"/>
        <v>43.142857142857146</v>
      </c>
      <c r="V112" s="8">
        <f t="shared" si="10"/>
        <v>0</v>
      </c>
      <c r="W112" s="8">
        <f t="shared" si="11"/>
        <v>0</v>
      </c>
      <c r="X112" s="9" t="s">
        <v>30</v>
      </c>
      <c r="Y112" s="10" t="s">
        <v>611</v>
      </c>
      <c r="Z112" s="10"/>
      <c r="AA112" s="10"/>
      <c r="AB112" s="10"/>
      <c r="AC112" s="10"/>
      <c r="AD112" s="10"/>
      <c r="AE112" s="10"/>
      <c r="AF112" s="77" t="s">
        <v>678</v>
      </c>
      <c r="AG112" s="3">
        <v>2017</v>
      </c>
      <c r="AH112" s="75"/>
      <c r="AI112" s="87" t="s">
        <v>2118</v>
      </c>
      <c r="AJ112" s="100" t="s">
        <v>2050</v>
      </c>
      <c r="AK112" s="75"/>
      <c r="AL112" s="75"/>
      <c r="AM112" s="75"/>
    </row>
    <row r="113" spans="1:39" ht="165.65" hidden="1" customHeight="1">
      <c r="A113" s="205" t="s">
        <v>679</v>
      </c>
      <c r="B113" s="41" t="s">
        <v>680</v>
      </c>
      <c r="C113" s="2" t="s">
        <v>681</v>
      </c>
      <c r="D113" s="2" t="s">
        <v>682</v>
      </c>
      <c r="E113" s="2" t="s">
        <v>683</v>
      </c>
      <c r="F113" s="3" t="s">
        <v>684</v>
      </c>
      <c r="G113" s="3">
        <v>1</v>
      </c>
      <c r="H113" s="4">
        <v>42795</v>
      </c>
      <c r="I113" s="4">
        <v>43069</v>
      </c>
      <c r="J113" s="5">
        <f t="shared" si="12"/>
        <v>39.142857142857146</v>
      </c>
      <c r="K113" s="6">
        <v>1</v>
      </c>
      <c r="L113" s="7">
        <v>1</v>
      </c>
      <c r="M113" s="542"/>
      <c r="N113" s="542"/>
      <c r="O113" s="542"/>
      <c r="P113" s="542"/>
      <c r="Q113" s="542"/>
      <c r="R113" s="542"/>
      <c r="S113" s="542"/>
      <c r="T113" s="542"/>
      <c r="U113" s="8">
        <f t="shared" si="9"/>
        <v>39.142857142857146</v>
      </c>
      <c r="V113" s="8">
        <f t="shared" si="10"/>
        <v>0</v>
      </c>
      <c r="W113" s="8">
        <f t="shared" si="11"/>
        <v>0</v>
      </c>
      <c r="X113" s="9" t="s">
        <v>148</v>
      </c>
      <c r="Y113" s="10" t="s">
        <v>611</v>
      </c>
      <c r="Z113" s="10"/>
      <c r="AA113" s="10"/>
      <c r="AB113" s="10"/>
      <c r="AC113" s="10"/>
      <c r="AD113" s="10"/>
      <c r="AE113" s="10"/>
      <c r="AF113" s="77" t="s">
        <v>685</v>
      </c>
      <c r="AG113" s="3">
        <v>2017</v>
      </c>
      <c r="AH113" s="75"/>
      <c r="AI113" s="87" t="s">
        <v>2118</v>
      </c>
      <c r="AJ113" s="100" t="s">
        <v>2050</v>
      </c>
      <c r="AK113" s="75"/>
      <c r="AL113" s="75"/>
      <c r="AM113" s="75"/>
    </row>
    <row r="114" spans="1:39" ht="145.4" hidden="1" customHeight="1">
      <c r="A114" s="205" t="s">
        <v>613</v>
      </c>
      <c r="B114" s="40" t="s">
        <v>614</v>
      </c>
      <c r="C114" s="2" t="s">
        <v>607</v>
      </c>
      <c r="D114" s="2" t="s">
        <v>608</v>
      </c>
      <c r="E114" s="2" t="s">
        <v>609</v>
      </c>
      <c r="F114" s="3" t="s">
        <v>610</v>
      </c>
      <c r="G114" s="3">
        <v>1</v>
      </c>
      <c r="H114" s="4">
        <v>42982</v>
      </c>
      <c r="I114" s="4">
        <v>43190</v>
      </c>
      <c r="J114" s="5">
        <f t="shared" si="12"/>
        <v>29.714285714285715</v>
      </c>
      <c r="K114" s="6">
        <v>1</v>
      </c>
      <c r="L114" s="7">
        <v>1</v>
      </c>
      <c r="M114" s="542"/>
      <c r="N114" s="542"/>
      <c r="O114" s="542"/>
      <c r="P114" s="542"/>
      <c r="Q114" s="542"/>
      <c r="R114" s="542"/>
      <c r="S114" s="542"/>
      <c r="T114" s="542"/>
      <c r="U114" s="8">
        <f t="shared" si="9"/>
        <v>29.714285714285715</v>
      </c>
      <c r="V114" s="8">
        <f t="shared" si="10"/>
        <v>0</v>
      </c>
      <c r="W114" s="8">
        <f t="shared" si="11"/>
        <v>0</v>
      </c>
      <c r="X114" s="9" t="s">
        <v>46</v>
      </c>
      <c r="Y114" s="10" t="s">
        <v>611</v>
      </c>
      <c r="Z114" s="10"/>
      <c r="AA114" s="10"/>
      <c r="AB114" s="10"/>
      <c r="AC114" s="10"/>
      <c r="AD114" s="10"/>
      <c r="AE114" s="10"/>
      <c r="AF114" s="2" t="s">
        <v>615</v>
      </c>
      <c r="AG114" s="3">
        <v>2017</v>
      </c>
      <c r="AH114" s="75"/>
      <c r="AI114" s="87" t="s">
        <v>2118</v>
      </c>
      <c r="AJ114" s="100" t="s">
        <v>2050</v>
      </c>
      <c r="AK114" s="75"/>
      <c r="AL114" s="75"/>
      <c r="AM114" s="75"/>
    </row>
    <row r="115" spans="1:39" ht="155.5" hidden="1" customHeight="1">
      <c r="A115" s="118" t="s">
        <v>1263</v>
      </c>
      <c r="B115" s="430" t="s">
        <v>1264</v>
      </c>
      <c r="C115" s="190" t="s">
        <v>1265</v>
      </c>
      <c r="D115" s="191" t="s">
        <v>1266</v>
      </c>
      <c r="E115" s="192" t="s">
        <v>1267</v>
      </c>
      <c r="F115" s="192" t="s">
        <v>1268</v>
      </c>
      <c r="G115" s="193">
        <v>3</v>
      </c>
      <c r="H115" s="194">
        <v>44740</v>
      </c>
      <c r="I115" s="194">
        <v>45016</v>
      </c>
      <c r="J115" s="96">
        <f>(I115-H115)/7</f>
        <v>39.428571428571431</v>
      </c>
      <c r="K115" s="87">
        <v>3</v>
      </c>
      <c r="L115" s="97">
        <f>IF(K115/G115&gt;1,1,K115/G115)</f>
        <v>1</v>
      </c>
      <c r="M115" s="546"/>
      <c r="N115" s="546"/>
      <c r="O115" s="546"/>
      <c r="P115" s="546"/>
      <c r="Q115" s="546"/>
      <c r="R115" s="546"/>
      <c r="S115" s="546"/>
      <c r="T115" s="546"/>
      <c r="U115" s="97"/>
      <c r="V115" s="97"/>
      <c r="W115" s="97"/>
      <c r="X115" s="164" t="s">
        <v>1442</v>
      </c>
      <c r="Y115" s="65"/>
      <c r="Z115" s="65"/>
      <c r="AA115" s="65"/>
      <c r="AB115" s="65"/>
      <c r="AC115" s="65"/>
      <c r="AD115" s="65"/>
      <c r="AE115" s="65"/>
      <c r="AF115" s="77" t="s">
        <v>1206</v>
      </c>
      <c r="AG115" s="182">
        <v>2017</v>
      </c>
      <c r="AH115" s="183">
        <v>2023</v>
      </c>
      <c r="AI115" s="182" t="s">
        <v>2112</v>
      </c>
      <c r="AJ115" s="183" t="s">
        <v>2050</v>
      </c>
      <c r="AK115" s="184" t="s">
        <v>2102</v>
      </c>
      <c r="AL115" s="75"/>
      <c r="AM115" s="75"/>
    </row>
    <row r="116" spans="1:39" ht="201.65" hidden="1" customHeight="1">
      <c r="A116" s="205" t="s">
        <v>616</v>
      </c>
      <c r="B116" s="40" t="s">
        <v>617</v>
      </c>
      <c r="C116" s="2" t="s">
        <v>618</v>
      </c>
      <c r="D116" s="2" t="s">
        <v>619</v>
      </c>
      <c r="E116" s="2" t="s">
        <v>620</v>
      </c>
      <c r="F116" s="3" t="s">
        <v>621</v>
      </c>
      <c r="G116" s="207">
        <v>1</v>
      </c>
      <c r="H116" s="4">
        <v>42982</v>
      </c>
      <c r="I116" s="4">
        <v>43190</v>
      </c>
      <c r="J116" s="5">
        <f t="shared" ref="J116:J140" si="13">SUM(I116-H116)/7</f>
        <v>29.714285714285715</v>
      </c>
      <c r="K116" s="6">
        <v>1</v>
      </c>
      <c r="L116" s="7">
        <v>1</v>
      </c>
      <c r="M116" s="542"/>
      <c r="N116" s="542"/>
      <c r="O116" s="542"/>
      <c r="P116" s="542"/>
      <c r="Q116" s="542"/>
      <c r="R116" s="542"/>
      <c r="S116" s="542"/>
      <c r="T116" s="542"/>
      <c r="U116" s="8">
        <f t="shared" ref="U116:U140" si="14">J116*L116</f>
        <v>29.714285714285715</v>
      </c>
      <c r="V116" s="8">
        <f t="shared" ref="V116:V140" si="15">IF(I116&lt;=$W$2,U116,0)</f>
        <v>0</v>
      </c>
      <c r="W116" s="8">
        <f t="shared" ref="W116:W140" si="16">IF($W$2&gt;=I116,J116,0)</f>
        <v>0</v>
      </c>
      <c r="X116" s="9" t="s">
        <v>46</v>
      </c>
      <c r="Y116" s="10" t="s">
        <v>611</v>
      </c>
      <c r="Z116" s="10"/>
      <c r="AA116" s="10"/>
      <c r="AB116" s="10"/>
      <c r="AC116" s="10"/>
      <c r="AD116" s="10"/>
      <c r="AE116" s="10"/>
      <c r="AF116" s="77" t="s">
        <v>615</v>
      </c>
      <c r="AG116" s="3">
        <v>2017</v>
      </c>
      <c r="AH116" s="75"/>
      <c r="AI116" s="87" t="s">
        <v>2118</v>
      </c>
      <c r="AJ116" s="100" t="s">
        <v>2050</v>
      </c>
      <c r="AK116" s="75"/>
      <c r="AL116" s="75"/>
      <c r="AM116" s="75"/>
    </row>
    <row r="117" spans="1:39" ht="177" hidden="1" customHeight="1">
      <c r="A117" s="205" t="s">
        <v>622</v>
      </c>
      <c r="B117" s="44" t="s">
        <v>623</v>
      </c>
      <c r="C117" s="2" t="s">
        <v>624</v>
      </c>
      <c r="D117" s="2" t="s">
        <v>625</v>
      </c>
      <c r="E117" s="2" t="s">
        <v>626</v>
      </c>
      <c r="F117" s="3" t="s">
        <v>627</v>
      </c>
      <c r="G117" s="207">
        <v>1</v>
      </c>
      <c r="H117" s="4">
        <v>42982</v>
      </c>
      <c r="I117" s="4">
        <v>43347</v>
      </c>
      <c r="J117" s="5">
        <f t="shared" si="13"/>
        <v>52.142857142857146</v>
      </c>
      <c r="K117" s="6">
        <v>1</v>
      </c>
      <c r="L117" s="7">
        <v>1</v>
      </c>
      <c r="M117" s="542"/>
      <c r="N117" s="542"/>
      <c r="O117" s="542"/>
      <c r="P117" s="542"/>
      <c r="Q117" s="542"/>
      <c r="R117" s="542"/>
      <c r="S117" s="542"/>
      <c r="T117" s="542"/>
      <c r="U117" s="8">
        <f t="shared" si="14"/>
        <v>52.142857142857146</v>
      </c>
      <c r="V117" s="8">
        <f t="shared" si="15"/>
        <v>0</v>
      </c>
      <c r="W117" s="8">
        <f t="shared" si="16"/>
        <v>0</v>
      </c>
      <c r="X117" s="9" t="s">
        <v>46</v>
      </c>
      <c r="Y117" s="10" t="s">
        <v>611</v>
      </c>
      <c r="Z117" s="10"/>
      <c r="AA117" s="10"/>
      <c r="AB117" s="10"/>
      <c r="AC117" s="10"/>
      <c r="AD117" s="10"/>
      <c r="AE117" s="10"/>
      <c r="AF117" s="77" t="s">
        <v>628</v>
      </c>
      <c r="AG117" s="3">
        <v>2017</v>
      </c>
      <c r="AH117" s="75"/>
      <c r="AI117" s="87" t="s">
        <v>2118</v>
      </c>
      <c r="AJ117" s="100" t="s">
        <v>2050</v>
      </c>
      <c r="AK117" s="75"/>
      <c r="AL117" s="75"/>
      <c r="AM117" s="75"/>
    </row>
    <row r="118" spans="1:39" ht="129" hidden="1" customHeight="1">
      <c r="A118" s="205" t="s">
        <v>629</v>
      </c>
      <c r="B118" s="40" t="s">
        <v>630</v>
      </c>
      <c r="C118" s="2" t="s">
        <v>631</v>
      </c>
      <c r="D118" s="2" t="s">
        <v>632</v>
      </c>
      <c r="E118" s="2" t="s">
        <v>620</v>
      </c>
      <c r="F118" s="3" t="s">
        <v>621</v>
      </c>
      <c r="G118" s="3">
        <v>1</v>
      </c>
      <c r="H118" s="4">
        <v>42982</v>
      </c>
      <c r="I118" s="4">
        <v>43190</v>
      </c>
      <c r="J118" s="5">
        <f t="shared" si="13"/>
        <v>29.714285714285715</v>
      </c>
      <c r="K118" s="6">
        <v>1</v>
      </c>
      <c r="L118" s="7">
        <v>1</v>
      </c>
      <c r="M118" s="542"/>
      <c r="N118" s="542"/>
      <c r="O118" s="542"/>
      <c r="P118" s="542"/>
      <c r="Q118" s="542"/>
      <c r="R118" s="542"/>
      <c r="S118" s="542"/>
      <c r="T118" s="542"/>
      <c r="U118" s="8">
        <f t="shared" si="14"/>
        <v>29.714285714285715</v>
      </c>
      <c r="V118" s="8">
        <f t="shared" si="15"/>
        <v>0</v>
      </c>
      <c r="W118" s="8">
        <f t="shared" si="16"/>
        <v>0</v>
      </c>
      <c r="X118" s="9" t="s">
        <v>46</v>
      </c>
      <c r="Y118" s="10" t="s">
        <v>611</v>
      </c>
      <c r="Z118" s="10"/>
      <c r="AA118" s="10"/>
      <c r="AB118" s="10"/>
      <c r="AC118" s="10"/>
      <c r="AD118" s="10"/>
      <c r="AE118" s="10"/>
      <c r="AF118" s="77" t="s">
        <v>615</v>
      </c>
      <c r="AG118" s="3">
        <v>2017</v>
      </c>
      <c r="AH118" s="75"/>
      <c r="AI118" s="87" t="s">
        <v>2118</v>
      </c>
      <c r="AJ118" s="100" t="s">
        <v>2050</v>
      </c>
      <c r="AK118" s="75"/>
      <c r="AL118" s="75"/>
      <c r="AM118" s="75"/>
    </row>
    <row r="119" spans="1:39" ht="125.25" hidden="1" customHeight="1">
      <c r="A119" s="205" t="s">
        <v>633</v>
      </c>
      <c r="B119" s="44" t="s">
        <v>634</v>
      </c>
      <c r="C119" s="2" t="s">
        <v>635</v>
      </c>
      <c r="D119" s="210" t="s">
        <v>636</v>
      </c>
      <c r="E119" s="210" t="s">
        <v>637</v>
      </c>
      <c r="F119" s="207" t="s">
        <v>638</v>
      </c>
      <c r="G119" s="207">
        <v>1</v>
      </c>
      <c r="H119" s="323">
        <v>43008</v>
      </c>
      <c r="I119" s="323">
        <v>43190</v>
      </c>
      <c r="J119" s="5">
        <f t="shared" si="13"/>
        <v>26</v>
      </c>
      <c r="K119" s="6">
        <v>1</v>
      </c>
      <c r="L119" s="7">
        <v>1</v>
      </c>
      <c r="M119" s="542"/>
      <c r="N119" s="542"/>
      <c r="O119" s="542"/>
      <c r="P119" s="542"/>
      <c r="Q119" s="542"/>
      <c r="R119" s="542"/>
      <c r="S119" s="542"/>
      <c r="T119" s="542"/>
      <c r="U119" s="8">
        <f t="shared" si="14"/>
        <v>26</v>
      </c>
      <c r="V119" s="8">
        <f t="shared" si="15"/>
        <v>0</v>
      </c>
      <c r="W119" s="8">
        <f t="shared" si="16"/>
        <v>0</v>
      </c>
      <c r="X119" s="9" t="s">
        <v>30</v>
      </c>
      <c r="Y119" s="10" t="s">
        <v>611</v>
      </c>
      <c r="Z119" s="10"/>
      <c r="AA119" s="10"/>
      <c r="AB119" s="10"/>
      <c r="AC119" s="10"/>
      <c r="AD119" s="10"/>
      <c r="AE119" s="10"/>
      <c r="AF119" s="77" t="s">
        <v>639</v>
      </c>
      <c r="AG119" s="3">
        <v>2017</v>
      </c>
      <c r="AH119" s="75"/>
      <c r="AI119" s="87" t="s">
        <v>2118</v>
      </c>
      <c r="AJ119" s="100" t="s">
        <v>2050</v>
      </c>
      <c r="AK119" s="75"/>
      <c r="AL119" s="75"/>
      <c r="AM119" s="75"/>
    </row>
    <row r="120" spans="1:39" ht="125.25" hidden="1" customHeight="1">
      <c r="A120" s="205" t="s">
        <v>477</v>
      </c>
      <c r="B120" s="40" t="s">
        <v>478</v>
      </c>
      <c r="C120" s="2" t="s">
        <v>479</v>
      </c>
      <c r="D120" s="210" t="s">
        <v>480</v>
      </c>
      <c r="E120" s="210" t="s">
        <v>481</v>
      </c>
      <c r="F120" s="3" t="s">
        <v>111</v>
      </c>
      <c r="G120" s="3">
        <v>4</v>
      </c>
      <c r="H120" s="4">
        <v>42917</v>
      </c>
      <c r="I120" s="4">
        <v>43311</v>
      </c>
      <c r="J120" s="5">
        <f t="shared" si="13"/>
        <v>56.285714285714285</v>
      </c>
      <c r="K120" s="6">
        <v>4</v>
      </c>
      <c r="L120" s="7">
        <v>1</v>
      </c>
      <c r="M120" s="542"/>
      <c r="N120" s="542"/>
      <c r="O120" s="542"/>
      <c r="P120" s="542"/>
      <c r="Q120" s="542"/>
      <c r="R120" s="542"/>
      <c r="S120" s="542"/>
      <c r="T120" s="542"/>
      <c r="U120" s="8">
        <f t="shared" si="14"/>
        <v>56.285714285714285</v>
      </c>
      <c r="V120" s="8">
        <f t="shared" si="15"/>
        <v>0</v>
      </c>
      <c r="W120" s="8">
        <f t="shared" si="16"/>
        <v>0</v>
      </c>
      <c r="X120" s="9" t="s">
        <v>30</v>
      </c>
      <c r="Y120" s="10" t="s">
        <v>482</v>
      </c>
      <c r="Z120" s="10"/>
      <c r="AA120" s="10"/>
      <c r="AB120" s="10"/>
      <c r="AC120" s="10"/>
      <c r="AD120" s="10"/>
      <c r="AE120" s="10"/>
      <c r="AF120" s="2" t="s">
        <v>483</v>
      </c>
      <c r="AG120" s="3">
        <v>2017</v>
      </c>
      <c r="AH120" s="75"/>
      <c r="AI120" s="87" t="s">
        <v>2118</v>
      </c>
      <c r="AJ120" s="100" t="s">
        <v>2050</v>
      </c>
      <c r="AK120" s="75"/>
      <c r="AL120" s="75"/>
      <c r="AM120" s="75"/>
    </row>
    <row r="121" spans="1:39" ht="279" hidden="1" customHeight="1">
      <c r="A121" s="205" t="s">
        <v>532</v>
      </c>
      <c r="B121" s="40" t="s">
        <v>533</v>
      </c>
      <c r="C121" s="210" t="s">
        <v>534</v>
      </c>
      <c r="D121" s="210" t="s">
        <v>535</v>
      </c>
      <c r="E121" s="210" t="s">
        <v>536</v>
      </c>
      <c r="F121" s="3" t="s">
        <v>489</v>
      </c>
      <c r="G121" s="3">
        <v>1</v>
      </c>
      <c r="H121" s="4">
        <v>42916</v>
      </c>
      <c r="I121" s="4">
        <v>43069</v>
      </c>
      <c r="J121" s="5">
        <f t="shared" si="13"/>
        <v>21.857142857142858</v>
      </c>
      <c r="K121" s="6">
        <v>1</v>
      </c>
      <c r="L121" s="7">
        <v>1</v>
      </c>
      <c r="M121" s="542"/>
      <c r="N121" s="542"/>
      <c r="O121" s="542"/>
      <c r="P121" s="542"/>
      <c r="Q121" s="542"/>
      <c r="R121" s="542"/>
      <c r="S121" s="542"/>
      <c r="T121" s="542"/>
      <c r="U121" s="8">
        <f t="shared" si="14"/>
        <v>21.857142857142858</v>
      </c>
      <c r="V121" s="8">
        <f t="shared" si="15"/>
        <v>0</v>
      </c>
      <c r="W121" s="8">
        <f t="shared" si="16"/>
        <v>0</v>
      </c>
      <c r="X121" s="9" t="s">
        <v>490</v>
      </c>
      <c r="Y121" s="10" t="s">
        <v>482</v>
      </c>
      <c r="Z121" s="10"/>
      <c r="AA121" s="10"/>
      <c r="AB121" s="10"/>
      <c r="AC121" s="10"/>
      <c r="AD121" s="10"/>
      <c r="AE121" s="10"/>
      <c r="AF121" s="2" t="s">
        <v>537</v>
      </c>
      <c r="AG121" s="3">
        <v>2017</v>
      </c>
      <c r="AH121" s="75"/>
      <c r="AI121" s="87" t="s">
        <v>2118</v>
      </c>
      <c r="AJ121" s="100" t="s">
        <v>2050</v>
      </c>
      <c r="AK121" s="75"/>
      <c r="AL121" s="75"/>
      <c r="AM121" s="75"/>
    </row>
    <row r="122" spans="1:39" ht="125.25" hidden="1" customHeight="1">
      <c r="A122" s="205" t="s">
        <v>538</v>
      </c>
      <c r="B122" s="40" t="s">
        <v>539</v>
      </c>
      <c r="C122" s="2" t="s">
        <v>540</v>
      </c>
      <c r="D122" s="210" t="s">
        <v>541</v>
      </c>
      <c r="E122" s="210" t="s">
        <v>542</v>
      </c>
      <c r="F122" s="207" t="s">
        <v>543</v>
      </c>
      <c r="G122" s="207">
        <v>1</v>
      </c>
      <c r="H122" s="4">
        <v>42917</v>
      </c>
      <c r="I122" s="4">
        <v>43069</v>
      </c>
      <c r="J122" s="5">
        <f t="shared" si="13"/>
        <v>21.714285714285715</v>
      </c>
      <c r="K122" s="6">
        <v>1</v>
      </c>
      <c r="L122" s="7">
        <v>1</v>
      </c>
      <c r="M122" s="542"/>
      <c r="N122" s="542"/>
      <c r="O122" s="542"/>
      <c r="P122" s="542"/>
      <c r="Q122" s="542"/>
      <c r="R122" s="542"/>
      <c r="S122" s="542"/>
      <c r="T122" s="542"/>
      <c r="U122" s="8">
        <f t="shared" si="14"/>
        <v>21.714285714285715</v>
      </c>
      <c r="V122" s="8">
        <f t="shared" si="15"/>
        <v>0</v>
      </c>
      <c r="W122" s="8">
        <f t="shared" si="16"/>
        <v>0</v>
      </c>
      <c r="X122" s="9" t="s">
        <v>46</v>
      </c>
      <c r="Y122" s="10" t="s">
        <v>482</v>
      </c>
      <c r="Z122" s="10"/>
      <c r="AA122" s="10"/>
      <c r="AB122" s="10"/>
      <c r="AC122" s="10"/>
      <c r="AD122" s="10"/>
      <c r="AE122" s="10"/>
      <c r="AF122" s="2" t="s">
        <v>544</v>
      </c>
      <c r="AG122" s="3">
        <v>2017</v>
      </c>
      <c r="AH122" s="75"/>
      <c r="AI122" s="87" t="s">
        <v>2118</v>
      </c>
      <c r="AJ122" s="100" t="s">
        <v>2050</v>
      </c>
      <c r="AK122" s="75"/>
      <c r="AL122" s="75"/>
      <c r="AM122" s="75"/>
    </row>
    <row r="123" spans="1:39" ht="125.25" hidden="1" customHeight="1">
      <c r="A123" s="205" t="s">
        <v>545</v>
      </c>
      <c r="B123" s="40" t="s">
        <v>546</v>
      </c>
      <c r="C123" s="2" t="s">
        <v>547</v>
      </c>
      <c r="D123" s="210" t="s">
        <v>500</v>
      </c>
      <c r="E123" s="210" t="s">
        <v>501</v>
      </c>
      <c r="F123" s="3" t="s">
        <v>502</v>
      </c>
      <c r="G123" s="3">
        <v>5</v>
      </c>
      <c r="H123" s="4">
        <v>42917</v>
      </c>
      <c r="I123" s="4">
        <v>43312</v>
      </c>
      <c r="J123" s="5">
        <f t="shared" si="13"/>
        <v>56.428571428571431</v>
      </c>
      <c r="K123" s="6">
        <v>5</v>
      </c>
      <c r="L123" s="7">
        <v>1</v>
      </c>
      <c r="M123" s="542"/>
      <c r="N123" s="542"/>
      <c r="O123" s="542"/>
      <c r="P123" s="542"/>
      <c r="Q123" s="542"/>
      <c r="R123" s="542"/>
      <c r="S123" s="542"/>
      <c r="T123" s="542"/>
      <c r="U123" s="8">
        <f t="shared" si="14"/>
        <v>56.428571428571431</v>
      </c>
      <c r="V123" s="8">
        <f t="shared" si="15"/>
        <v>0</v>
      </c>
      <c r="W123" s="8">
        <f t="shared" si="16"/>
        <v>0</v>
      </c>
      <c r="X123" s="9" t="s">
        <v>46</v>
      </c>
      <c r="Y123" s="10" t="s">
        <v>482</v>
      </c>
      <c r="Z123" s="10"/>
      <c r="AA123" s="10"/>
      <c r="AB123" s="10"/>
      <c r="AC123" s="10"/>
      <c r="AD123" s="10"/>
      <c r="AE123" s="10"/>
      <c r="AF123" s="2" t="s">
        <v>548</v>
      </c>
      <c r="AG123" s="3">
        <v>2017</v>
      </c>
      <c r="AH123" s="75"/>
      <c r="AI123" s="87" t="s">
        <v>2118</v>
      </c>
      <c r="AJ123" s="100" t="s">
        <v>2050</v>
      </c>
      <c r="AK123" s="75"/>
      <c r="AL123" s="75"/>
      <c r="AM123" s="75"/>
    </row>
    <row r="124" spans="1:39" ht="125.25" hidden="1" customHeight="1">
      <c r="A124" s="205" t="s">
        <v>549</v>
      </c>
      <c r="B124" s="44" t="s">
        <v>550</v>
      </c>
      <c r="C124" s="2" t="s">
        <v>551</v>
      </c>
      <c r="D124" s="2" t="s">
        <v>552</v>
      </c>
      <c r="E124" s="2" t="s">
        <v>553</v>
      </c>
      <c r="F124" s="3" t="s">
        <v>554</v>
      </c>
      <c r="G124" s="207">
        <v>3</v>
      </c>
      <c r="H124" s="4">
        <v>42795</v>
      </c>
      <c r="I124" s="4">
        <v>43189</v>
      </c>
      <c r="J124" s="5">
        <f t="shared" si="13"/>
        <v>56.285714285714285</v>
      </c>
      <c r="K124" s="6">
        <v>3</v>
      </c>
      <c r="L124" s="7">
        <v>1</v>
      </c>
      <c r="M124" s="542"/>
      <c r="N124" s="542"/>
      <c r="O124" s="542"/>
      <c r="P124" s="542"/>
      <c r="Q124" s="542"/>
      <c r="R124" s="542"/>
      <c r="S124" s="542"/>
      <c r="T124" s="542"/>
      <c r="U124" s="8">
        <f t="shared" si="14"/>
        <v>56.285714285714285</v>
      </c>
      <c r="V124" s="8">
        <f t="shared" si="15"/>
        <v>0</v>
      </c>
      <c r="W124" s="8">
        <f t="shared" si="16"/>
        <v>0</v>
      </c>
      <c r="X124" s="9" t="s">
        <v>46</v>
      </c>
      <c r="Y124" s="10" t="s">
        <v>482</v>
      </c>
      <c r="Z124" s="10"/>
      <c r="AA124" s="10"/>
      <c r="AB124" s="10"/>
      <c r="AC124" s="10"/>
      <c r="AD124" s="10"/>
      <c r="AE124" s="10"/>
      <c r="AF124" s="2" t="s">
        <v>555</v>
      </c>
      <c r="AG124" s="3">
        <v>2017</v>
      </c>
      <c r="AH124" s="75"/>
      <c r="AI124" s="87" t="s">
        <v>2118</v>
      </c>
      <c r="AJ124" s="100" t="s">
        <v>2050</v>
      </c>
      <c r="AK124" s="75"/>
      <c r="AL124" s="75"/>
      <c r="AM124" s="75"/>
    </row>
    <row r="125" spans="1:39" ht="125" hidden="1">
      <c r="A125" s="205" t="s">
        <v>556</v>
      </c>
      <c r="B125" s="40" t="s">
        <v>557</v>
      </c>
      <c r="C125" s="2" t="s">
        <v>558</v>
      </c>
      <c r="D125" s="210" t="s">
        <v>559</v>
      </c>
      <c r="E125" s="210" t="s">
        <v>560</v>
      </c>
      <c r="F125" s="207" t="s">
        <v>561</v>
      </c>
      <c r="G125" s="207">
        <v>1</v>
      </c>
      <c r="H125" s="25">
        <v>43132</v>
      </c>
      <c r="I125" s="25">
        <v>43281</v>
      </c>
      <c r="J125" s="5">
        <f t="shared" si="13"/>
        <v>21.285714285714285</v>
      </c>
      <c r="K125" s="6">
        <v>1</v>
      </c>
      <c r="L125" s="7">
        <v>1</v>
      </c>
      <c r="M125" s="542"/>
      <c r="N125" s="542"/>
      <c r="O125" s="542"/>
      <c r="P125" s="542"/>
      <c r="Q125" s="542"/>
      <c r="R125" s="542"/>
      <c r="S125" s="542"/>
      <c r="T125" s="542"/>
      <c r="U125" s="8">
        <f t="shared" si="14"/>
        <v>21.285714285714285</v>
      </c>
      <c r="V125" s="8">
        <f t="shared" si="15"/>
        <v>0</v>
      </c>
      <c r="W125" s="8">
        <f t="shared" si="16"/>
        <v>0</v>
      </c>
      <c r="X125" s="9" t="s">
        <v>59</v>
      </c>
      <c r="Y125" s="10" t="s">
        <v>482</v>
      </c>
      <c r="Z125" s="10"/>
      <c r="AA125" s="10"/>
      <c r="AB125" s="10"/>
      <c r="AC125" s="10"/>
      <c r="AD125" s="10"/>
      <c r="AE125" s="10"/>
      <c r="AF125" s="2" t="s">
        <v>562</v>
      </c>
      <c r="AG125" s="3">
        <v>2017</v>
      </c>
      <c r="AH125" s="75"/>
      <c r="AI125" s="87" t="s">
        <v>2118</v>
      </c>
      <c r="AJ125" s="100" t="s">
        <v>2050</v>
      </c>
      <c r="AK125" s="75"/>
      <c r="AL125" s="75"/>
      <c r="AM125" s="75"/>
    </row>
    <row r="126" spans="1:39" ht="112.5" hidden="1">
      <c r="A126" s="205" t="s">
        <v>563</v>
      </c>
      <c r="B126" s="44" t="s">
        <v>564</v>
      </c>
      <c r="C126" s="2" t="s">
        <v>565</v>
      </c>
      <c r="D126" s="2" t="s">
        <v>566</v>
      </c>
      <c r="E126" s="210" t="s">
        <v>567</v>
      </c>
      <c r="F126" s="3" t="s">
        <v>568</v>
      </c>
      <c r="G126" s="3">
        <v>2</v>
      </c>
      <c r="H126" s="4">
        <v>42916</v>
      </c>
      <c r="I126" s="4">
        <v>43281</v>
      </c>
      <c r="J126" s="5">
        <f t="shared" si="13"/>
        <v>52.142857142857146</v>
      </c>
      <c r="K126" s="6">
        <v>2</v>
      </c>
      <c r="L126" s="7">
        <v>1</v>
      </c>
      <c r="M126" s="543"/>
      <c r="N126" s="543"/>
      <c r="O126" s="543"/>
      <c r="P126" s="543"/>
      <c r="Q126" s="543"/>
      <c r="R126" s="543"/>
      <c r="S126" s="543"/>
      <c r="T126" s="543"/>
      <c r="U126" s="47">
        <f t="shared" si="14"/>
        <v>52.142857142857146</v>
      </c>
      <c r="V126" s="8">
        <f t="shared" si="15"/>
        <v>0</v>
      </c>
      <c r="W126" s="46">
        <f t="shared" si="16"/>
        <v>0</v>
      </c>
      <c r="X126" s="9" t="s">
        <v>99</v>
      </c>
      <c r="Y126" s="10" t="s">
        <v>482</v>
      </c>
      <c r="Z126" s="10"/>
      <c r="AA126" s="10"/>
      <c r="AB126" s="10"/>
      <c r="AC126" s="10"/>
      <c r="AD126" s="10"/>
      <c r="AE126" s="10"/>
      <c r="AF126" s="2" t="s">
        <v>569</v>
      </c>
      <c r="AG126" s="3">
        <v>2017</v>
      </c>
      <c r="AH126" s="75"/>
      <c r="AI126" s="87" t="s">
        <v>2118</v>
      </c>
      <c r="AJ126" s="100" t="s">
        <v>2050</v>
      </c>
      <c r="AK126" s="75"/>
      <c r="AL126" s="75"/>
      <c r="AM126" s="75"/>
    </row>
    <row r="127" spans="1:39" ht="125" hidden="1">
      <c r="A127" s="205" t="s">
        <v>570</v>
      </c>
      <c r="B127" s="44" t="s">
        <v>571</v>
      </c>
      <c r="C127" s="2" t="s">
        <v>565</v>
      </c>
      <c r="D127" s="2" t="s">
        <v>566</v>
      </c>
      <c r="E127" s="2" t="s">
        <v>567</v>
      </c>
      <c r="F127" s="3" t="s">
        <v>568</v>
      </c>
      <c r="G127" s="3">
        <v>2</v>
      </c>
      <c r="H127" s="4">
        <v>42916</v>
      </c>
      <c r="I127" s="4">
        <v>43281</v>
      </c>
      <c r="J127" s="5">
        <f t="shared" si="13"/>
        <v>52.142857142857146</v>
      </c>
      <c r="K127" s="6">
        <v>2</v>
      </c>
      <c r="L127" s="7">
        <v>1</v>
      </c>
      <c r="M127" s="543"/>
      <c r="N127" s="543"/>
      <c r="O127" s="543"/>
      <c r="P127" s="543"/>
      <c r="Q127" s="543"/>
      <c r="R127" s="543"/>
      <c r="S127" s="543"/>
      <c r="T127" s="543"/>
      <c r="U127" s="47">
        <f t="shared" si="14"/>
        <v>52.142857142857146</v>
      </c>
      <c r="V127" s="8">
        <f t="shared" si="15"/>
        <v>0</v>
      </c>
      <c r="W127" s="46">
        <f t="shared" si="16"/>
        <v>0</v>
      </c>
      <c r="X127" s="9" t="s">
        <v>99</v>
      </c>
      <c r="Y127" s="10" t="s">
        <v>482</v>
      </c>
      <c r="Z127" s="10"/>
      <c r="AA127" s="10"/>
      <c r="AB127" s="10"/>
      <c r="AC127" s="10"/>
      <c r="AD127" s="10"/>
      <c r="AE127" s="10"/>
      <c r="AF127" s="63" t="s">
        <v>572</v>
      </c>
      <c r="AG127" s="3">
        <v>2017</v>
      </c>
      <c r="AH127" s="75"/>
      <c r="AI127" s="87" t="s">
        <v>2118</v>
      </c>
      <c r="AJ127" s="100" t="s">
        <v>2050</v>
      </c>
      <c r="AK127" s="75"/>
      <c r="AL127" s="75"/>
      <c r="AM127" s="75"/>
    </row>
    <row r="128" spans="1:39" ht="125.25" hidden="1" customHeight="1">
      <c r="A128" s="203" t="s">
        <v>573</v>
      </c>
      <c r="B128" s="69" t="s">
        <v>574</v>
      </c>
      <c r="C128" s="49" t="s">
        <v>575</v>
      </c>
      <c r="D128" s="322" t="s">
        <v>576</v>
      </c>
      <c r="E128" s="322" t="s">
        <v>577</v>
      </c>
      <c r="F128" s="204" t="s">
        <v>578</v>
      </c>
      <c r="G128" s="204">
        <v>2</v>
      </c>
      <c r="H128" s="51">
        <v>42917</v>
      </c>
      <c r="I128" s="51">
        <v>43281</v>
      </c>
      <c r="J128" s="52">
        <f t="shared" si="13"/>
        <v>52</v>
      </c>
      <c r="K128" s="53">
        <v>2</v>
      </c>
      <c r="L128" s="54">
        <v>1</v>
      </c>
      <c r="M128" s="541"/>
      <c r="N128" s="541"/>
      <c r="O128" s="541"/>
      <c r="P128" s="541"/>
      <c r="Q128" s="541"/>
      <c r="R128" s="541"/>
      <c r="S128" s="541"/>
      <c r="T128" s="541"/>
      <c r="U128" s="8">
        <f t="shared" si="14"/>
        <v>52</v>
      </c>
      <c r="V128" s="8">
        <f t="shared" si="15"/>
        <v>0</v>
      </c>
      <c r="W128" s="8">
        <f t="shared" si="16"/>
        <v>0</v>
      </c>
      <c r="X128" s="55" t="s">
        <v>46</v>
      </c>
      <c r="Y128" s="56" t="s">
        <v>482</v>
      </c>
      <c r="Z128" s="56"/>
      <c r="AA128" s="56"/>
      <c r="AB128" s="56"/>
      <c r="AC128" s="56"/>
      <c r="AD128" s="56"/>
      <c r="AE128" s="56"/>
      <c r="AF128" s="2" t="s">
        <v>503</v>
      </c>
      <c r="AG128" s="3">
        <v>2017</v>
      </c>
      <c r="AH128" s="75"/>
      <c r="AI128" s="87" t="s">
        <v>2118</v>
      </c>
      <c r="AJ128" s="100" t="s">
        <v>2050</v>
      </c>
      <c r="AK128" s="75"/>
      <c r="AL128" s="75"/>
      <c r="AM128" s="75"/>
    </row>
    <row r="129" spans="1:39" ht="179.5" hidden="1" customHeight="1">
      <c r="A129" s="205" t="s">
        <v>484</v>
      </c>
      <c r="B129" s="40" t="s">
        <v>485</v>
      </c>
      <c r="C129" s="210" t="s">
        <v>486</v>
      </c>
      <c r="D129" s="210" t="s">
        <v>487</v>
      </c>
      <c r="E129" s="210" t="s">
        <v>488</v>
      </c>
      <c r="F129" s="3" t="s">
        <v>489</v>
      </c>
      <c r="G129" s="3">
        <v>1</v>
      </c>
      <c r="H129" s="4">
        <v>42916</v>
      </c>
      <c r="I129" s="4">
        <v>43069</v>
      </c>
      <c r="J129" s="5">
        <f t="shared" si="13"/>
        <v>21.857142857142858</v>
      </c>
      <c r="K129" s="6">
        <v>1</v>
      </c>
      <c r="L129" s="7">
        <v>1</v>
      </c>
      <c r="M129" s="542"/>
      <c r="N129" s="542"/>
      <c r="O129" s="542"/>
      <c r="P129" s="542"/>
      <c r="Q129" s="542"/>
      <c r="R129" s="542"/>
      <c r="S129" s="542"/>
      <c r="T129" s="542"/>
      <c r="U129" s="8">
        <f t="shared" si="14"/>
        <v>21.857142857142858</v>
      </c>
      <c r="V129" s="8">
        <f t="shared" si="15"/>
        <v>0</v>
      </c>
      <c r="W129" s="8">
        <f t="shared" si="16"/>
        <v>0</v>
      </c>
      <c r="X129" s="9" t="s">
        <v>490</v>
      </c>
      <c r="Y129" s="10" t="s">
        <v>482</v>
      </c>
      <c r="Z129" s="10"/>
      <c r="AA129" s="10"/>
      <c r="AB129" s="10"/>
      <c r="AC129" s="10"/>
      <c r="AD129" s="10"/>
      <c r="AE129" s="10"/>
      <c r="AF129" s="2" t="s">
        <v>491</v>
      </c>
      <c r="AG129" s="3">
        <v>2017</v>
      </c>
      <c r="AH129" s="75"/>
      <c r="AI129" s="87" t="s">
        <v>2118</v>
      </c>
      <c r="AJ129" s="100" t="s">
        <v>2050</v>
      </c>
      <c r="AK129" s="75"/>
      <c r="AL129" s="75"/>
      <c r="AM129" s="75"/>
    </row>
    <row r="130" spans="1:39" ht="125.25" customHeight="1">
      <c r="A130" s="81" t="s">
        <v>579</v>
      </c>
      <c r="B130" s="10" t="s">
        <v>580</v>
      </c>
      <c r="C130" s="10" t="s">
        <v>581</v>
      </c>
      <c r="D130" s="10" t="s">
        <v>75</v>
      </c>
      <c r="E130" s="10" t="s">
        <v>76</v>
      </c>
      <c r="F130" s="206" t="s">
        <v>77</v>
      </c>
      <c r="G130" s="9">
        <v>1</v>
      </c>
      <c r="H130" s="571">
        <v>42947</v>
      </c>
      <c r="I130" s="571">
        <v>45991</v>
      </c>
      <c r="J130" s="8">
        <f t="shared" si="13"/>
        <v>434.85714285714283</v>
      </c>
      <c r="K130" s="29">
        <v>1</v>
      </c>
      <c r="L130" s="7">
        <v>0.5</v>
      </c>
      <c r="M130" s="542"/>
      <c r="N130" s="542"/>
      <c r="O130" s="542"/>
      <c r="P130" s="542"/>
      <c r="Q130" s="542"/>
      <c r="R130" s="542" t="s">
        <v>78</v>
      </c>
      <c r="S130" s="542"/>
      <c r="T130" s="542" t="s">
        <v>78</v>
      </c>
      <c r="U130" s="8">
        <f t="shared" si="14"/>
        <v>217.42857142857142</v>
      </c>
      <c r="V130" s="8">
        <f t="shared" si="15"/>
        <v>0</v>
      </c>
      <c r="W130" s="8">
        <f t="shared" si="16"/>
        <v>0</v>
      </c>
      <c r="X130" s="65" t="s">
        <v>1984</v>
      </c>
      <c r="Y130" s="10" t="s">
        <v>482</v>
      </c>
      <c r="Z130" s="10"/>
      <c r="AA130" s="10"/>
      <c r="AB130" s="10"/>
      <c r="AC130" s="10"/>
      <c r="AD130" s="10"/>
      <c r="AE130" s="10"/>
      <c r="AF130" s="595" t="s">
        <v>2814</v>
      </c>
      <c r="AG130" s="9">
        <v>2017</v>
      </c>
      <c r="AH130" s="75"/>
      <c r="AI130" s="100" t="s">
        <v>2117</v>
      </c>
      <c r="AJ130" s="100" t="s">
        <v>2051</v>
      </c>
      <c r="AK130" s="75"/>
      <c r="AL130" s="75"/>
      <c r="AM130" s="75"/>
    </row>
    <row r="131" spans="1:39" ht="125.25" hidden="1" customHeight="1">
      <c r="A131" s="205" t="s">
        <v>492</v>
      </c>
      <c r="B131" s="40" t="s">
        <v>493</v>
      </c>
      <c r="C131" s="2" t="s">
        <v>494</v>
      </c>
      <c r="D131" s="210" t="s">
        <v>487</v>
      </c>
      <c r="E131" s="2" t="s">
        <v>495</v>
      </c>
      <c r="F131" s="3" t="s">
        <v>489</v>
      </c>
      <c r="G131" s="3">
        <v>1</v>
      </c>
      <c r="H131" s="4">
        <v>42916</v>
      </c>
      <c r="I131" s="4">
        <v>43069</v>
      </c>
      <c r="J131" s="5">
        <f t="shared" si="13"/>
        <v>21.857142857142858</v>
      </c>
      <c r="K131" s="6">
        <v>1</v>
      </c>
      <c r="L131" s="7">
        <v>1</v>
      </c>
      <c r="M131" s="542"/>
      <c r="N131" s="542"/>
      <c r="O131" s="542"/>
      <c r="P131" s="542"/>
      <c r="Q131" s="542"/>
      <c r="R131" s="542"/>
      <c r="S131" s="542"/>
      <c r="T131" s="542"/>
      <c r="U131" s="8">
        <f t="shared" si="14"/>
        <v>21.857142857142858</v>
      </c>
      <c r="V131" s="8">
        <f t="shared" si="15"/>
        <v>0</v>
      </c>
      <c r="W131" s="8">
        <f t="shared" si="16"/>
        <v>0</v>
      </c>
      <c r="X131" s="9" t="s">
        <v>490</v>
      </c>
      <c r="Y131" s="10" t="s">
        <v>482</v>
      </c>
      <c r="Z131" s="10"/>
      <c r="AA131" s="10"/>
      <c r="AB131" s="10"/>
      <c r="AC131" s="10"/>
      <c r="AD131" s="10"/>
      <c r="AE131" s="10"/>
      <c r="AF131" s="2" t="s">
        <v>496</v>
      </c>
      <c r="AG131" s="3">
        <v>2017</v>
      </c>
      <c r="AH131" s="75"/>
      <c r="AI131" s="87" t="s">
        <v>2118</v>
      </c>
      <c r="AJ131" s="100" t="s">
        <v>2050</v>
      </c>
      <c r="AK131" s="75"/>
      <c r="AL131" s="75"/>
      <c r="AM131" s="75"/>
    </row>
    <row r="132" spans="1:39" ht="125.25" customHeight="1">
      <c r="A132" s="81" t="s">
        <v>582</v>
      </c>
      <c r="B132" s="10" t="s">
        <v>583</v>
      </c>
      <c r="C132" s="469" t="s">
        <v>74</v>
      </c>
      <c r="D132" s="10" t="s">
        <v>75</v>
      </c>
      <c r="E132" s="10" t="s">
        <v>76</v>
      </c>
      <c r="F132" s="206" t="s">
        <v>77</v>
      </c>
      <c r="G132" s="94">
        <v>3</v>
      </c>
      <c r="H132" s="95">
        <v>43800</v>
      </c>
      <c r="I132" s="571">
        <v>46022</v>
      </c>
      <c r="J132" s="8">
        <f t="shared" si="13"/>
        <v>317.42857142857144</v>
      </c>
      <c r="K132" s="572">
        <v>1.5</v>
      </c>
      <c r="L132" s="7">
        <v>0.5</v>
      </c>
      <c r="M132" s="542"/>
      <c r="N132" s="542"/>
      <c r="O132" s="542"/>
      <c r="P132" s="542"/>
      <c r="Q132" s="542"/>
      <c r="R132" s="542" t="s">
        <v>78</v>
      </c>
      <c r="S132" s="542"/>
      <c r="T132" s="542" t="s">
        <v>78</v>
      </c>
      <c r="U132" s="8">
        <f t="shared" si="14"/>
        <v>158.71428571428572</v>
      </c>
      <c r="V132" s="8">
        <f t="shared" si="15"/>
        <v>0</v>
      </c>
      <c r="W132" s="8">
        <f t="shared" si="16"/>
        <v>0</v>
      </c>
      <c r="X132" s="64" t="s">
        <v>1980</v>
      </c>
      <c r="Y132" s="10" t="s">
        <v>482</v>
      </c>
      <c r="Z132" s="10"/>
      <c r="AA132" s="9" t="s">
        <v>78</v>
      </c>
      <c r="AB132" s="9"/>
      <c r="AC132" s="9"/>
      <c r="AD132" s="9"/>
      <c r="AE132" s="9"/>
      <c r="AF132" s="346" t="s">
        <v>1964</v>
      </c>
      <c r="AG132" s="9">
        <v>2017</v>
      </c>
      <c r="AH132" s="75"/>
      <c r="AI132" s="100" t="s">
        <v>2117</v>
      </c>
      <c r="AJ132" s="100" t="s">
        <v>2051</v>
      </c>
      <c r="AK132" s="75"/>
      <c r="AL132" s="75"/>
      <c r="AM132" s="75"/>
    </row>
    <row r="133" spans="1:39" ht="220" hidden="1" customHeight="1">
      <c r="A133" s="439" t="s">
        <v>584</v>
      </c>
      <c r="B133" s="444" t="s">
        <v>585</v>
      </c>
      <c r="C133" s="210" t="s">
        <v>586</v>
      </c>
      <c r="D133" s="504" t="s">
        <v>587</v>
      </c>
      <c r="E133" s="210" t="s">
        <v>588</v>
      </c>
      <c r="F133" s="207" t="s">
        <v>589</v>
      </c>
      <c r="G133" s="207">
        <v>1</v>
      </c>
      <c r="H133" s="4">
        <v>42922</v>
      </c>
      <c r="I133" s="4">
        <v>43190</v>
      </c>
      <c r="J133" s="5">
        <f t="shared" si="13"/>
        <v>38.285714285714285</v>
      </c>
      <c r="K133" s="6">
        <v>1</v>
      </c>
      <c r="L133" s="7">
        <v>1</v>
      </c>
      <c r="M133" s="542"/>
      <c r="N133" s="542"/>
      <c r="O133" s="542"/>
      <c r="P133" s="542"/>
      <c r="Q133" s="542"/>
      <c r="R133" s="542"/>
      <c r="S133" s="542"/>
      <c r="T133" s="542"/>
      <c r="U133" s="8">
        <f t="shared" si="14"/>
        <v>38.285714285714285</v>
      </c>
      <c r="V133" s="8">
        <f t="shared" si="15"/>
        <v>0</v>
      </c>
      <c r="W133" s="8">
        <f t="shared" si="16"/>
        <v>0</v>
      </c>
      <c r="X133" s="9" t="s">
        <v>46</v>
      </c>
      <c r="Y133" s="10" t="s">
        <v>482</v>
      </c>
      <c r="Z133" s="10"/>
      <c r="AA133" s="10"/>
      <c r="AB133" s="10"/>
      <c r="AC133" s="10"/>
      <c r="AD133" s="10"/>
      <c r="AE133" s="10"/>
      <c r="AF133" s="2" t="s">
        <v>590</v>
      </c>
      <c r="AG133" s="3">
        <v>2017</v>
      </c>
      <c r="AH133" s="75"/>
      <c r="AI133" s="87" t="s">
        <v>2118</v>
      </c>
      <c r="AJ133" s="100" t="s">
        <v>2050</v>
      </c>
      <c r="AK133" s="75"/>
      <c r="AL133" s="75"/>
      <c r="AM133" s="75"/>
    </row>
    <row r="134" spans="1:39" ht="125.25" hidden="1" customHeight="1">
      <c r="A134" s="205" t="s">
        <v>591</v>
      </c>
      <c r="B134" s="40" t="s">
        <v>592</v>
      </c>
      <c r="C134" s="453" t="s">
        <v>593</v>
      </c>
      <c r="D134" s="2" t="s">
        <v>594</v>
      </c>
      <c r="E134" s="471" t="s">
        <v>595</v>
      </c>
      <c r="F134" s="3" t="s">
        <v>596</v>
      </c>
      <c r="G134" s="3">
        <v>1</v>
      </c>
      <c r="H134" s="4">
        <v>42922</v>
      </c>
      <c r="I134" s="4">
        <v>43069</v>
      </c>
      <c r="J134" s="5">
        <f t="shared" si="13"/>
        <v>21</v>
      </c>
      <c r="K134" s="6">
        <v>1</v>
      </c>
      <c r="L134" s="7">
        <v>1</v>
      </c>
      <c r="M134" s="542"/>
      <c r="N134" s="542"/>
      <c r="O134" s="542"/>
      <c r="P134" s="542"/>
      <c r="Q134" s="542"/>
      <c r="R134" s="542"/>
      <c r="S134" s="542"/>
      <c r="T134" s="542"/>
      <c r="U134" s="8">
        <f t="shared" si="14"/>
        <v>21</v>
      </c>
      <c r="V134" s="8">
        <f t="shared" si="15"/>
        <v>0</v>
      </c>
      <c r="W134" s="8">
        <f t="shared" si="16"/>
        <v>0</v>
      </c>
      <c r="X134" s="9" t="s">
        <v>30</v>
      </c>
      <c r="Y134" s="10" t="s">
        <v>482</v>
      </c>
      <c r="Z134" s="10"/>
      <c r="AA134" s="10"/>
      <c r="AB134" s="10"/>
      <c r="AC134" s="10"/>
      <c r="AD134" s="10"/>
      <c r="AE134" s="10"/>
      <c r="AF134" s="2" t="s">
        <v>597</v>
      </c>
      <c r="AG134" s="3">
        <v>2017</v>
      </c>
      <c r="AH134" s="75"/>
      <c r="AI134" s="87" t="s">
        <v>2118</v>
      </c>
      <c r="AJ134" s="100" t="s">
        <v>2050</v>
      </c>
      <c r="AK134" s="75"/>
      <c r="AL134" s="75"/>
      <c r="AM134" s="75"/>
    </row>
    <row r="135" spans="1:39" ht="125.25" hidden="1" customHeight="1">
      <c r="A135" s="203" t="s">
        <v>497</v>
      </c>
      <c r="B135" s="58" t="s">
        <v>498</v>
      </c>
      <c r="C135" s="2" t="s">
        <v>499</v>
      </c>
      <c r="D135" s="322" t="s">
        <v>500</v>
      </c>
      <c r="E135" s="474" t="s">
        <v>501</v>
      </c>
      <c r="F135" s="3" t="s">
        <v>502</v>
      </c>
      <c r="G135" s="3">
        <v>5</v>
      </c>
      <c r="H135" s="4">
        <v>42917</v>
      </c>
      <c r="I135" s="4">
        <v>43312</v>
      </c>
      <c r="J135" s="5">
        <f t="shared" si="13"/>
        <v>56.428571428571431</v>
      </c>
      <c r="K135" s="6">
        <v>5</v>
      </c>
      <c r="L135" s="7">
        <v>1</v>
      </c>
      <c r="M135" s="542"/>
      <c r="N135" s="542"/>
      <c r="O135" s="542"/>
      <c r="P135" s="542"/>
      <c r="Q135" s="542"/>
      <c r="R135" s="542"/>
      <c r="S135" s="542"/>
      <c r="T135" s="542"/>
      <c r="U135" s="8">
        <f t="shared" si="14"/>
        <v>56.428571428571431</v>
      </c>
      <c r="V135" s="8">
        <f t="shared" si="15"/>
        <v>0</v>
      </c>
      <c r="W135" s="8">
        <f t="shared" si="16"/>
        <v>0</v>
      </c>
      <c r="X135" s="9" t="s">
        <v>46</v>
      </c>
      <c r="Y135" s="10" t="s">
        <v>482</v>
      </c>
      <c r="Z135" s="10"/>
      <c r="AA135" s="10"/>
      <c r="AB135" s="10"/>
      <c r="AC135" s="10"/>
      <c r="AD135" s="10"/>
      <c r="AE135" s="10"/>
      <c r="AF135" s="499" t="s">
        <v>503</v>
      </c>
      <c r="AG135" s="3">
        <v>2017</v>
      </c>
      <c r="AH135" s="75"/>
      <c r="AI135" s="87" t="s">
        <v>2118</v>
      </c>
      <c r="AJ135" s="100" t="s">
        <v>2050</v>
      </c>
      <c r="AK135" s="75"/>
      <c r="AL135" s="75"/>
      <c r="AM135" s="75"/>
    </row>
    <row r="136" spans="1:39" ht="266.5" hidden="1" customHeight="1">
      <c r="A136" s="203" t="s">
        <v>504</v>
      </c>
      <c r="B136" s="58" t="s">
        <v>505</v>
      </c>
      <c r="C136" s="210" t="s">
        <v>506</v>
      </c>
      <c r="D136" s="322" t="s">
        <v>507</v>
      </c>
      <c r="E136" s="210" t="s">
        <v>508</v>
      </c>
      <c r="F136" s="3" t="s">
        <v>509</v>
      </c>
      <c r="G136" s="3">
        <v>4</v>
      </c>
      <c r="H136" s="4">
        <v>42916</v>
      </c>
      <c r="I136" s="4">
        <v>43646</v>
      </c>
      <c r="J136" s="5">
        <f t="shared" si="13"/>
        <v>104.28571428571429</v>
      </c>
      <c r="K136" s="6">
        <v>4</v>
      </c>
      <c r="L136" s="7">
        <v>1</v>
      </c>
      <c r="M136" s="542"/>
      <c r="N136" s="542"/>
      <c r="O136" s="542"/>
      <c r="P136" s="542"/>
      <c r="Q136" s="542"/>
      <c r="R136" s="542"/>
      <c r="S136" s="542"/>
      <c r="T136" s="542"/>
      <c r="U136" s="8">
        <f t="shared" si="14"/>
        <v>104.28571428571429</v>
      </c>
      <c r="V136" s="8">
        <f t="shared" si="15"/>
        <v>0</v>
      </c>
      <c r="W136" s="8">
        <f t="shared" si="16"/>
        <v>0</v>
      </c>
      <c r="X136" s="9" t="s">
        <v>46</v>
      </c>
      <c r="Y136" s="10" t="s">
        <v>482</v>
      </c>
      <c r="Z136" s="10"/>
      <c r="AA136" s="10"/>
      <c r="AB136" s="10"/>
      <c r="AC136" s="10"/>
      <c r="AD136" s="10"/>
      <c r="AE136" s="10"/>
      <c r="AF136" s="2" t="s">
        <v>510</v>
      </c>
      <c r="AG136" s="3">
        <v>2017</v>
      </c>
      <c r="AH136" s="75"/>
      <c r="AI136" s="87" t="s">
        <v>2118</v>
      </c>
      <c r="AJ136" s="100" t="s">
        <v>2050</v>
      </c>
      <c r="AK136" s="75"/>
      <c r="AL136" s="75"/>
      <c r="AM136" s="75"/>
    </row>
    <row r="137" spans="1:39" ht="135" hidden="1" customHeight="1">
      <c r="A137" s="205" t="s">
        <v>598</v>
      </c>
      <c r="B137" s="40" t="s">
        <v>599</v>
      </c>
      <c r="C137" s="2" t="s">
        <v>600</v>
      </c>
      <c r="D137" s="322" t="s">
        <v>601</v>
      </c>
      <c r="E137" s="210" t="s">
        <v>602</v>
      </c>
      <c r="F137" s="207" t="s">
        <v>603</v>
      </c>
      <c r="G137" s="207">
        <v>1</v>
      </c>
      <c r="H137" s="4">
        <v>43069</v>
      </c>
      <c r="I137" s="4">
        <v>43312</v>
      </c>
      <c r="J137" s="5">
        <f t="shared" si="13"/>
        <v>34.714285714285715</v>
      </c>
      <c r="K137" s="6">
        <v>1</v>
      </c>
      <c r="L137" s="7">
        <v>1</v>
      </c>
      <c r="M137" s="542"/>
      <c r="N137" s="542"/>
      <c r="O137" s="542"/>
      <c r="P137" s="542"/>
      <c r="Q137" s="542"/>
      <c r="R137" s="542"/>
      <c r="S137" s="542"/>
      <c r="T137" s="542"/>
      <c r="U137" s="8">
        <f t="shared" si="14"/>
        <v>34.714285714285715</v>
      </c>
      <c r="V137" s="8">
        <f t="shared" si="15"/>
        <v>0</v>
      </c>
      <c r="W137" s="8">
        <f t="shared" si="16"/>
        <v>0</v>
      </c>
      <c r="X137" s="9" t="s">
        <v>59</v>
      </c>
      <c r="Y137" s="10" t="s">
        <v>482</v>
      </c>
      <c r="Z137" s="10"/>
      <c r="AA137" s="10"/>
      <c r="AB137" s="10"/>
      <c r="AC137" s="10"/>
      <c r="AD137" s="10"/>
      <c r="AE137" s="10"/>
      <c r="AF137" s="499" t="s">
        <v>604</v>
      </c>
      <c r="AG137" s="3">
        <v>2017</v>
      </c>
      <c r="AH137" s="75"/>
      <c r="AI137" s="87" t="s">
        <v>2118</v>
      </c>
      <c r="AJ137" s="100" t="s">
        <v>2050</v>
      </c>
      <c r="AK137" s="75"/>
      <c r="AL137" s="75"/>
      <c r="AM137" s="75"/>
    </row>
    <row r="138" spans="1:39" ht="161.5" hidden="1" customHeight="1">
      <c r="A138" s="205" t="s">
        <v>511</v>
      </c>
      <c r="B138" s="40" t="s">
        <v>512</v>
      </c>
      <c r="C138" s="210" t="s">
        <v>513</v>
      </c>
      <c r="D138" s="210" t="s">
        <v>514</v>
      </c>
      <c r="E138" s="210" t="s">
        <v>515</v>
      </c>
      <c r="F138" s="207" t="s">
        <v>516</v>
      </c>
      <c r="G138" s="207">
        <v>7</v>
      </c>
      <c r="H138" s="323">
        <v>42737</v>
      </c>
      <c r="I138" s="323">
        <v>43132</v>
      </c>
      <c r="J138" s="5">
        <f t="shared" si="13"/>
        <v>56.428571428571431</v>
      </c>
      <c r="K138" s="6">
        <v>7</v>
      </c>
      <c r="L138" s="7">
        <v>1</v>
      </c>
      <c r="M138" s="542"/>
      <c r="N138" s="542"/>
      <c r="O138" s="542"/>
      <c r="P138" s="542"/>
      <c r="Q138" s="542"/>
      <c r="R138" s="542"/>
      <c r="S138" s="542"/>
      <c r="T138" s="542"/>
      <c r="U138" s="8">
        <f t="shared" si="14"/>
        <v>56.428571428571431</v>
      </c>
      <c r="V138" s="8">
        <f t="shared" si="15"/>
        <v>0</v>
      </c>
      <c r="W138" s="8">
        <f t="shared" si="16"/>
        <v>0</v>
      </c>
      <c r="X138" s="9" t="s">
        <v>30</v>
      </c>
      <c r="Y138" s="10" t="s">
        <v>482</v>
      </c>
      <c r="Z138" s="10"/>
      <c r="AA138" s="10"/>
      <c r="AB138" s="10"/>
      <c r="AC138" s="10"/>
      <c r="AD138" s="10"/>
      <c r="AE138" s="10"/>
      <c r="AF138" s="73" t="s">
        <v>517</v>
      </c>
      <c r="AG138" s="3">
        <v>2017</v>
      </c>
      <c r="AH138" s="75"/>
      <c r="AI138" s="87" t="s">
        <v>2118</v>
      </c>
      <c r="AJ138" s="100" t="s">
        <v>2050</v>
      </c>
      <c r="AK138" s="75"/>
      <c r="AL138" s="75"/>
      <c r="AM138" s="75"/>
    </row>
    <row r="139" spans="1:39" ht="200.15" hidden="1" customHeight="1">
      <c r="A139" s="205" t="s">
        <v>518</v>
      </c>
      <c r="B139" s="40" t="s">
        <v>519</v>
      </c>
      <c r="C139" s="2" t="s">
        <v>520</v>
      </c>
      <c r="D139" s="210" t="s">
        <v>521</v>
      </c>
      <c r="E139" s="210" t="s">
        <v>522</v>
      </c>
      <c r="F139" s="207" t="s">
        <v>523</v>
      </c>
      <c r="G139" s="207">
        <v>7</v>
      </c>
      <c r="H139" s="4">
        <v>42737</v>
      </c>
      <c r="I139" s="4">
        <v>43132</v>
      </c>
      <c r="J139" s="5">
        <f t="shared" si="13"/>
        <v>56.428571428571431</v>
      </c>
      <c r="K139" s="6">
        <v>7</v>
      </c>
      <c r="L139" s="7">
        <v>1</v>
      </c>
      <c r="M139" s="542"/>
      <c r="N139" s="542"/>
      <c r="O139" s="542"/>
      <c r="P139" s="542"/>
      <c r="Q139" s="542"/>
      <c r="R139" s="542"/>
      <c r="S139" s="542"/>
      <c r="T139" s="542"/>
      <c r="U139" s="8">
        <f t="shared" si="14"/>
        <v>56.428571428571431</v>
      </c>
      <c r="V139" s="8">
        <f t="shared" si="15"/>
        <v>0</v>
      </c>
      <c r="W139" s="8">
        <f t="shared" si="16"/>
        <v>0</v>
      </c>
      <c r="X139" s="9" t="s">
        <v>30</v>
      </c>
      <c r="Y139" s="10" t="s">
        <v>482</v>
      </c>
      <c r="Z139" s="10"/>
      <c r="AA139" s="10"/>
      <c r="AB139" s="10"/>
      <c r="AC139" s="10"/>
      <c r="AD139" s="10"/>
      <c r="AE139" s="10"/>
      <c r="AF139" s="73" t="s">
        <v>524</v>
      </c>
      <c r="AG139" s="3">
        <v>2017</v>
      </c>
      <c r="AH139" s="75"/>
      <c r="AI139" s="87" t="s">
        <v>2118</v>
      </c>
      <c r="AJ139" s="100" t="s">
        <v>2050</v>
      </c>
      <c r="AK139" s="75"/>
      <c r="AL139" s="75"/>
      <c r="AM139" s="75"/>
    </row>
    <row r="140" spans="1:39" ht="125.25" hidden="1" customHeight="1">
      <c r="A140" s="205" t="s">
        <v>525</v>
      </c>
      <c r="B140" s="40" t="s">
        <v>526</v>
      </c>
      <c r="C140" s="210" t="s">
        <v>527</v>
      </c>
      <c r="D140" s="210" t="s">
        <v>528</v>
      </c>
      <c r="E140" s="210" t="s">
        <v>529</v>
      </c>
      <c r="F140" s="3" t="s">
        <v>530</v>
      </c>
      <c r="G140" s="3">
        <v>4</v>
      </c>
      <c r="H140" s="4">
        <v>42917</v>
      </c>
      <c r="I140" s="4">
        <v>43189</v>
      </c>
      <c r="J140" s="5">
        <f t="shared" si="13"/>
        <v>38.857142857142854</v>
      </c>
      <c r="K140" s="6">
        <v>4</v>
      </c>
      <c r="L140" s="7">
        <v>1</v>
      </c>
      <c r="M140" s="542"/>
      <c r="N140" s="542"/>
      <c r="O140" s="542"/>
      <c r="P140" s="542"/>
      <c r="Q140" s="542"/>
      <c r="R140" s="542"/>
      <c r="S140" s="542"/>
      <c r="T140" s="542"/>
      <c r="U140" s="8">
        <f t="shared" si="14"/>
        <v>38.857142857142854</v>
      </c>
      <c r="V140" s="8">
        <f t="shared" si="15"/>
        <v>0</v>
      </c>
      <c r="W140" s="8">
        <f t="shared" si="16"/>
        <v>0</v>
      </c>
      <c r="X140" s="9" t="s">
        <v>46</v>
      </c>
      <c r="Y140" s="10" t="s">
        <v>482</v>
      </c>
      <c r="Z140" s="10"/>
      <c r="AA140" s="10"/>
      <c r="AB140" s="10"/>
      <c r="AC140" s="10"/>
      <c r="AD140" s="10"/>
      <c r="AE140" s="10"/>
      <c r="AF140" s="2" t="s">
        <v>531</v>
      </c>
      <c r="AG140" s="3">
        <v>2017</v>
      </c>
      <c r="AH140" s="75"/>
      <c r="AI140" s="87" t="s">
        <v>2118</v>
      </c>
      <c r="AJ140" s="100" t="s">
        <v>2050</v>
      </c>
      <c r="AK140" s="75"/>
      <c r="AL140" s="75"/>
      <c r="AM140" s="75"/>
    </row>
    <row r="141" spans="1:39" ht="125.25" customHeight="1">
      <c r="A141" s="118" t="s">
        <v>1727</v>
      </c>
      <c r="B141" s="102" t="s">
        <v>1728</v>
      </c>
      <c r="C141" s="161" t="s">
        <v>1729</v>
      </c>
      <c r="D141" s="277" t="s">
        <v>1730</v>
      </c>
      <c r="E141" s="77" t="s">
        <v>1731</v>
      </c>
      <c r="F141" s="77" t="s">
        <v>1732</v>
      </c>
      <c r="G141" s="163">
        <v>3</v>
      </c>
      <c r="H141" s="95">
        <v>45293</v>
      </c>
      <c r="I141" s="95">
        <v>46073</v>
      </c>
      <c r="J141" s="123">
        <f>(I141-H141)/7</f>
        <v>111.42857142857143</v>
      </c>
      <c r="K141" s="87">
        <v>0</v>
      </c>
      <c r="L141" s="97">
        <f>IF(K141/G141&gt;1,1,K141/G141)</f>
        <v>0</v>
      </c>
      <c r="M141" s="546" t="s">
        <v>78</v>
      </c>
      <c r="N141" s="546" t="s">
        <v>78</v>
      </c>
      <c r="O141" s="546"/>
      <c r="P141" s="546"/>
      <c r="Q141" s="546"/>
      <c r="R141" s="546"/>
      <c r="S141" s="546"/>
      <c r="T141" s="546"/>
      <c r="U141" s="97"/>
      <c r="V141" s="97"/>
      <c r="W141" s="97"/>
      <c r="X141" s="164" t="s">
        <v>899</v>
      </c>
      <c r="Y141" s="65" t="s">
        <v>1733</v>
      </c>
      <c r="Z141" s="99"/>
      <c r="AA141" s="65" t="s">
        <v>78</v>
      </c>
      <c r="AB141" s="65"/>
      <c r="AC141" s="65" t="s">
        <v>78</v>
      </c>
      <c r="AD141" s="65"/>
      <c r="AE141" s="65"/>
      <c r="AF141" s="596" t="s">
        <v>1987</v>
      </c>
      <c r="AG141" s="87">
        <v>2018</v>
      </c>
      <c r="AH141" s="75"/>
      <c r="AI141" s="100" t="s">
        <v>2117</v>
      </c>
      <c r="AJ141" s="100" t="s">
        <v>2051</v>
      </c>
      <c r="AK141" s="101"/>
      <c r="AL141" s="78" t="s">
        <v>2042</v>
      </c>
      <c r="AM141" s="75"/>
    </row>
    <row r="142" spans="1:39" ht="125.25" hidden="1" customHeight="1">
      <c r="A142" s="205" t="s">
        <v>686</v>
      </c>
      <c r="B142" s="32" t="s">
        <v>687</v>
      </c>
      <c r="C142" s="2" t="s">
        <v>688</v>
      </c>
      <c r="D142" s="2" t="s">
        <v>689</v>
      </c>
      <c r="E142" s="2" t="s">
        <v>690</v>
      </c>
      <c r="F142" s="3" t="s">
        <v>691</v>
      </c>
      <c r="G142" s="484">
        <v>1</v>
      </c>
      <c r="H142" s="4">
        <v>43284</v>
      </c>
      <c r="I142" s="4">
        <v>43618</v>
      </c>
      <c r="J142" s="5">
        <f t="shared" ref="J142:J154" si="17">SUM(I142-H142)/7</f>
        <v>47.714285714285715</v>
      </c>
      <c r="K142" s="26">
        <v>1</v>
      </c>
      <c r="L142" s="7">
        <v>1</v>
      </c>
      <c r="M142" s="542"/>
      <c r="N142" s="542"/>
      <c r="O142" s="542"/>
      <c r="P142" s="542"/>
      <c r="Q142" s="542"/>
      <c r="R142" s="542"/>
      <c r="S142" s="542"/>
      <c r="T142" s="542"/>
      <c r="U142" s="8">
        <f t="shared" ref="U142:U151" si="18">J142*L142</f>
        <v>47.714285714285715</v>
      </c>
      <c r="V142" s="8">
        <f t="shared" ref="V142:V151" si="19">IF(I142&lt;=$W$2,U142,0)</f>
        <v>0</v>
      </c>
      <c r="W142" s="8">
        <f t="shared" ref="W142:W151" si="20">IF($W$2&gt;=I142,J142,0)</f>
        <v>0</v>
      </c>
      <c r="X142" s="9" t="s">
        <v>419</v>
      </c>
      <c r="Y142" s="12" t="s">
        <v>692</v>
      </c>
      <c r="Z142" s="12"/>
      <c r="AA142" s="12"/>
      <c r="AB142" s="12"/>
      <c r="AC142" s="12"/>
      <c r="AD142" s="12"/>
      <c r="AE142" s="12"/>
      <c r="AF142" s="77" t="s">
        <v>693</v>
      </c>
      <c r="AG142" s="3">
        <v>2018</v>
      </c>
      <c r="AH142" s="75"/>
      <c r="AI142" s="87" t="s">
        <v>2118</v>
      </c>
      <c r="AJ142" s="100" t="s">
        <v>2050</v>
      </c>
      <c r="AK142" s="75"/>
      <c r="AL142" s="75"/>
      <c r="AM142" s="75"/>
    </row>
    <row r="143" spans="1:39" ht="166" hidden="1" customHeight="1">
      <c r="A143" s="205" t="s">
        <v>694</v>
      </c>
      <c r="B143" s="41" t="s">
        <v>695</v>
      </c>
      <c r="C143" s="2" t="s">
        <v>696</v>
      </c>
      <c r="D143" s="2" t="s">
        <v>697</v>
      </c>
      <c r="E143" s="2" t="s">
        <v>698</v>
      </c>
      <c r="F143" s="3" t="s">
        <v>699</v>
      </c>
      <c r="G143" s="3">
        <v>4</v>
      </c>
      <c r="H143" s="4">
        <v>43284</v>
      </c>
      <c r="I143" s="4">
        <v>43738</v>
      </c>
      <c r="J143" s="5">
        <f t="shared" si="17"/>
        <v>64.857142857142861</v>
      </c>
      <c r="K143" s="26">
        <v>4</v>
      </c>
      <c r="L143" s="7">
        <v>1</v>
      </c>
      <c r="M143" s="542"/>
      <c r="N143" s="542"/>
      <c r="O143" s="542"/>
      <c r="P143" s="542"/>
      <c r="Q143" s="542"/>
      <c r="R143" s="542"/>
      <c r="S143" s="542"/>
      <c r="T143" s="542"/>
      <c r="U143" s="8">
        <f t="shared" si="18"/>
        <v>64.857142857142861</v>
      </c>
      <c r="V143" s="8">
        <f t="shared" si="19"/>
        <v>0</v>
      </c>
      <c r="W143" s="8">
        <f t="shared" si="20"/>
        <v>0</v>
      </c>
      <c r="X143" s="9" t="s">
        <v>30</v>
      </c>
      <c r="Y143" s="12" t="s">
        <v>700</v>
      </c>
      <c r="Z143" s="12"/>
      <c r="AA143" s="12"/>
      <c r="AB143" s="12"/>
      <c r="AC143" s="12"/>
      <c r="AD143" s="12"/>
      <c r="AE143" s="12"/>
      <c r="AF143" s="77" t="s">
        <v>701</v>
      </c>
      <c r="AG143" s="3">
        <v>2018</v>
      </c>
      <c r="AH143" s="75"/>
      <c r="AI143" s="87" t="s">
        <v>2118</v>
      </c>
      <c r="AJ143" s="100" t="s">
        <v>2050</v>
      </c>
      <c r="AK143" s="75"/>
      <c r="AL143" s="75"/>
      <c r="AM143" s="75"/>
    </row>
    <row r="144" spans="1:39" ht="179" hidden="1" customHeight="1">
      <c r="A144" s="81" t="s">
        <v>732</v>
      </c>
      <c r="B144" s="35" t="s">
        <v>733</v>
      </c>
      <c r="C144" s="10" t="s">
        <v>734</v>
      </c>
      <c r="D144" s="10" t="s">
        <v>735</v>
      </c>
      <c r="E144" s="10" t="s">
        <v>736</v>
      </c>
      <c r="F144" s="9" t="s">
        <v>737</v>
      </c>
      <c r="G144" s="9">
        <v>2</v>
      </c>
      <c r="H144" s="28">
        <v>43678</v>
      </c>
      <c r="I144" s="28">
        <v>43819</v>
      </c>
      <c r="J144" s="5">
        <f t="shared" si="17"/>
        <v>20.142857142857142</v>
      </c>
      <c r="K144" s="26">
        <v>2</v>
      </c>
      <c r="L144" s="7">
        <v>1</v>
      </c>
      <c r="M144" s="542"/>
      <c r="N144" s="542"/>
      <c r="O144" s="542"/>
      <c r="P144" s="542"/>
      <c r="Q144" s="542"/>
      <c r="R144" s="542"/>
      <c r="S144" s="542"/>
      <c r="T144" s="542"/>
      <c r="U144" s="8">
        <f t="shared" si="18"/>
        <v>20.142857142857142</v>
      </c>
      <c r="V144" s="8">
        <f t="shared" si="19"/>
        <v>0</v>
      </c>
      <c r="W144" s="8">
        <f t="shared" si="20"/>
        <v>0</v>
      </c>
      <c r="X144" s="9" t="s">
        <v>148</v>
      </c>
      <c r="Y144" s="10" t="s">
        <v>709</v>
      </c>
      <c r="Z144" s="10"/>
      <c r="AA144" s="10"/>
      <c r="AB144" s="10"/>
      <c r="AC144" s="10"/>
      <c r="AD144" s="10"/>
      <c r="AE144" s="10"/>
      <c r="AF144" s="77" t="s">
        <v>738</v>
      </c>
      <c r="AG144" s="3">
        <v>2019</v>
      </c>
      <c r="AH144" s="76"/>
      <c r="AI144" s="87" t="s">
        <v>2118</v>
      </c>
      <c r="AJ144" s="100" t="s">
        <v>2050</v>
      </c>
      <c r="AK144" s="76"/>
      <c r="AL144" s="76"/>
      <c r="AM144" s="76"/>
    </row>
    <row r="145" spans="1:86" ht="252" hidden="1" customHeight="1">
      <c r="A145" s="81" t="s">
        <v>702</v>
      </c>
      <c r="B145" s="42" t="s">
        <v>703</v>
      </c>
      <c r="C145" s="10" t="s">
        <v>704</v>
      </c>
      <c r="D145" s="469" t="s">
        <v>705</v>
      </c>
      <c r="E145" s="469" t="s">
        <v>706</v>
      </c>
      <c r="F145" s="480" t="s">
        <v>707</v>
      </c>
      <c r="G145" s="480">
        <v>2</v>
      </c>
      <c r="H145" s="28">
        <v>43676</v>
      </c>
      <c r="I145" s="28">
        <v>43830</v>
      </c>
      <c r="J145" s="5">
        <f t="shared" si="17"/>
        <v>22</v>
      </c>
      <c r="K145" s="6">
        <v>2</v>
      </c>
      <c r="L145" s="7">
        <v>1</v>
      </c>
      <c r="M145" s="542"/>
      <c r="N145" s="542"/>
      <c r="O145" s="542"/>
      <c r="P145" s="542"/>
      <c r="Q145" s="542"/>
      <c r="R145" s="542"/>
      <c r="S145" s="542"/>
      <c r="T145" s="542"/>
      <c r="U145" s="8">
        <f t="shared" si="18"/>
        <v>22</v>
      </c>
      <c r="V145" s="8">
        <f t="shared" si="19"/>
        <v>0</v>
      </c>
      <c r="W145" s="8">
        <f t="shared" si="20"/>
        <v>0</v>
      </c>
      <c r="X145" s="9" t="s">
        <v>708</v>
      </c>
      <c r="Y145" s="10" t="s">
        <v>709</v>
      </c>
      <c r="Z145" s="10"/>
      <c r="AA145" s="10"/>
      <c r="AB145" s="10"/>
      <c r="AC145" s="10"/>
      <c r="AD145" s="10"/>
      <c r="AE145" s="10"/>
      <c r="AF145" s="77" t="s">
        <v>710</v>
      </c>
      <c r="AG145" s="3">
        <v>2019</v>
      </c>
      <c r="AH145" s="76"/>
      <c r="AI145" s="87" t="s">
        <v>2118</v>
      </c>
      <c r="AJ145" s="100" t="s">
        <v>2050</v>
      </c>
      <c r="AK145" s="76"/>
      <c r="AL145" s="76"/>
      <c r="AM145" s="76"/>
    </row>
    <row r="146" spans="1:86" ht="170" hidden="1" customHeight="1">
      <c r="A146" s="81" t="s">
        <v>711</v>
      </c>
      <c r="B146" s="42" t="s">
        <v>712</v>
      </c>
      <c r="C146" s="10" t="s">
        <v>713</v>
      </c>
      <c r="D146" s="10" t="s">
        <v>714</v>
      </c>
      <c r="E146" s="10" t="s">
        <v>715</v>
      </c>
      <c r="F146" s="9" t="s">
        <v>716</v>
      </c>
      <c r="G146" s="9">
        <v>6</v>
      </c>
      <c r="H146" s="28">
        <v>43676</v>
      </c>
      <c r="I146" s="28">
        <v>44012</v>
      </c>
      <c r="J146" s="5">
        <f t="shared" si="17"/>
        <v>48</v>
      </c>
      <c r="K146" s="6">
        <v>6</v>
      </c>
      <c r="L146" s="7">
        <v>1</v>
      </c>
      <c r="M146" s="542"/>
      <c r="N146" s="542"/>
      <c r="O146" s="542"/>
      <c r="P146" s="542"/>
      <c r="Q146" s="542"/>
      <c r="R146" s="542"/>
      <c r="S146" s="542"/>
      <c r="T146" s="542"/>
      <c r="U146" s="8">
        <f t="shared" si="18"/>
        <v>48</v>
      </c>
      <c r="V146" s="8">
        <f t="shared" si="19"/>
        <v>0</v>
      </c>
      <c r="W146" s="8">
        <f t="shared" si="20"/>
        <v>0</v>
      </c>
      <c r="X146" s="9" t="s">
        <v>46</v>
      </c>
      <c r="Y146" s="10" t="s">
        <v>709</v>
      </c>
      <c r="Z146" s="10"/>
      <c r="AA146" s="10"/>
      <c r="AB146" s="10"/>
      <c r="AC146" s="10"/>
      <c r="AD146" s="10"/>
      <c r="AE146" s="10"/>
      <c r="AF146" s="77" t="s">
        <v>717</v>
      </c>
      <c r="AG146" s="3">
        <v>2019</v>
      </c>
      <c r="AH146" s="76"/>
      <c r="AI146" s="87" t="s">
        <v>2118</v>
      </c>
      <c r="AJ146" s="100" t="s">
        <v>2050</v>
      </c>
      <c r="AK146" s="76"/>
      <c r="AL146" s="76"/>
      <c r="AM146" s="76"/>
    </row>
    <row r="147" spans="1:86" ht="170" hidden="1" customHeight="1">
      <c r="A147" s="81" t="s">
        <v>718</v>
      </c>
      <c r="B147" s="35" t="s">
        <v>719</v>
      </c>
      <c r="C147" s="10" t="s">
        <v>720</v>
      </c>
      <c r="D147" s="10" t="s">
        <v>721</v>
      </c>
      <c r="E147" s="10" t="s">
        <v>722</v>
      </c>
      <c r="F147" s="9" t="s">
        <v>723</v>
      </c>
      <c r="G147" s="9">
        <v>1</v>
      </c>
      <c r="H147" s="28">
        <v>43678</v>
      </c>
      <c r="I147" s="28">
        <v>43830</v>
      </c>
      <c r="J147" s="5">
        <f t="shared" si="17"/>
        <v>21.714285714285715</v>
      </c>
      <c r="K147" s="6">
        <v>1</v>
      </c>
      <c r="L147" s="7">
        <v>1</v>
      </c>
      <c r="M147" s="542"/>
      <c r="N147" s="542"/>
      <c r="O147" s="542"/>
      <c r="P147" s="542"/>
      <c r="Q147" s="542"/>
      <c r="R147" s="542"/>
      <c r="S147" s="542"/>
      <c r="T147" s="542"/>
      <c r="U147" s="8">
        <f t="shared" si="18"/>
        <v>21.714285714285715</v>
      </c>
      <c r="V147" s="8">
        <f t="shared" si="19"/>
        <v>0</v>
      </c>
      <c r="W147" s="8">
        <f t="shared" si="20"/>
        <v>0</v>
      </c>
      <c r="X147" s="9" t="s">
        <v>30</v>
      </c>
      <c r="Y147" s="10" t="s">
        <v>709</v>
      </c>
      <c r="Z147" s="10"/>
      <c r="AA147" s="10"/>
      <c r="AB147" s="10"/>
      <c r="AC147" s="10"/>
      <c r="AD147" s="10"/>
      <c r="AE147" s="10"/>
      <c r="AF147" s="79" t="s">
        <v>724</v>
      </c>
      <c r="AG147" s="3">
        <v>2019</v>
      </c>
      <c r="AH147" s="76"/>
      <c r="AI147" s="87" t="s">
        <v>2118</v>
      </c>
      <c r="AJ147" s="100" t="s">
        <v>2050</v>
      </c>
      <c r="AK147" s="76"/>
      <c r="AL147" s="76"/>
      <c r="AM147" s="76"/>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c r="BU147" s="27"/>
      <c r="BV147" s="27"/>
      <c r="BW147" s="27"/>
      <c r="BX147" s="27"/>
      <c r="BY147" s="27"/>
      <c r="BZ147" s="27"/>
      <c r="CA147" s="27"/>
      <c r="CB147" s="27"/>
      <c r="CC147" s="27"/>
      <c r="CD147" s="27"/>
      <c r="CE147" s="27"/>
      <c r="CF147" s="27"/>
      <c r="CG147" s="27"/>
      <c r="CH147" s="27"/>
    </row>
    <row r="148" spans="1:86" ht="125.25" hidden="1" customHeight="1">
      <c r="A148" s="208" t="s">
        <v>761</v>
      </c>
      <c r="B148" s="324" t="s">
        <v>762</v>
      </c>
      <c r="C148" s="325" t="s">
        <v>763</v>
      </c>
      <c r="D148" s="326" t="s">
        <v>764</v>
      </c>
      <c r="E148" s="327" t="s">
        <v>765</v>
      </c>
      <c r="F148" s="328" t="s">
        <v>766</v>
      </c>
      <c r="G148" s="29">
        <v>1</v>
      </c>
      <c r="H148" s="28">
        <v>43815</v>
      </c>
      <c r="I148" s="28">
        <v>43998</v>
      </c>
      <c r="J148" s="5">
        <f t="shared" si="17"/>
        <v>26.142857142857142</v>
      </c>
      <c r="K148" s="329">
        <v>1</v>
      </c>
      <c r="L148" s="31">
        <v>1</v>
      </c>
      <c r="M148" s="547"/>
      <c r="N148" s="547"/>
      <c r="O148" s="547"/>
      <c r="P148" s="547"/>
      <c r="Q148" s="547"/>
      <c r="R148" s="547"/>
      <c r="S148" s="547"/>
      <c r="T148" s="547"/>
      <c r="U148" s="8">
        <f t="shared" si="18"/>
        <v>26.142857142857142</v>
      </c>
      <c r="V148" s="8">
        <f t="shared" si="19"/>
        <v>0</v>
      </c>
      <c r="W148" s="8">
        <f t="shared" si="20"/>
        <v>0</v>
      </c>
      <c r="X148" s="9" t="s">
        <v>767</v>
      </c>
      <c r="Y148" s="330" t="s">
        <v>768</v>
      </c>
      <c r="Z148" s="330"/>
      <c r="AA148" s="330"/>
      <c r="AB148" s="330"/>
      <c r="AC148" s="330"/>
      <c r="AD148" s="330"/>
      <c r="AE148" s="330"/>
      <c r="AF148" s="77" t="s">
        <v>769</v>
      </c>
      <c r="AG148" s="427">
        <v>2019</v>
      </c>
      <c r="AH148" s="75"/>
      <c r="AI148" s="87" t="s">
        <v>2118</v>
      </c>
      <c r="AJ148" s="100" t="s">
        <v>2050</v>
      </c>
      <c r="AK148" s="75"/>
      <c r="AL148" s="75"/>
      <c r="AM148" s="75"/>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c r="BU148" s="27"/>
      <c r="BV148" s="27"/>
      <c r="BW148" s="27"/>
      <c r="BX148" s="27"/>
      <c r="BY148" s="27"/>
      <c r="BZ148" s="27"/>
      <c r="CA148" s="27"/>
      <c r="CB148" s="27"/>
      <c r="CC148" s="27"/>
      <c r="CD148" s="27"/>
      <c r="CE148" s="27"/>
      <c r="CF148" s="27"/>
      <c r="CG148" s="27"/>
      <c r="CH148" s="27"/>
    </row>
    <row r="149" spans="1:86" ht="125.25" hidden="1" customHeight="1">
      <c r="A149" s="208" t="s">
        <v>761</v>
      </c>
      <c r="B149" s="331" t="s">
        <v>762</v>
      </c>
      <c r="C149" s="332" t="s">
        <v>763</v>
      </c>
      <c r="D149" s="333" t="s">
        <v>770</v>
      </c>
      <c r="E149" s="334" t="s">
        <v>730</v>
      </c>
      <c r="F149" s="335" t="s">
        <v>766</v>
      </c>
      <c r="G149" s="29">
        <v>2</v>
      </c>
      <c r="H149" s="28">
        <v>43815</v>
      </c>
      <c r="I149" s="28">
        <v>43998</v>
      </c>
      <c r="J149" s="5">
        <f t="shared" si="17"/>
        <v>26.142857142857142</v>
      </c>
      <c r="K149" s="6">
        <v>2</v>
      </c>
      <c r="L149" s="7">
        <v>1</v>
      </c>
      <c r="M149" s="542"/>
      <c r="N149" s="542"/>
      <c r="O149" s="542"/>
      <c r="P149" s="542"/>
      <c r="Q149" s="542"/>
      <c r="R149" s="542"/>
      <c r="S149" s="542"/>
      <c r="T149" s="542"/>
      <c r="U149" s="8">
        <f t="shared" si="18"/>
        <v>26.142857142857142</v>
      </c>
      <c r="V149" s="8">
        <f t="shared" si="19"/>
        <v>0</v>
      </c>
      <c r="W149" s="8">
        <f t="shared" si="20"/>
        <v>0</v>
      </c>
      <c r="X149" s="9" t="s">
        <v>767</v>
      </c>
      <c r="Y149" s="336" t="s">
        <v>768</v>
      </c>
      <c r="Z149" s="336"/>
      <c r="AA149" s="336"/>
      <c r="AB149" s="336"/>
      <c r="AC149" s="336"/>
      <c r="AD149" s="336"/>
      <c r="AE149" s="336"/>
      <c r="AF149" s="77" t="s">
        <v>769</v>
      </c>
      <c r="AG149" s="427">
        <v>2019</v>
      </c>
      <c r="AH149" s="75"/>
      <c r="AI149" s="87" t="s">
        <v>2118</v>
      </c>
      <c r="AJ149" s="100" t="s">
        <v>2050</v>
      </c>
      <c r="AK149" s="75"/>
      <c r="AL149" s="75"/>
      <c r="AM149" s="75"/>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c r="BT149" s="27"/>
      <c r="BU149" s="27"/>
      <c r="BV149" s="27"/>
      <c r="BW149" s="27"/>
      <c r="BX149" s="27"/>
      <c r="BY149" s="27"/>
      <c r="BZ149" s="27"/>
      <c r="CA149" s="27"/>
      <c r="CB149" s="27"/>
      <c r="CC149" s="27"/>
      <c r="CD149" s="27"/>
      <c r="CE149" s="27"/>
      <c r="CF149" s="27"/>
      <c r="CG149" s="27"/>
      <c r="CH149" s="27"/>
    </row>
    <row r="150" spans="1:86" ht="125.25" hidden="1" customHeight="1">
      <c r="A150" s="81" t="s">
        <v>725</v>
      </c>
      <c r="B150" s="35" t="s">
        <v>726</v>
      </c>
      <c r="C150" s="10" t="s">
        <v>727</v>
      </c>
      <c r="D150" s="10" t="s">
        <v>728</v>
      </c>
      <c r="E150" s="10" t="s">
        <v>729</v>
      </c>
      <c r="F150" s="9" t="s">
        <v>730</v>
      </c>
      <c r="G150" s="9">
        <v>2</v>
      </c>
      <c r="H150" s="28">
        <v>43676</v>
      </c>
      <c r="I150" s="28">
        <v>43830</v>
      </c>
      <c r="J150" s="5">
        <f t="shared" si="17"/>
        <v>22</v>
      </c>
      <c r="K150" s="6">
        <v>2</v>
      </c>
      <c r="L150" s="7">
        <v>1</v>
      </c>
      <c r="M150" s="542"/>
      <c r="N150" s="542"/>
      <c r="O150" s="542"/>
      <c r="P150" s="542"/>
      <c r="Q150" s="542"/>
      <c r="R150" s="542"/>
      <c r="S150" s="542"/>
      <c r="T150" s="542"/>
      <c r="U150" s="8">
        <f t="shared" si="18"/>
        <v>22</v>
      </c>
      <c r="V150" s="8">
        <f t="shared" si="19"/>
        <v>0</v>
      </c>
      <c r="W150" s="8">
        <f t="shared" si="20"/>
        <v>0</v>
      </c>
      <c r="X150" s="9" t="s">
        <v>59</v>
      </c>
      <c r="Y150" s="10" t="s">
        <v>709</v>
      </c>
      <c r="Z150" s="10"/>
      <c r="AA150" s="10"/>
      <c r="AB150" s="10"/>
      <c r="AC150" s="10"/>
      <c r="AD150" s="10"/>
      <c r="AE150" s="10"/>
      <c r="AF150" s="77" t="s">
        <v>731</v>
      </c>
      <c r="AG150" s="3">
        <v>2019</v>
      </c>
      <c r="AH150" s="76"/>
      <c r="AI150" s="87" t="s">
        <v>2118</v>
      </c>
      <c r="AJ150" s="100" t="s">
        <v>2050</v>
      </c>
      <c r="AK150" s="76"/>
      <c r="AL150" s="76"/>
      <c r="AM150" s="76"/>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27"/>
      <c r="BJ150" s="27"/>
      <c r="BK150" s="27"/>
      <c r="BL150" s="27"/>
      <c r="BM150" s="27"/>
      <c r="BN150" s="27"/>
      <c r="BO150" s="27"/>
      <c r="BP150" s="27"/>
      <c r="BQ150" s="27"/>
      <c r="BR150" s="27"/>
      <c r="BS150" s="27"/>
      <c r="BT150" s="27"/>
      <c r="BU150" s="27"/>
      <c r="BV150" s="27"/>
      <c r="BW150" s="27"/>
      <c r="BX150" s="27"/>
      <c r="BY150" s="27"/>
      <c r="BZ150" s="27"/>
      <c r="CA150" s="27"/>
      <c r="CB150" s="27"/>
      <c r="CC150" s="27"/>
      <c r="CD150" s="27"/>
      <c r="CE150" s="27"/>
      <c r="CF150" s="27"/>
      <c r="CG150" s="27"/>
      <c r="CH150" s="27"/>
    </row>
    <row r="151" spans="1:86" ht="125.25" hidden="1" customHeight="1">
      <c r="A151" s="81" t="s">
        <v>746</v>
      </c>
      <c r="B151" s="45" t="s">
        <v>747</v>
      </c>
      <c r="C151" s="10" t="s">
        <v>748</v>
      </c>
      <c r="D151" s="30" t="s">
        <v>749</v>
      </c>
      <c r="E151" s="10" t="s">
        <v>750</v>
      </c>
      <c r="F151" s="9" t="s">
        <v>751</v>
      </c>
      <c r="G151" s="29">
        <v>5</v>
      </c>
      <c r="H151" s="28">
        <v>43676</v>
      </c>
      <c r="I151" s="28">
        <v>44012</v>
      </c>
      <c r="J151" s="5">
        <f t="shared" si="17"/>
        <v>48</v>
      </c>
      <c r="K151" s="6">
        <v>5</v>
      </c>
      <c r="L151" s="7">
        <v>1</v>
      </c>
      <c r="M151" s="542"/>
      <c r="N151" s="542"/>
      <c r="O151" s="542"/>
      <c r="P151" s="542"/>
      <c r="Q151" s="542"/>
      <c r="R151" s="542"/>
      <c r="S151" s="542"/>
      <c r="T151" s="542"/>
      <c r="U151" s="8">
        <f t="shared" si="18"/>
        <v>48</v>
      </c>
      <c r="V151" s="8">
        <f t="shared" si="19"/>
        <v>0</v>
      </c>
      <c r="W151" s="8">
        <f t="shared" si="20"/>
        <v>0</v>
      </c>
      <c r="X151" s="9" t="s">
        <v>46</v>
      </c>
      <c r="Y151" s="10" t="s">
        <v>709</v>
      </c>
      <c r="Z151" s="10"/>
      <c r="AA151" s="10"/>
      <c r="AB151" s="10"/>
      <c r="AC151" s="10"/>
      <c r="AD151" s="10"/>
      <c r="AE151" s="10"/>
      <c r="AF151" s="77" t="s">
        <v>752</v>
      </c>
      <c r="AG151" s="3">
        <v>2019</v>
      </c>
      <c r="AH151" s="75"/>
      <c r="AI151" s="87" t="s">
        <v>2118</v>
      </c>
      <c r="AJ151" s="100" t="s">
        <v>2050</v>
      </c>
      <c r="AK151" s="75"/>
      <c r="AL151" s="75"/>
      <c r="AM151" s="75"/>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7"/>
      <c r="BZ151" s="27"/>
      <c r="CA151" s="27"/>
      <c r="CB151" s="27"/>
      <c r="CC151" s="27"/>
      <c r="CD151" s="27"/>
      <c r="CE151" s="27"/>
      <c r="CF151" s="27"/>
      <c r="CG151" s="27"/>
      <c r="CH151" s="27"/>
    </row>
    <row r="152" spans="1:86" ht="125.25" hidden="1" customHeight="1">
      <c r="A152" s="81" t="s">
        <v>947</v>
      </c>
      <c r="B152" s="369" t="s">
        <v>2334</v>
      </c>
      <c r="C152" s="227" t="s">
        <v>948</v>
      </c>
      <c r="D152" s="227" t="s">
        <v>949</v>
      </c>
      <c r="E152" s="64" t="s">
        <v>950</v>
      </c>
      <c r="F152" s="64" t="s">
        <v>951</v>
      </c>
      <c r="G152" s="370">
        <v>5</v>
      </c>
      <c r="H152" s="371">
        <v>44410</v>
      </c>
      <c r="I152" s="372" t="s">
        <v>906</v>
      </c>
      <c r="J152" s="5">
        <f t="shared" si="17"/>
        <v>20</v>
      </c>
      <c r="K152" s="87">
        <v>5</v>
      </c>
      <c r="L152" s="97">
        <v>1</v>
      </c>
      <c r="M152" s="546"/>
      <c r="N152" s="546"/>
      <c r="O152" s="546"/>
      <c r="P152" s="546"/>
      <c r="Q152" s="546"/>
      <c r="R152" s="546"/>
      <c r="S152" s="546"/>
      <c r="T152" s="546"/>
      <c r="U152" s="97"/>
      <c r="V152" s="97"/>
      <c r="W152" s="97"/>
      <c r="X152" s="65" t="s">
        <v>46</v>
      </c>
      <c r="Y152" s="78" t="s">
        <v>952</v>
      </c>
      <c r="Z152" s="65" t="s">
        <v>953</v>
      </c>
      <c r="AA152" s="65" t="s">
        <v>78</v>
      </c>
      <c r="AB152" s="65"/>
      <c r="AC152" s="65" t="s">
        <v>78</v>
      </c>
      <c r="AD152" s="65"/>
      <c r="AE152" s="65"/>
      <c r="AF152" s="77" t="s">
        <v>908</v>
      </c>
      <c r="AG152" s="87">
        <v>2019</v>
      </c>
      <c r="AH152" s="75"/>
      <c r="AI152" s="87" t="s">
        <v>2118</v>
      </c>
      <c r="AJ152" s="100" t="s">
        <v>2050</v>
      </c>
      <c r="AK152" s="75"/>
      <c r="AL152" s="75"/>
      <c r="AM152" s="75"/>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c r="BJ152" s="27"/>
      <c r="BK152" s="27"/>
      <c r="BL152" s="27"/>
      <c r="BM152" s="27"/>
      <c r="BN152" s="27"/>
      <c r="BO152" s="27"/>
      <c r="BP152" s="27"/>
      <c r="BQ152" s="27"/>
      <c r="BR152" s="27"/>
      <c r="BS152" s="27"/>
      <c r="BT152" s="27"/>
      <c r="BU152" s="27"/>
      <c r="BV152" s="27"/>
      <c r="BW152" s="27"/>
      <c r="BX152" s="27"/>
      <c r="BY152" s="27"/>
      <c r="BZ152" s="27"/>
      <c r="CA152" s="27"/>
      <c r="CB152" s="27"/>
      <c r="CC152" s="27"/>
      <c r="CD152" s="27"/>
      <c r="CE152" s="27"/>
      <c r="CF152" s="27"/>
      <c r="CG152" s="27"/>
      <c r="CH152" s="27">
        <v>0</v>
      </c>
    </row>
    <row r="153" spans="1:86" ht="135.65" hidden="1" customHeight="1">
      <c r="A153" s="81" t="s">
        <v>753</v>
      </c>
      <c r="B153" s="42" t="s">
        <v>754</v>
      </c>
      <c r="C153" s="10" t="s">
        <v>755</v>
      </c>
      <c r="D153" s="10" t="s">
        <v>756</v>
      </c>
      <c r="E153" s="10" t="s">
        <v>757</v>
      </c>
      <c r="F153" s="239" t="s">
        <v>758</v>
      </c>
      <c r="G153" s="29">
        <v>4</v>
      </c>
      <c r="H153" s="28">
        <v>43678</v>
      </c>
      <c r="I153" s="28">
        <v>43860</v>
      </c>
      <c r="J153" s="5">
        <f t="shared" si="17"/>
        <v>26</v>
      </c>
      <c r="K153" s="6">
        <v>4</v>
      </c>
      <c r="L153" s="7">
        <v>1</v>
      </c>
      <c r="M153" s="542"/>
      <c r="N153" s="542"/>
      <c r="O153" s="542"/>
      <c r="P153" s="542"/>
      <c r="Q153" s="542"/>
      <c r="R153" s="542"/>
      <c r="S153" s="542"/>
      <c r="T153" s="542"/>
      <c r="U153" s="8">
        <f>J153*L153</f>
        <v>26</v>
      </c>
      <c r="V153" s="8">
        <f>IF(I153&lt;=$W$2,U153,0)</f>
        <v>0</v>
      </c>
      <c r="W153" s="8">
        <f>IF($W$2&gt;=I153,J153,0)</f>
        <v>0</v>
      </c>
      <c r="X153" s="9" t="s">
        <v>759</v>
      </c>
      <c r="Y153" s="10" t="s">
        <v>709</v>
      </c>
      <c r="Z153" s="10"/>
      <c r="AA153" s="10"/>
      <c r="AB153" s="10"/>
      <c r="AC153" s="10"/>
      <c r="AD153" s="10"/>
      <c r="AE153" s="10"/>
      <c r="AF153" s="77" t="s">
        <v>760</v>
      </c>
      <c r="AG153" s="3">
        <v>2019</v>
      </c>
      <c r="AH153" s="75"/>
      <c r="AI153" s="87" t="s">
        <v>2118</v>
      </c>
      <c r="AJ153" s="100" t="s">
        <v>2050</v>
      </c>
      <c r="AK153" s="75"/>
      <c r="AL153" s="75"/>
      <c r="AM153" s="75"/>
    </row>
    <row r="154" spans="1:86" ht="135.65" hidden="1" customHeight="1">
      <c r="A154" s="81" t="s">
        <v>739</v>
      </c>
      <c r="B154" s="448" t="s">
        <v>740</v>
      </c>
      <c r="C154" s="10" t="s">
        <v>741</v>
      </c>
      <c r="D154" s="10" t="s">
        <v>742</v>
      </c>
      <c r="E154" s="10" t="s">
        <v>743</v>
      </c>
      <c r="F154" s="9" t="s">
        <v>744</v>
      </c>
      <c r="G154" s="29">
        <v>2</v>
      </c>
      <c r="H154" s="488">
        <v>43830</v>
      </c>
      <c r="I154" s="488">
        <v>43889</v>
      </c>
      <c r="J154" s="5">
        <f t="shared" si="17"/>
        <v>8.4285714285714288</v>
      </c>
      <c r="K154" s="26">
        <v>2</v>
      </c>
      <c r="L154" s="7">
        <v>1</v>
      </c>
      <c r="M154" s="542"/>
      <c r="N154" s="542"/>
      <c r="O154" s="542"/>
      <c r="P154" s="542"/>
      <c r="Q154" s="542"/>
      <c r="R154" s="542"/>
      <c r="S154" s="542"/>
      <c r="T154" s="542"/>
      <c r="U154" s="8">
        <f>J154*L154</f>
        <v>8.4285714285714288</v>
      </c>
      <c r="V154" s="8">
        <f>IF(I154&lt;=$W$2,U154,0)</f>
        <v>0</v>
      </c>
      <c r="W154" s="8">
        <f>IF($W$2&gt;=I154,J154,0)</f>
        <v>0</v>
      </c>
      <c r="X154" s="9" t="s">
        <v>419</v>
      </c>
      <c r="Y154" s="10" t="s">
        <v>709</v>
      </c>
      <c r="Z154" s="10"/>
      <c r="AA154" s="10"/>
      <c r="AB154" s="10"/>
      <c r="AC154" s="10"/>
      <c r="AD154" s="10"/>
      <c r="AE154" s="10"/>
      <c r="AF154" s="77" t="s">
        <v>745</v>
      </c>
      <c r="AG154" s="3">
        <v>2019</v>
      </c>
      <c r="AH154" s="76"/>
      <c r="AI154" s="87" t="s">
        <v>2118</v>
      </c>
      <c r="AJ154" s="100" t="s">
        <v>2050</v>
      </c>
      <c r="AK154" s="76"/>
      <c r="AL154" s="76"/>
      <c r="AM154" s="76"/>
    </row>
    <row r="155" spans="1:86" ht="182" customHeight="1">
      <c r="A155" s="118" t="s">
        <v>1734</v>
      </c>
      <c r="B155" s="102" t="s">
        <v>2144</v>
      </c>
      <c r="C155" s="161" t="s">
        <v>1735</v>
      </c>
      <c r="D155" s="162" t="s">
        <v>2145</v>
      </c>
      <c r="E155" s="77" t="s">
        <v>2146</v>
      </c>
      <c r="F155" s="77" t="s">
        <v>2147</v>
      </c>
      <c r="G155" s="163">
        <v>2</v>
      </c>
      <c r="H155" s="95">
        <v>45848</v>
      </c>
      <c r="I155" s="95">
        <v>45930</v>
      </c>
      <c r="J155" s="123">
        <f>(I155-H155)/7</f>
        <v>11.714285714285714</v>
      </c>
      <c r="K155" s="87">
        <v>0</v>
      </c>
      <c r="L155" s="97">
        <f>IF(K155/G155&gt;1,1,K155/G155)</f>
        <v>0</v>
      </c>
      <c r="M155" s="546"/>
      <c r="N155" s="546"/>
      <c r="O155" s="546"/>
      <c r="P155" s="546"/>
      <c r="Q155" s="546"/>
      <c r="R155" s="546"/>
      <c r="S155" s="546" t="s">
        <v>78</v>
      </c>
      <c r="T155" s="546"/>
      <c r="U155" s="97"/>
      <c r="V155" s="97"/>
      <c r="W155" s="97"/>
      <c r="X155" s="164" t="s">
        <v>859</v>
      </c>
      <c r="Y155" s="65" t="s">
        <v>1739</v>
      </c>
      <c r="Z155" s="99"/>
      <c r="AA155" s="65" t="s">
        <v>78</v>
      </c>
      <c r="AB155" s="65"/>
      <c r="AC155" s="65" t="s">
        <v>78</v>
      </c>
      <c r="AD155" s="65"/>
      <c r="AE155" s="65"/>
      <c r="AF155" s="175" t="s">
        <v>2128</v>
      </c>
      <c r="AG155" s="87">
        <v>2019</v>
      </c>
      <c r="AH155" s="75"/>
      <c r="AI155" s="100" t="s">
        <v>2117</v>
      </c>
      <c r="AJ155" s="100" t="s">
        <v>2051</v>
      </c>
      <c r="AK155" s="101"/>
      <c r="AL155" s="78"/>
      <c r="AM155" s="102" t="s">
        <v>2128</v>
      </c>
    </row>
    <row r="156" spans="1:86" ht="182" hidden="1" customHeight="1">
      <c r="A156" s="118" t="s">
        <v>1734</v>
      </c>
      <c r="B156" s="165" t="s">
        <v>2135</v>
      </c>
      <c r="C156" s="93" t="s">
        <v>1735</v>
      </c>
      <c r="D156" s="103" t="s">
        <v>1736</v>
      </c>
      <c r="E156" s="125" t="s">
        <v>1737</v>
      </c>
      <c r="F156" s="120" t="s">
        <v>1738</v>
      </c>
      <c r="G156" s="126">
        <v>6</v>
      </c>
      <c r="H156" s="105">
        <v>45120</v>
      </c>
      <c r="I156" s="105">
        <v>45382</v>
      </c>
      <c r="J156" s="123">
        <f>(I156-H156)/7</f>
        <v>37.428571428571431</v>
      </c>
      <c r="K156" s="87">
        <v>6</v>
      </c>
      <c r="L156" s="97">
        <f>IF(K156/G156&gt;1,1,K156/G156)</f>
        <v>1</v>
      </c>
      <c r="M156" s="546"/>
      <c r="N156" s="546"/>
      <c r="O156" s="546"/>
      <c r="P156" s="546"/>
      <c r="Q156" s="546"/>
      <c r="R156" s="546"/>
      <c r="S156" s="546"/>
      <c r="T156" s="546"/>
      <c r="U156" s="97"/>
      <c r="V156" s="97"/>
      <c r="W156" s="97"/>
      <c r="X156" s="100" t="s">
        <v>859</v>
      </c>
      <c r="Y156" s="65" t="s">
        <v>1739</v>
      </c>
      <c r="Z156" s="99" t="s">
        <v>2096</v>
      </c>
      <c r="AA156" s="65" t="s">
        <v>78</v>
      </c>
      <c r="AB156" s="65"/>
      <c r="AC156" s="65" t="s">
        <v>78</v>
      </c>
      <c r="AD156" s="65"/>
      <c r="AE156" s="65"/>
      <c r="AF156" s="77" t="s">
        <v>2140</v>
      </c>
      <c r="AG156" s="100">
        <v>2019</v>
      </c>
      <c r="AH156" s="100">
        <v>2024</v>
      </c>
      <c r="AI156" s="87" t="s">
        <v>2113</v>
      </c>
      <c r="AJ156" s="106" t="s">
        <v>2050</v>
      </c>
      <c r="AK156" s="107"/>
      <c r="AL156" s="108" t="s">
        <v>2134</v>
      </c>
      <c r="AM156" s="75"/>
    </row>
    <row r="157" spans="1:86" ht="137.5" customHeight="1">
      <c r="A157" s="118" t="s">
        <v>1269</v>
      </c>
      <c r="B157" s="127" t="s">
        <v>1865</v>
      </c>
      <c r="C157" s="127" t="s">
        <v>1866</v>
      </c>
      <c r="D157" s="127" t="s">
        <v>1867</v>
      </c>
      <c r="E157" s="136" t="s">
        <v>1868</v>
      </c>
      <c r="F157" s="136" t="s">
        <v>1869</v>
      </c>
      <c r="G157" s="137">
        <v>5</v>
      </c>
      <c r="H157" s="138">
        <v>41821</v>
      </c>
      <c r="I157" s="174">
        <v>45687</v>
      </c>
      <c r="J157" s="123">
        <f>(I157-H157)/7</f>
        <v>552.28571428571433</v>
      </c>
      <c r="K157" s="87">
        <v>6</v>
      </c>
      <c r="L157" s="97">
        <f>IF(K157/G157&gt;1,1,K157/G157)</f>
        <v>1</v>
      </c>
      <c r="M157" s="546"/>
      <c r="N157" s="546"/>
      <c r="O157" s="546"/>
      <c r="P157" s="546"/>
      <c r="Q157" s="546"/>
      <c r="R157" s="546"/>
      <c r="S157" s="546" t="s">
        <v>78</v>
      </c>
      <c r="T157" s="546"/>
      <c r="U157" s="97"/>
      <c r="V157" s="97"/>
      <c r="W157" s="97"/>
      <c r="X157" s="139" t="s">
        <v>875</v>
      </c>
      <c r="Y157" s="65" t="s">
        <v>952</v>
      </c>
      <c r="Z157" s="65"/>
      <c r="AA157" s="65" t="s">
        <v>78</v>
      </c>
      <c r="AB157" s="65"/>
      <c r="AC157" s="65"/>
      <c r="AD157" s="65"/>
      <c r="AE157" s="65"/>
      <c r="AF157" s="175" t="s">
        <v>2009</v>
      </c>
      <c r="AG157" s="87">
        <v>2019</v>
      </c>
      <c r="AH157" s="100">
        <v>2025</v>
      </c>
      <c r="AI157" s="87" t="s">
        <v>2065</v>
      </c>
      <c r="AJ157" s="100" t="s">
        <v>2051</v>
      </c>
      <c r="AK157" s="107" t="s">
        <v>2026</v>
      </c>
      <c r="AL157" s="75"/>
      <c r="AM157" s="75"/>
    </row>
    <row r="158" spans="1:86" ht="125.25" hidden="1" customHeight="1">
      <c r="A158" s="352" t="s">
        <v>854</v>
      </c>
      <c r="B158" s="432" t="s">
        <v>855</v>
      </c>
      <c r="C158" s="177" t="s">
        <v>856</v>
      </c>
      <c r="D158" s="339" t="s">
        <v>2114</v>
      </c>
      <c r="E158" s="211" t="s">
        <v>857</v>
      </c>
      <c r="F158" s="212" t="s">
        <v>858</v>
      </c>
      <c r="G158" s="213">
        <v>120</v>
      </c>
      <c r="H158" s="214">
        <v>44265</v>
      </c>
      <c r="I158" s="214">
        <v>45290</v>
      </c>
      <c r="J158" s="5">
        <f>SUM(I158-H158)/7</f>
        <v>146.42857142857142</v>
      </c>
      <c r="K158" s="100">
        <v>120</v>
      </c>
      <c r="L158" s="215">
        <v>1</v>
      </c>
      <c r="M158" s="548"/>
      <c r="N158" s="548"/>
      <c r="O158" s="548"/>
      <c r="P158" s="548"/>
      <c r="Q158" s="548"/>
      <c r="R158" s="548"/>
      <c r="S158" s="548"/>
      <c r="T158" s="548"/>
      <c r="U158" s="75"/>
      <c r="V158" s="75"/>
      <c r="W158" s="75"/>
      <c r="X158" s="100" t="s">
        <v>859</v>
      </c>
      <c r="Y158" s="78" t="s">
        <v>860</v>
      </c>
      <c r="Z158" s="78" t="s">
        <v>2025</v>
      </c>
      <c r="AA158" s="100" t="s">
        <v>78</v>
      </c>
      <c r="AB158" s="100"/>
      <c r="AC158" s="100"/>
      <c r="AD158" s="100"/>
      <c r="AE158" s="100"/>
      <c r="AF158" s="78" t="s">
        <v>2190</v>
      </c>
      <c r="AG158" s="87">
        <v>2020</v>
      </c>
      <c r="AH158" s="100">
        <v>2024</v>
      </c>
      <c r="AI158" s="216" t="s">
        <v>2112</v>
      </c>
      <c r="AJ158" s="217" t="s">
        <v>2050</v>
      </c>
      <c r="AK158" s="177" t="s">
        <v>2191</v>
      </c>
      <c r="AL158" s="218" t="s">
        <v>2192</v>
      </c>
      <c r="AM158" s="75"/>
    </row>
    <row r="159" spans="1:86" ht="125.25" hidden="1" customHeight="1">
      <c r="A159" s="352" t="s">
        <v>854</v>
      </c>
      <c r="B159" s="353" t="s">
        <v>855</v>
      </c>
      <c r="C159" s="177" t="s">
        <v>856</v>
      </c>
      <c r="D159" s="339" t="s">
        <v>2115</v>
      </c>
      <c r="E159" s="354" t="s">
        <v>857</v>
      </c>
      <c r="F159" s="355" t="s">
        <v>858</v>
      </c>
      <c r="G159" s="213">
        <v>200</v>
      </c>
      <c r="H159" s="214">
        <v>44265</v>
      </c>
      <c r="I159" s="214">
        <v>44834</v>
      </c>
      <c r="J159" s="5">
        <f>SUM(I159-H159)/7</f>
        <v>81.285714285714292</v>
      </c>
      <c r="K159" s="75">
        <v>200</v>
      </c>
      <c r="L159" s="215">
        <v>1</v>
      </c>
      <c r="M159" s="548"/>
      <c r="N159" s="548"/>
      <c r="O159" s="548"/>
      <c r="P159" s="548"/>
      <c r="Q159" s="548"/>
      <c r="R159" s="548"/>
      <c r="S159" s="548"/>
      <c r="T159" s="548"/>
      <c r="U159" s="75"/>
      <c r="V159" s="75"/>
      <c r="W159" s="75"/>
      <c r="X159" s="75" t="s">
        <v>859</v>
      </c>
      <c r="Y159" s="78" t="s">
        <v>860</v>
      </c>
      <c r="Z159" s="78" t="s">
        <v>861</v>
      </c>
      <c r="AA159" s="100" t="s">
        <v>78</v>
      </c>
      <c r="AB159" s="100"/>
      <c r="AC159" s="100"/>
      <c r="AD159" s="100"/>
      <c r="AE159" s="100"/>
      <c r="AF159" s="79" t="s">
        <v>862</v>
      </c>
      <c r="AG159" s="87">
        <v>2020</v>
      </c>
      <c r="AH159" s="75"/>
      <c r="AI159" s="87" t="s">
        <v>2118</v>
      </c>
      <c r="AJ159" s="100" t="s">
        <v>2050</v>
      </c>
      <c r="AK159" s="75"/>
      <c r="AL159" s="75"/>
      <c r="AM159" s="75"/>
    </row>
    <row r="160" spans="1:86" ht="125.25" customHeight="1">
      <c r="A160" s="81" t="s">
        <v>863</v>
      </c>
      <c r="B160" s="219" t="s">
        <v>864</v>
      </c>
      <c r="C160" s="177" t="s">
        <v>865</v>
      </c>
      <c r="D160" s="93" t="s">
        <v>866</v>
      </c>
      <c r="E160" s="339" t="s">
        <v>867</v>
      </c>
      <c r="F160" s="221" t="s">
        <v>858</v>
      </c>
      <c r="G160" s="213">
        <v>40</v>
      </c>
      <c r="H160" s="222">
        <v>44265</v>
      </c>
      <c r="I160" s="222">
        <v>46022</v>
      </c>
      <c r="J160" s="8">
        <f>SUM(I160-H160)/7</f>
        <v>251</v>
      </c>
      <c r="K160" s="75">
        <v>0</v>
      </c>
      <c r="L160" s="97">
        <v>0</v>
      </c>
      <c r="M160" s="546" t="s">
        <v>78</v>
      </c>
      <c r="N160" s="546"/>
      <c r="O160" s="546"/>
      <c r="P160" s="546"/>
      <c r="Q160" s="546"/>
      <c r="R160" s="546"/>
      <c r="S160" s="546"/>
      <c r="T160" s="546"/>
      <c r="U160" s="75"/>
      <c r="V160" s="75"/>
      <c r="W160" s="75"/>
      <c r="X160" s="223" t="s">
        <v>859</v>
      </c>
      <c r="Y160" s="78" t="s">
        <v>860</v>
      </c>
      <c r="Z160" s="75"/>
      <c r="AA160" s="100" t="s">
        <v>78</v>
      </c>
      <c r="AB160" s="100"/>
      <c r="AC160" s="100"/>
      <c r="AD160" s="100"/>
      <c r="AE160" s="100"/>
      <c r="AF160" s="177" t="s">
        <v>1994</v>
      </c>
      <c r="AG160" s="87">
        <v>2020</v>
      </c>
      <c r="AH160" s="75"/>
      <c r="AI160" s="100" t="s">
        <v>2117</v>
      </c>
      <c r="AJ160" s="100" t="s">
        <v>2051</v>
      </c>
      <c r="AK160" s="75"/>
      <c r="AL160" s="75"/>
      <c r="AM160" s="75"/>
    </row>
    <row r="161" spans="1:39" ht="125.25" customHeight="1">
      <c r="A161" s="118" t="s">
        <v>1270</v>
      </c>
      <c r="B161" s="127" t="s">
        <v>1851</v>
      </c>
      <c r="C161" s="127" t="s">
        <v>1271</v>
      </c>
      <c r="D161" s="127" t="s">
        <v>1852</v>
      </c>
      <c r="E161" s="127" t="s">
        <v>1952</v>
      </c>
      <c r="F161" s="127" t="s">
        <v>1853</v>
      </c>
      <c r="G161" s="137">
        <v>1</v>
      </c>
      <c r="H161" s="138">
        <v>45474</v>
      </c>
      <c r="I161" s="173">
        <v>46022</v>
      </c>
      <c r="J161" s="123">
        <f>(I161-H161)/7</f>
        <v>78.285714285714292</v>
      </c>
      <c r="K161" s="87">
        <v>0</v>
      </c>
      <c r="L161" s="97">
        <f>IF(K161/G161&gt;1,1,K161/G161)</f>
        <v>0</v>
      </c>
      <c r="M161" s="546"/>
      <c r="N161" s="546"/>
      <c r="O161" s="546"/>
      <c r="P161" s="546"/>
      <c r="Q161" s="546"/>
      <c r="R161" s="546"/>
      <c r="S161" s="546" t="s">
        <v>78</v>
      </c>
      <c r="T161" s="546"/>
      <c r="U161" s="97"/>
      <c r="V161" s="97"/>
      <c r="W161" s="97"/>
      <c r="X161" s="139" t="s">
        <v>875</v>
      </c>
      <c r="Y161" s="65" t="s">
        <v>960</v>
      </c>
      <c r="Z161" s="65"/>
      <c r="AA161" s="65"/>
      <c r="AB161" s="65"/>
      <c r="AC161" s="65"/>
      <c r="AD161" s="65"/>
      <c r="AE161" s="65"/>
      <c r="AF161" s="175" t="s">
        <v>2302</v>
      </c>
      <c r="AG161" s="87">
        <v>2020</v>
      </c>
      <c r="AH161" s="100"/>
      <c r="AI161" s="100" t="s">
        <v>2117</v>
      </c>
      <c r="AJ161" s="100" t="s">
        <v>2051</v>
      </c>
      <c r="AK161" s="107"/>
      <c r="AL161" s="78" t="s">
        <v>2288</v>
      </c>
      <c r="AM161" s="75"/>
    </row>
    <row r="162" spans="1:39" ht="148.5" customHeight="1">
      <c r="A162" s="118" t="s">
        <v>1272</v>
      </c>
      <c r="B162" s="127" t="s">
        <v>2169</v>
      </c>
      <c r="C162" s="127" t="s">
        <v>1273</v>
      </c>
      <c r="D162" s="170" t="s">
        <v>2171</v>
      </c>
      <c r="E162" s="136" t="s">
        <v>2146</v>
      </c>
      <c r="F162" s="136" t="s">
        <v>2147</v>
      </c>
      <c r="G162" s="137">
        <v>2</v>
      </c>
      <c r="H162" s="174">
        <v>45848</v>
      </c>
      <c r="I162" s="174">
        <v>45991</v>
      </c>
      <c r="J162" s="123">
        <f>(I162-H162)/7</f>
        <v>20.428571428571427</v>
      </c>
      <c r="K162" s="87">
        <v>0</v>
      </c>
      <c r="L162" s="97">
        <f>IF(K162/G162&gt;1,1,K162/G162)</f>
        <v>0</v>
      </c>
      <c r="M162" s="546"/>
      <c r="N162" s="546"/>
      <c r="O162" s="546"/>
      <c r="P162" s="546"/>
      <c r="Q162" s="546"/>
      <c r="R162" s="546"/>
      <c r="S162" s="546" t="s">
        <v>78</v>
      </c>
      <c r="T162" s="546"/>
      <c r="U162" s="97"/>
      <c r="V162" s="97"/>
      <c r="W162" s="97"/>
      <c r="X162" s="100" t="s">
        <v>859</v>
      </c>
      <c r="Y162" s="65" t="s">
        <v>960</v>
      </c>
      <c r="Z162" s="65"/>
      <c r="AA162" s="65" t="s">
        <v>78</v>
      </c>
      <c r="AB162" s="65"/>
      <c r="AC162" s="65"/>
      <c r="AD162" s="65"/>
      <c r="AE162" s="65"/>
      <c r="AF162" s="175" t="s">
        <v>2128</v>
      </c>
      <c r="AG162" s="87">
        <v>2020</v>
      </c>
      <c r="AH162" s="100"/>
      <c r="AI162" s="100" t="s">
        <v>2117</v>
      </c>
      <c r="AJ162" s="100" t="s">
        <v>2051</v>
      </c>
      <c r="AK162" s="107"/>
      <c r="AL162" s="75"/>
      <c r="AM162" s="102" t="s">
        <v>2128</v>
      </c>
    </row>
    <row r="163" spans="1:39" ht="125.25" hidden="1" customHeight="1">
      <c r="A163" s="118" t="s">
        <v>1272</v>
      </c>
      <c r="B163" s="167" t="s">
        <v>2170</v>
      </c>
      <c r="C163" s="127" t="s">
        <v>1273</v>
      </c>
      <c r="D163" s="127" t="s">
        <v>1870</v>
      </c>
      <c r="E163" s="136" t="s">
        <v>1860</v>
      </c>
      <c r="F163" s="136" t="s">
        <v>1800</v>
      </c>
      <c r="G163" s="137">
        <v>2</v>
      </c>
      <c r="H163" s="174">
        <v>45488</v>
      </c>
      <c r="I163" s="174">
        <v>45657</v>
      </c>
      <c r="J163" s="123">
        <f>(I163-H163)/7</f>
        <v>24.142857142857142</v>
      </c>
      <c r="K163" s="87">
        <v>9</v>
      </c>
      <c r="L163" s="97">
        <f>IF(K163/G163&gt;1,1,K163/G163)</f>
        <v>1</v>
      </c>
      <c r="M163" s="546"/>
      <c r="N163" s="546"/>
      <c r="O163" s="546"/>
      <c r="P163" s="546"/>
      <c r="Q163" s="546"/>
      <c r="R163" s="546"/>
      <c r="S163" s="546"/>
      <c r="T163" s="546"/>
      <c r="U163" s="97"/>
      <c r="V163" s="97"/>
      <c r="W163" s="97"/>
      <c r="X163" s="100" t="s">
        <v>859</v>
      </c>
      <c r="Y163" s="65" t="s">
        <v>960</v>
      </c>
      <c r="Z163" s="65"/>
      <c r="AA163" s="65" t="s">
        <v>78</v>
      </c>
      <c r="AB163" s="65"/>
      <c r="AC163" s="65"/>
      <c r="AD163" s="65"/>
      <c r="AE163" s="65"/>
      <c r="AF163" s="175" t="s">
        <v>2408</v>
      </c>
      <c r="AG163" s="87">
        <v>2020</v>
      </c>
      <c r="AH163" s="100">
        <v>2024</v>
      </c>
      <c r="AI163" s="87" t="s">
        <v>2113</v>
      </c>
      <c r="AJ163" s="106" t="s">
        <v>2050</v>
      </c>
      <c r="AK163" s="107"/>
      <c r="AL163" s="108" t="s">
        <v>2134</v>
      </c>
      <c r="AM163" s="75"/>
    </row>
    <row r="164" spans="1:39" ht="125.25" hidden="1" customHeight="1">
      <c r="A164" s="118" t="s">
        <v>1274</v>
      </c>
      <c r="B164" s="425" t="s">
        <v>1275</v>
      </c>
      <c r="C164" s="243" t="s">
        <v>1276</v>
      </c>
      <c r="D164" s="243" t="s">
        <v>1277</v>
      </c>
      <c r="E164" s="244" t="s">
        <v>1278</v>
      </c>
      <c r="F164" s="244" t="s">
        <v>1279</v>
      </c>
      <c r="G164" s="245">
        <v>2</v>
      </c>
      <c r="H164" s="198">
        <v>44774</v>
      </c>
      <c r="I164" s="198">
        <v>45016</v>
      </c>
      <c r="J164" s="96">
        <f>(I164-H164)/7</f>
        <v>34.571428571428569</v>
      </c>
      <c r="K164" s="87">
        <v>2</v>
      </c>
      <c r="L164" s="97">
        <f>IF(K164/G164&gt;1,1,K164/G164)</f>
        <v>1</v>
      </c>
      <c r="M164" s="546"/>
      <c r="N164" s="546"/>
      <c r="O164" s="546"/>
      <c r="P164" s="546"/>
      <c r="Q164" s="546"/>
      <c r="R164" s="546"/>
      <c r="S164" s="546"/>
      <c r="T164" s="546"/>
      <c r="U164" s="97"/>
      <c r="V164" s="97"/>
      <c r="W164" s="97"/>
      <c r="X164" s="100" t="s">
        <v>859</v>
      </c>
      <c r="Y164" s="78" t="s">
        <v>960</v>
      </c>
      <c r="Z164" s="99" t="s">
        <v>2091</v>
      </c>
      <c r="AA164" s="65"/>
      <c r="AB164" s="65"/>
      <c r="AC164" s="65"/>
      <c r="AD164" s="65"/>
      <c r="AE164" s="65"/>
      <c r="AF164" s="77" t="s">
        <v>2469</v>
      </c>
      <c r="AG164" s="87">
        <v>2020</v>
      </c>
      <c r="AH164" s="100">
        <v>2023</v>
      </c>
      <c r="AI164" s="87" t="s">
        <v>2113</v>
      </c>
      <c r="AJ164" s="87" t="s">
        <v>2050</v>
      </c>
      <c r="AK164" s="107"/>
      <c r="AL164" s="78" t="s">
        <v>2467</v>
      </c>
      <c r="AM164" s="75"/>
    </row>
    <row r="165" spans="1:39" ht="217.4" customHeight="1">
      <c r="A165" s="118" t="s">
        <v>1280</v>
      </c>
      <c r="B165" s="127" t="s">
        <v>1281</v>
      </c>
      <c r="C165" s="127" t="s">
        <v>1282</v>
      </c>
      <c r="D165" s="127" t="s">
        <v>1778</v>
      </c>
      <c r="E165" s="127" t="s">
        <v>1871</v>
      </c>
      <c r="F165" s="127" t="s">
        <v>1872</v>
      </c>
      <c r="G165" s="137">
        <v>3</v>
      </c>
      <c r="H165" s="138">
        <v>45565</v>
      </c>
      <c r="I165" s="138">
        <v>46022</v>
      </c>
      <c r="J165" s="123">
        <f>(I165-H165)/7</f>
        <v>65.285714285714292</v>
      </c>
      <c r="K165" s="87">
        <v>0</v>
      </c>
      <c r="L165" s="97">
        <f>IF(K165/G165&gt;1,1,K165/G165)</f>
        <v>0</v>
      </c>
      <c r="M165" s="546"/>
      <c r="N165" s="546"/>
      <c r="O165" s="546"/>
      <c r="P165" s="546"/>
      <c r="Q165" s="546"/>
      <c r="R165" s="546" t="s">
        <v>78</v>
      </c>
      <c r="S165" s="546" t="s">
        <v>78</v>
      </c>
      <c r="T165" s="546"/>
      <c r="U165" s="97"/>
      <c r="V165" s="97"/>
      <c r="W165" s="97"/>
      <c r="X165" s="139" t="s">
        <v>859</v>
      </c>
      <c r="Y165" s="65" t="s">
        <v>960</v>
      </c>
      <c r="Z165" s="65" t="s">
        <v>2020</v>
      </c>
      <c r="AA165" s="65" t="s">
        <v>78</v>
      </c>
      <c r="AB165" s="65"/>
      <c r="AC165" s="65"/>
      <c r="AD165" s="65"/>
      <c r="AE165" s="65"/>
      <c r="AF165" s="175" t="s">
        <v>2019</v>
      </c>
      <c r="AG165" s="87">
        <v>2020</v>
      </c>
      <c r="AH165" s="75"/>
      <c r="AI165" s="100" t="s">
        <v>2117</v>
      </c>
      <c r="AJ165" s="100" t="s">
        <v>2051</v>
      </c>
      <c r="AK165" s="75"/>
      <c r="AL165" s="75"/>
      <c r="AM165" s="75"/>
    </row>
    <row r="166" spans="1:39" ht="125.25" hidden="1" customHeight="1">
      <c r="A166" s="81" t="s">
        <v>787</v>
      </c>
      <c r="B166" s="342" t="s">
        <v>2326</v>
      </c>
      <c r="C166" s="339" t="s">
        <v>788</v>
      </c>
      <c r="D166" s="343" t="s">
        <v>789</v>
      </c>
      <c r="E166" s="344" t="s">
        <v>790</v>
      </c>
      <c r="F166" s="340" t="s">
        <v>791</v>
      </c>
      <c r="G166" s="213">
        <v>1</v>
      </c>
      <c r="H166" s="214">
        <v>44013</v>
      </c>
      <c r="I166" s="214">
        <v>44377</v>
      </c>
      <c r="J166" s="5">
        <f t="shared" ref="J166:J179" si="21">SUM(I166-H166)/7</f>
        <v>52</v>
      </c>
      <c r="K166" s="94">
        <v>1</v>
      </c>
      <c r="L166" s="7">
        <v>1</v>
      </c>
      <c r="M166" s="542"/>
      <c r="N166" s="542"/>
      <c r="O166" s="542"/>
      <c r="P166" s="542"/>
      <c r="Q166" s="542"/>
      <c r="R166" s="542"/>
      <c r="S166" s="542"/>
      <c r="T166" s="542"/>
      <c r="U166" s="8"/>
      <c r="V166" s="8"/>
      <c r="W166" s="8"/>
      <c r="X166" s="219" t="s">
        <v>776</v>
      </c>
      <c r="Y166" s="426" t="s">
        <v>777</v>
      </c>
      <c r="Z166" s="336"/>
      <c r="AA166" s="336"/>
      <c r="AB166" s="336"/>
      <c r="AC166" s="336"/>
      <c r="AD166" s="336"/>
      <c r="AE166" s="336"/>
      <c r="AF166" s="77" t="s">
        <v>792</v>
      </c>
      <c r="AG166" s="427">
        <v>2020</v>
      </c>
      <c r="AH166" s="75"/>
      <c r="AI166" s="87" t="s">
        <v>2118</v>
      </c>
      <c r="AJ166" s="100" t="s">
        <v>2050</v>
      </c>
      <c r="AK166" s="75"/>
      <c r="AL166" s="75"/>
      <c r="AM166" s="75"/>
    </row>
    <row r="167" spans="1:39" ht="250.5" hidden="1" customHeight="1">
      <c r="A167" s="81" t="s">
        <v>954</v>
      </c>
      <c r="B167" s="373" t="s">
        <v>2335</v>
      </c>
      <c r="C167" s="227" t="s">
        <v>955</v>
      </c>
      <c r="D167" s="227" t="s">
        <v>956</v>
      </c>
      <c r="E167" s="65" t="s">
        <v>957</v>
      </c>
      <c r="F167" s="176" t="s">
        <v>958</v>
      </c>
      <c r="G167" s="176">
        <v>5</v>
      </c>
      <c r="H167" s="371">
        <v>44410</v>
      </c>
      <c r="I167" s="371" t="s">
        <v>959</v>
      </c>
      <c r="J167" s="5">
        <f t="shared" si="21"/>
        <v>4.1428571428571432</v>
      </c>
      <c r="K167" s="87">
        <v>5</v>
      </c>
      <c r="L167" s="97">
        <v>1</v>
      </c>
      <c r="M167" s="546"/>
      <c r="N167" s="546"/>
      <c r="O167" s="546"/>
      <c r="P167" s="546"/>
      <c r="Q167" s="546"/>
      <c r="R167" s="546"/>
      <c r="S167" s="546"/>
      <c r="T167" s="546"/>
      <c r="U167" s="97"/>
      <c r="V167" s="97"/>
      <c r="W167" s="97"/>
      <c r="X167" s="176" t="s">
        <v>814</v>
      </c>
      <c r="Y167" s="78" t="s">
        <v>960</v>
      </c>
      <c r="Z167" s="65" t="s">
        <v>961</v>
      </c>
      <c r="AA167" s="65"/>
      <c r="AB167" s="65"/>
      <c r="AC167" s="65"/>
      <c r="AD167" s="65"/>
      <c r="AE167" s="65"/>
      <c r="AF167" s="77" t="s">
        <v>962</v>
      </c>
      <c r="AG167" s="87">
        <v>2020</v>
      </c>
      <c r="AH167" s="75"/>
      <c r="AI167" s="87" t="s">
        <v>2118</v>
      </c>
      <c r="AJ167" s="100" t="s">
        <v>2050</v>
      </c>
      <c r="AK167" s="75"/>
      <c r="AL167" s="75"/>
      <c r="AM167" s="75"/>
    </row>
    <row r="168" spans="1:39" ht="72" hidden="1" customHeight="1">
      <c r="A168" s="81" t="s">
        <v>963</v>
      </c>
      <c r="B168" s="369" t="s">
        <v>2336</v>
      </c>
      <c r="C168" s="227" t="s">
        <v>964</v>
      </c>
      <c r="D168" s="227" t="s">
        <v>965</v>
      </c>
      <c r="E168" s="64" t="s">
        <v>966</v>
      </c>
      <c r="F168" s="374" t="s">
        <v>967</v>
      </c>
      <c r="G168" s="374">
        <v>3</v>
      </c>
      <c r="H168" s="371">
        <v>44410</v>
      </c>
      <c r="I168" s="371">
        <v>44550</v>
      </c>
      <c r="J168" s="5">
        <f t="shared" si="21"/>
        <v>20</v>
      </c>
      <c r="K168" s="87">
        <v>3</v>
      </c>
      <c r="L168" s="97">
        <v>1</v>
      </c>
      <c r="M168" s="546"/>
      <c r="N168" s="546"/>
      <c r="O168" s="546"/>
      <c r="P168" s="546"/>
      <c r="Q168" s="546"/>
      <c r="R168" s="546"/>
      <c r="S168" s="546"/>
      <c r="T168" s="546"/>
      <c r="U168" s="97"/>
      <c r="V168" s="97"/>
      <c r="W168" s="97"/>
      <c r="X168" s="375" t="s">
        <v>798</v>
      </c>
      <c r="Y168" s="78" t="s">
        <v>960</v>
      </c>
      <c r="Z168" s="376" t="s">
        <v>968</v>
      </c>
      <c r="AA168" s="376"/>
      <c r="AB168" s="376"/>
      <c r="AC168" s="376"/>
      <c r="AD168" s="376"/>
      <c r="AE168" s="376"/>
      <c r="AF168" s="77" t="s">
        <v>908</v>
      </c>
      <c r="AG168" s="87">
        <v>2020</v>
      </c>
      <c r="AH168" s="75"/>
      <c r="AI168" s="87" t="s">
        <v>2118</v>
      </c>
      <c r="AJ168" s="100" t="s">
        <v>2050</v>
      </c>
      <c r="AK168" s="75"/>
      <c r="AL168" s="75"/>
      <c r="AM168" s="75"/>
    </row>
    <row r="169" spans="1:39" ht="72" hidden="1" customHeight="1">
      <c r="A169" s="81" t="s">
        <v>771</v>
      </c>
      <c r="B169" s="337" t="s">
        <v>2324</v>
      </c>
      <c r="C169" s="338" t="s">
        <v>772</v>
      </c>
      <c r="D169" s="339" t="s">
        <v>773</v>
      </c>
      <c r="E169" s="339" t="s">
        <v>774</v>
      </c>
      <c r="F169" s="339" t="s">
        <v>775</v>
      </c>
      <c r="G169" s="213">
        <v>2</v>
      </c>
      <c r="H169" s="214">
        <v>44013</v>
      </c>
      <c r="I169" s="214">
        <v>44196</v>
      </c>
      <c r="J169" s="5">
        <f t="shared" si="21"/>
        <v>26.142857142857142</v>
      </c>
      <c r="K169" s="94">
        <v>2</v>
      </c>
      <c r="L169" s="7">
        <v>1</v>
      </c>
      <c r="M169" s="542"/>
      <c r="N169" s="542"/>
      <c r="O169" s="542"/>
      <c r="P169" s="542"/>
      <c r="Q169" s="542"/>
      <c r="R169" s="542"/>
      <c r="S169" s="542"/>
      <c r="T169" s="542"/>
      <c r="U169" s="8"/>
      <c r="V169" s="8"/>
      <c r="W169" s="8"/>
      <c r="X169" s="219" t="s">
        <v>776</v>
      </c>
      <c r="Y169" s="426" t="s">
        <v>777</v>
      </c>
      <c r="Z169" s="336" t="s">
        <v>778</v>
      </c>
      <c r="AA169" s="336"/>
      <c r="AB169" s="336"/>
      <c r="AC169" s="336"/>
      <c r="AD169" s="336"/>
      <c r="AE169" s="336"/>
      <c r="AF169" s="77" t="s">
        <v>779</v>
      </c>
      <c r="AG169" s="427">
        <v>2020</v>
      </c>
      <c r="AH169" s="75"/>
      <c r="AI169" s="87" t="s">
        <v>2118</v>
      </c>
      <c r="AJ169" s="100" t="s">
        <v>2050</v>
      </c>
      <c r="AK169" s="75"/>
      <c r="AL169" s="75"/>
      <c r="AM169" s="75"/>
    </row>
    <row r="170" spans="1:39" ht="72" hidden="1" customHeight="1">
      <c r="A170" s="208" t="s">
        <v>793</v>
      </c>
      <c r="B170" s="345" t="s">
        <v>2327</v>
      </c>
      <c r="C170" s="346" t="s">
        <v>794</v>
      </c>
      <c r="D170" s="346" t="s">
        <v>795</v>
      </c>
      <c r="E170" s="219" t="s">
        <v>796</v>
      </c>
      <c r="F170" s="219" t="s">
        <v>797</v>
      </c>
      <c r="G170" s="347">
        <v>7</v>
      </c>
      <c r="H170" s="214">
        <v>44013</v>
      </c>
      <c r="I170" s="214">
        <v>44185</v>
      </c>
      <c r="J170" s="5">
        <f t="shared" si="21"/>
        <v>24.571428571428573</v>
      </c>
      <c r="K170" s="94">
        <v>7</v>
      </c>
      <c r="L170" s="7">
        <v>1</v>
      </c>
      <c r="M170" s="542"/>
      <c r="N170" s="542"/>
      <c r="O170" s="542"/>
      <c r="P170" s="542"/>
      <c r="Q170" s="542"/>
      <c r="R170" s="542"/>
      <c r="S170" s="542"/>
      <c r="T170" s="542"/>
      <c r="U170" s="8"/>
      <c r="V170" s="8"/>
      <c r="W170" s="8"/>
      <c r="X170" s="219" t="s">
        <v>798</v>
      </c>
      <c r="Y170" s="426" t="s">
        <v>777</v>
      </c>
      <c r="Z170" s="336"/>
      <c r="AA170" s="336"/>
      <c r="AB170" s="336"/>
      <c r="AC170" s="336"/>
      <c r="AD170" s="336"/>
      <c r="AE170" s="336"/>
      <c r="AF170" s="77" t="s">
        <v>799</v>
      </c>
      <c r="AG170" s="427">
        <v>2020</v>
      </c>
      <c r="AH170" s="75"/>
      <c r="AI170" s="87" t="s">
        <v>2118</v>
      </c>
      <c r="AJ170" s="100" t="s">
        <v>2050</v>
      </c>
      <c r="AK170" s="75"/>
      <c r="AL170" s="75"/>
      <c r="AM170" s="75"/>
    </row>
    <row r="171" spans="1:39" ht="72" hidden="1" customHeight="1">
      <c r="A171" s="208" t="s">
        <v>793</v>
      </c>
      <c r="B171" s="345" t="s">
        <v>2328</v>
      </c>
      <c r="C171" s="346" t="s">
        <v>794</v>
      </c>
      <c r="D171" s="219" t="s">
        <v>800</v>
      </c>
      <c r="E171" s="219" t="s">
        <v>801</v>
      </c>
      <c r="F171" s="219" t="s">
        <v>802</v>
      </c>
      <c r="G171" s="347">
        <v>1</v>
      </c>
      <c r="H171" s="214">
        <v>44013</v>
      </c>
      <c r="I171" s="214">
        <v>44073</v>
      </c>
      <c r="J171" s="5">
        <f t="shared" si="21"/>
        <v>8.5714285714285712</v>
      </c>
      <c r="K171" s="94">
        <v>1</v>
      </c>
      <c r="L171" s="7">
        <v>1</v>
      </c>
      <c r="M171" s="542"/>
      <c r="N171" s="542"/>
      <c r="O171" s="542"/>
      <c r="P171" s="542"/>
      <c r="Q171" s="542"/>
      <c r="R171" s="542"/>
      <c r="S171" s="542"/>
      <c r="T171" s="542"/>
      <c r="U171" s="8"/>
      <c r="V171" s="8"/>
      <c r="W171" s="8"/>
      <c r="X171" s="219" t="s">
        <v>803</v>
      </c>
      <c r="Y171" s="426" t="s">
        <v>777</v>
      </c>
      <c r="Z171" s="336" t="s">
        <v>804</v>
      </c>
      <c r="AA171" s="336"/>
      <c r="AB171" s="336"/>
      <c r="AC171" s="336"/>
      <c r="AD171" s="336"/>
      <c r="AE171" s="336"/>
      <c r="AF171" s="77" t="s">
        <v>799</v>
      </c>
      <c r="AG171" s="427">
        <v>2020</v>
      </c>
      <c r="AH171" s="75"/>
      <c r="AI171" s="87" t="s">
        <v>2118</v>
      </c>
      <c r="AJ171" s="100" t="s">
        <v>2050</v>
      </c>
      <c r="AK171" s="75"/>
      <c r="AL171" s="75"/>
      <c r="AM171" s="75"/>
    </row>
    <row r="172" spans="1:39" ht="72" hidden="1" customHeight="1">
      <c r="A172" s="81" t="s">
        <v>969</v>
      </c>
      <c r="B172" s="369" t="s">
        <v>2337</v>
      </c>
      <c r="C172" s="227" t="s">
        <v>970</v>
      </c>
      <c r="D172" s="227" t="s">
        <v>971</v>
      </c>
      <c r="E172" s="374" t="s">
        <v>972</v>
      </c>
      <c r="F172" s="374" t="s">
        <v>973</v>
      </c>
      <c r="G172" s="374">
        <v>2</v>
      </c>
      <c r="H172" s="371">
        <v>44410</v>
      </c>
      <c r="I172" s="371">
        <v>44550</v>
      </c>
      <c r="J172" s="5">
        <f t="shared" si="21"/>
        <v>20</v>
      </c>
      <c r="K172" s="87">
        <v>2</v>
      </c>
      <c r="L172" s="97">
        <v>1</v>
      </c>
      <c r="M172" s="546"/>
      <c r="N172" s="546"/>
      <c r="O172" s="546"/>
      <c r="P172" s="546"/>
      <c r="Q172" s="546"/>
      <c r="R172" s="546"/>
      <c r="S172" s="546"/>
      <c r="T172" s="546"/>
      <c r="U172" s="97"/>
      <c r="V172" s="97"/>
      <c r="W172" s="97"/>
      <c r="X172" s="176" t="s">
        <v>798</v>
      </c>
      <c r="Y172" s="78" t="s">
        <v>960</v>
      </c>
      <c r="Z172" s="65" t="s">
        <v>974</v>
      </c>
      <c r="AA172" s="65" t="s">
        <v>78</v>
      </c>
      <c r="AB172" s="65" t="s">
        <v>78</v>
      </c>
      <c r="AC172" s="65" t="s">
        <v>78</v>
      </c>
      <c r="AD172" s="65"/>
      <c r="AE172" s="65"/>
      <c r="AF172" s="77" t="s">
        <v>908</v>
      </c>
      <c r="AG172" s="87">
        <v>2020</v>
      </c>
      <c r="AH172" s="75"/>
      <c r="AI172" s="87" t="s">
        <v>2118</v>
      </c>
      <c r="AJ172" s="100" t="s">
        <v>2050</v>
      </c>
      <c r="AK172" s="75"/>
      <c r="AL172" s="75"/>
      <c r="AM172" s="75"/>
    </row>
    <row r="173" spans="1:39" ht="267" hidden="1" customHeight="1">
      <c r="A173" s="208" t="s">
        <v>805</v>
      </c>
      <c r="B173" s="337" t="s">
        <v>2329</v>
      </c>
      <c r="C173" s="219" t="s">
        <v>806</v>
      </c>
      <c r="D173" s="219" t="s">
        <v>2330</v>
      </c>
      <c r="E173" s="219" t="s">
        <v>807</v>
      </c>
      <c r="F173" s="221" t="s">
        <v>808</v>
      </c>
      <c r="G173" s="347">
        <v>1</v>
      </c>
      <c r="H173" s="214">
        <v>44044</v>
      </c>
      <c r="I173" s="214">
        <v>44180</v>
      </c>
      <c r="J173" s="5">
        <f t="shared" si="21"/>
        <v>19.428571428571427</v>
      </c>
      <c r="K173" s="94">
        <v>1</v>
      </c>
      <c r="L173" s="7">
        <v>1</v>
      </c>
      <c r="M173" s="542"/>
      <c r="N173" s="542"/>
      <c r="O173" s="542"/>
      <c r="P173" s="542"/>
      <c r="Q173" s="542"/>
      <c r="R173" s="542"/>
      <c r="S173" s="542"/>
      <c r="T173" s="542"/>
      <c r="U173" s="8"/>
      <c r="V173" s="8"/>
      <c r="W173" s="8"/>
      <c r="X173" s="219" t="s">
        <v>809</v>
      </c>
      <c r="Y173" s="426" t="s">
        <v>777</v>
      </c>
      <c r="Z173" s="336"/>
      <c r="AA173" s="336"/>
      <c r="AB173" s="336"/>
      <c r="AC173" s="336"/>
      <c r="AD173" s="336"/>
      <c r="AE173" s="336"/>
      <c r="AF173" s="77" t="s">
        <v>810</v>
      </c>
      <c r="AG173" s="427">
        <v>2020</v>
      </c>
      <c r="AH173" s="75"/>
      <c r="AI173" s="87" t="s">
        <v>2118</v>
      </c>
      <c r="AJ173" s="100" t="s">
        <v>2050</v>
      </c>
      <c r="AK173" s="75"/>
      <c r="AL173" s="75"/>
      <c r="AM173" s="75"/>
    </row>
    <row r="174" spans="1:39" ht="138" hidden="1" customHeight="1">
      <c r="A174" s="208" t="s">
        <v>805</v>
      </c>
      <c r="B174" s="337" t="s">
        <v>2329</v>
      </c>
      <c r="C174" s="219" t="s">
        <v>806</v>
      </c>
      <c r="D174" s="219" t="s">
        <v>811</v>
      </c>
      <c r="E174" s="219" t="s">
        <v>812</v>
      </c>
      <c r="F174" s="219" t="s">
        <v>813</v>
      </c>
      <c r="G174" s="347">
        <v>1</v>
      </c>
      <c r="H174" s="214">
        <v>44044</v>
      </c>
      <c r="I174" s="214">
        <v>44180</v>
      </c>
      <c r="J174" s="5">
        <f t="shared" si="21"/>
        <v>19.428571428571427</v>
      </c>
      <c r="K174" s="94">
        <v>1</v>
      </c>
      <c r="L174" s="7">
        <v>1</v>
      </c>
      <c r="M174" s="542"/>
      <c r="N174" s="542"/>
      <c r="O174" s="542"/>
      <c r="P174" s="542"/>
      <c r="Q174" s="542"/>
      <c r="R174" s="542"/>
      <c r="S174" s="542"/>
      <c r="T174" s="542"/>
      <c r="U174" s="8"/>
      <c r="V174" s="8"/>
      <c r="W174" s="8"/>
      <c r="X174" s="219" t="s">
        <v>814</v>
      </c>
      <c r="Y174" s="426" t="s">
        <v>777</v>
      </c>
      <c r="Z174" s="336"/>
      <c r="AA174" s="336"/>
      <c r="AB174" s="336"/>
      <c r="AC174" s="336"/>
      <c r="AD174" s="336"/>
      <c r="AE174" s="336"/>
      <c r="AF174" s="79" t="s">
        <v>810</v>
      </c>
      <c r="AG174" s="427">
        <v>2020</v>
      </c>
      <c r="AH174" s="75"/>
      <c r="AI174" s="87" t="s">
        <v>2118</v>
      </c>
      <c r="AJ174" s="100" t="s">
        <v>2050</v>
      </c>
      <c r="AK174" s="75"/>
      <c r="AL174" s="75"/>
      <c r="AM174" s="75"/>
    </row>
    <row r="175" spans="1:39" ht="155.5" hidden="1" customHeight="1">
      <c r="A175" s="81" t="s">
        <v>975</v>
      </c>
      <c r="B175" s="369" t="s">
        <v>2338</v>
      </c>
      <c r="C175" s="227" t="s">
        <v>976</v>
      </c>
      <c r="D175" s="227" t="s">
        <v>977</v>
      </c>
      <c r="E175" s="64" t="s">
        <v>978</v>
      </c>
      <c r="F175" s="374" t="s">
        <v>979</v>
      </c>
      <c r="G175" s="374">
        <v>3</v>
      </c>
      <c r="H175" s="371" t="s">
        <v>980</v>
      </c>
      <c r="I175" s="371">
        <v>44550</v>
      </c>
      <c r="J175" s="5">
        <f t="shared" si="21"/>
        <v>20.428571428571427</v>
      </c>
      <c r="K175" s="87">
        <v>3</v>
      </c>
      <c r="L175" s="97">
        <v>1</v>
      </c>
      <c r="M175" s="546"/>
      <c r="N175" s="546"/>
      <c r="O175" s="546"/>
      <c r="P175" s="546"/>
      <c r="Q175" s="546"/>
      <c r="R175" s="546"/>
      <c r="S175" s="546"/>
      <c r="T175" s="546"/>
      <c r="U175" s="97"/>
      <c r="V175" s="97"/>
      <c r="W175" s="97"/>
      <c r="X175" s="176" t="s">
        <v>814</v>
      </c>
      <c r="Y175" s="78" t="s">
        <v>960</v>
      </c>
      <c r="Z175" s="65" t="s">
        <v>981</v>
      </c>
      <c r="AA175" s="65" t="s">
        <v>78</v>
      </c>
      <c r="AB175" s="65"/>
      <c r="AC175" s="65"/>
      <c r="AD175" s="65"/>
      <c r="AE175" s="65"/>
      <c r="AF175" s="77" t="s">
        <v>908</v>
      </c>
      <c r="AG175" s="87">
        <v>2020</v>
      </c>
      <c r="AH175" s="75"/>
      <c r="AI175" s="87" t="s">
        <v>2118</v>
      </c>
      <c r="AJ175" s="100" t="s">
        <v>2050</v>
      </c>
      <c r="AK175" s="75"/>
      <c r="AL175" s="75"/>
      <c r="AM175" s="75"/>
    </row>
    <row r="176" spans="1:39" ht="72" hidden="1" customHeight="1">
      <c r="A176" s="81" t="s">
        <v>986</v>
      </c>
      <c r="B176" s="369" t="s">
        <v>2340</v>
      </c>
      <c r="C176" s="227" t="s">
        <v>987</v>
      </c>
      <c r="D176" s="227" t="s">
        <v>988</v>
      </c>
      <c r="E176" s="176" t="s">
        <v>989</v>
      </c>
      <c r="F176" s="176" t="s">
        <v>990</v>
      </c>
      <c r="G176" s="176">
        <v>6</v>
      </c>
      <c r="H176" s="371">
        <v>44392</v>
      </c>
      <c r="I176" s="371">
        <v>44592</v>
      </c>
      <c r="J176" s="5">
        <f t="shared" si="21"/>
        <v>28.571428571428573</v>
      </c>
      <c r="K176" s="87">
        <v>6</v>
      </c>
      <c r="L176" s="97">
        <v>1</v>
      </c>
      <c r="M176" s="546"/>
      <c r="N176" s="546"/>
      <c r="O176" s="546"/>
      <c r="P176" s="546"/>
      <c r="Q176" s="546"/>
      <c r="R176" s="546"/>
      <c r="S176" s="546"/>
      <c r="T176" s="546"/>
      <c r="U176" s="97"/>
      <c r="V176" s="97"/>
      <c r="W176" s="97"/>
      <c r="X176" s="176" t="s">
        <v>991</v>
      </c>
      <c r="Y176" s="78" t="s">
        <v>960</v>
      </c>
      <c r="Z176" s="65" t="s">
        <v>992</v>
      </c>
      <c r="AA176" s="65" t="s">
        <v>78</v>
      </c>
      <c r="AB176" s="65"/>
      <c r="AC176" s="65"/>
      <c r="AD176" s="65"/>
      <c r="AE176" s="65"/>
      <c r="AF176" s="77" t="s">
        <v>993</v>
      </c>
      <c r="AG176" s="87">
        <v>2020</v>
      </c>
      <c r="AH176" s="75"/>
      <c r="AI176" s="87" t="s">
        <v>2118</v>
      </c>
      <c r="AJ176" s="100" t="s">
        <v>2050</v>
      </c>
      <c r="AK176" s="75"/>
      <c r="AL176" s="75"/>
      <c r="AM176" s="75"/>
    </row>
    <row r="177" spans="1:39" ht="72" hidden="1" customHeight="1">
      <c r="A177" s="81" t="s">
        <v>994</v>
      </c>
      <c r="B177" s="369" t="s">
        <v>2341</v>
      </c>
      <c r="C177" s="227" t="s">
        <v>995</v>
      </c>
      <c r="D177" s="227" t="s">
        <v>996</v>
      </c>
      <c r="E177" s="176" t="s">
        <v>997</v>
      </c>
      <c r="F177" s="176" t="s">
        <v>998</v>
      </c>
      <c r="G177" s="176">
        <v>2</v>
      </c>
      <c r="H177" s="371">
        <v>44013</v>
      </c>
      <c r="I177" s="371">
        <v>44561</v>
      </c>
      <c r="J177" s="5">
        <f t="shared" si="21"/>
        <v>78.285714285714292</v>
      </c>
      <c r="K177" s="87">
        <v>2</v>
      </c>
      <c r="L177" s="97">
        <v>1</v>
      </c>
      <c r="M177" s="546"/>
      <c r="N177" s="546"/>
      <c r="O177" s="546"/>
      <c r="P177" s="546"/>
      <c r="Q177" s="546"/>
      <c r="R177" s="546"/>
      <c r="S177" s="546"/>
      <c r="T177" s="546"/>
      <c r="U177" s="97"/>
      <c r="V177" s="97"/>
      <c r="W177" s="97"/>
      <c r="X177" s="381" t="s">
        <v>999</v>
      </c>
      <c r="Y177" s="78" t="s">
        <v>960</v>
      </c>
      <c r="Z177" s="65" t="s">
        <v>1000</v>
      </c>
      <c r="AA177" s="65" t="s">
        <v>78</v>
      </c>
      <c r="AB177" s="65"/>
      <c r="AC177" s="65" t="s">
        <v>78</v>
      </c>
      <c r="AD177" s="65"/>
      <c r="AE177" s="65"/>
      <c r="AF177" s="77" t="s">
        <v>1001</v>
      </c>
      <c r="AG177" s="87">
        <v>2020</v>
      </c>
      <c r="AH177" s="75"/>
      <c r="AI177" s="87" t="s">
        <v>2118</v>
      </c>
      <c r="AJ177" s="100" t="s">
        <v>2050</v>
      </c>
      <c r="AK177" s="75"/>
      <c r="AL177" s="75"/>
      <c r="AM177" s="75"/>
    </row>
    <row r="178" spans="1:39" ht="72" hidden="1" customHeight="1">
      <c r="A178" s="81" t="s">
        <v>982</v>
      </c>
      <c r="B178" s="377" t="s">
        <v>2339</v>
      </c>
      <c r="C178" s="227" t="s">
        <v>983</v>
      </c>
      <c r="D178" s="227" t="s">
        <v>871</v>
      </c>
      <c r="E178" s="378" t="s">
        <v>872</v>
      </c>
      <c r="F178" s="378" t="s">
        <v>873</v>
      </c>
      <c r="G178" s="379">
        <v>6</v>
      </c>
      <c r="H178" s="371">
        <v>44378</v>
      </c>
      <c r="I178" s="371" t="s">
        <v>874</v>
      </c>
      <c r="J178" s="5">
        <f t="shared" si="21"/>
        <v>39</v>
      </c>
      <c r="K178" s="87">
        <v>6</v>
      </c>
      <c r="L178" s="97">
        <v>1</v>
      </c>
      <c r="M178" s="546"/>
      <c r="N178" s="546"/>
      <c r="O178" s="546"/>
      <c r="P178" s="546"/>
      <c r="Q178" s="546"/>
      <c r="R178" s="546"/>
      <c r="S178" s="546"/>
      <c r="T178" s="546"/>
      <c r="U178" s="97"/>
      <c r="V178" s="97"/>
      <c r="W178" s="97"/>
      <c r="X178" s="380" t="s">
        <v>984</v>
      </c>
      <c r="Y178" s="78" t="s">
        <v>960</v>
      </c>
      <c r="Z178" s="65" t="s">
        <v>985</v>
      </c>
      <c r="AA178" s="65" t="s">
        <v>78</v>
      </c>
      <c r="AB178" s="65"/>
      <c r="AC178" s="65"/>
      <c r="AD178" s="65"/>
      <c r="AE178" s="65"/>
      <c r="AF178" s="79" t="s">
        <v>878</v>
      </c>
      <c r="AG178" s="87">
        <v>2020</v>
      </c>
      <c r="AH178" s="75"/>
      <c r="AI178" s="87" t="s">
        <v>2118</v>
      </c>
      <c r="AJ178" s="100" t="s">
        <v>2050</v>
      </c>
      <c r="AK178" s="75"/>
      <c r="AL178" s="75"/>
      <c r="AM178" s="75"/>
    </row>
    <row r="179" spans="1:39" ht="72" hidden="1" customHeight="1">
      <c r="A179" s="81" t="s">
        <v>780</v>
      </c>
      <c r="B179" s="337" t="s">
        <v>2325</v>
      </c>
      <c r="C179" s="339" t="s">
        <v>781</v>
      </c>
      <c r="D179" s="339" t="s">
        <v>782</v>
      </c>
      <c r="E179" s="339" t="s">
        <v>783</v>
      </c>
      <c r="F179" s="340" t="s">
        <v>784</v>
      </c>
      <c r="G179" s="213">
        <v>7</v>
      </c>
      <c r="H179" s="214">
        <v>44013</v>
      </c>
      <c r="I179" s="214">
        <v>44196</v>
      </c>
      <c r="J179" s="5">
        <f t="shared" si="21"/>
        <v>26.142857142857142</v>
      </c>
      <c r="K179" s="94">
        <v>7</v>
      </c>
      <c r="L179" s="7">
        <v>1</v>
      </c>
      <c r="M179" s="542"/>
      <c r="N179" s="542"/>
      <c r="O179" s="542"/>
      <c r="P179" s="542"/>
      <c r="Q179" s="542"/>
      <c r="R179" s="542"/>
      <c r="S179" s="542"/>
      <c r="T179" s="542"/>
      <c r="U179" s="8"/>
      <c r="V179" s="8"/>
      <c r="W179" s="8"/>
      <c r="X179" s="219" t="s">
        <v>785</v>
      </c>
      <c r="Y179" s="426" t="s">
        <v>777</v>
      </c>
      <c r="Z179" s="341"/>
      <c r="AA179" s="336"/>
      <c r="AB179" s="336"/>
      <c r="AC179" s="336"/>
      <c r="AD179" s="336"/>
      <c r="AE179" s="336"/>
      <c r="AF179" s="77" t="s">
        <v>786</v>
      </c>
      <c r="AG179" s="427">
        <v>2020</v>
      </c>
      <c r="AH179" s="75"/>
      <c r="AI179" s="87" t="s">
        <v>2118</v>
      </c>
      <c r="AJ179" s="100" t="s">
        <v>2050</v>
      </c>
      <c r="AK179" s="75"/>
      <c r="AL179" s="75"/>
      <c r="AM179" s="75"/>
    </row>
    <row r="180" spans="1:39" ht="72" hidden="1" customHeight="1">
      <c r="A180" s="81" t="s">
        <v>1147</v>
      </c>
      <c r="B180" s="397" t="s">
        <v>2349</v>
      </c>
      <c r="C180" s="77" t="s">
        <v>1148</v>
      </c>
      <c r="D180" s="357" t="s">
        <v>1149</v>
      </c>
      <c r="E180" s="358" t="s">
        <v>1150</v>
      </c>
      <c r="F180" s="8" t="s">
        <v>1151</v>
      </c>
      <c r="G180" s="8">
        <v>1</v>
      </c>
      <c r="H180" s="222">
        <v>44621</v>
      </c>
      <c r="I180" s="222">
        <v>44712</v>
      </c>
      <c r="J180" s="96">
        <f t="shared" ref="J180:J196" si="22">(I180-H180)/7</f>
        <v>13</v>
      </c>
      <c r="K180" s="87">
        <v>1</v>
      </c>
      <c r="L180" s="97">
        <f>IF(K180/G180&gt;1,1,K180/G180)</f>
        <v>1</v>
      </c>
      <c r="M180" s="546"/>
      <c r="N180" s="546"/>
      <c r="O180" s="546"/>
      <c r="P180" s="546"/>
      <c r="Q180" s="546"/>
      <c r="R180" s="546"/>
      <c r="S180" s="546"/>
      <c r="T180" s="546"/>
      <c r="U180" s="97"/>
      <c r="V180" s="97"/>
      <c r="W180" s="97"/>
      <c r="X180" s="398" t="s">
        <v>899</v>
      </c>
      <c r="Y180" s="65" t="s">
        <v>1152</v>
      </c>
      <c r="Z180" s="65"/>
      <c r="AA180" s="65" t="s">
        <v>78</v>
      </c>
      <c r="AB180" s="65"/>
      <c r="AC180" s="65"/>
      <c r="AD180" s="65"/>
      <c r="AE180" s="65"/>
      <c r="AF180" s="77" t="s">
        <v>1153</v>
      </c>
      <c r="AG180" s="87">
        <v>2021</v>
      </c>
      <c r="AH180" s="75"/>
      <c r="AI180" s="87" t="s">
        <v>2118</v>
      </c>
      <c r="AJ180" s="100" t="s">
        <v>2050</v>
      </c>
      <c r="AK180" s="75"/>
      <c r="AL180" s="75"/>
      <c r="AM180" s="75"/>
    </row>
    <row r="181" spans="1:39" ht="72" hidden="1" customHeight="1">
      <c r="A181" s="81" t="s">
        <v>1055</v>
      </c>
      <c r="B181" s="389" t="s">
        <v>2342</v>
      </c>
      <c r="C181" s="91" t="s">
        <v>1056</v>
      </c>
      <c r="D181" s="91" t="s">
        <v>1057</v>
      </c>
      <c r="E181" s="91" t="s">
        <v>1058</v>
      </c>
      <c r="F181" s="390" t="s">
        <v>1059</v>
      </c>
      <c r="G181" s="390">
        <v>4</v>
      </c>
      <c r="H181" s="391">
        <v>44563</v>
      </c>
      <c r="I181" s="391">
        <v>44773</v>
      </c>
      <c r="J181" s="229">
        <f t="shared" si="22"/>
        <v>30</v>
      </c>
      <c r="K181" s="87">
        <v>4</v>
      </c>
      <c r="L181" s="97">
        <v>1</v>
      </c>
      <c r="M181" s="546"/>
      <c r="N181" s="546"/>
      <c r="O181" s="546"/>
      <c r="P181" s="546"/>
      <c r="Q181" s="546"/>
      <c r="R181" s="546"/>
      <c r="S181" s="546"/>
      <c r="T181" s="546"/>
      <c r="U181" s="97"/>
      <c r="V181" s="97"/>
      <c r="W181" s="97"/>
      <c r="X181" s="137" t="s">
        <v>1060</v>
      </c>
      <c r="Y181" s="65" t="s">
        <v>1061</v>
      </c>
      <c r="Z181" s="65" t="s">
        <v>1062</v>
      </c>
      <c r="AA181" s="65" t="s">
        <v>78</v>
      </c>
      <c r="AB181" s="65"/>
      <c r="AC181" s="65" t="s">
        <v>78</v>
      </c>
      <c r="AD181" s="65"/>
      <c r="AE181" s="65"/>
      <c r="AF181" s="79" t="s">
        <v>1063</v>
      </c>
      <c r="AG181" s="87">
        <v>2021</v>
      </c>
      <c r="AH181" s="75"/>
      <c r="AI181" s="87" t="s">
        <v>2118</v>
      </c>
      <c r="AJ181" s="100" t="s">
        <v>2050</v>
      </c>
      <c r="AK181" s="75"/>
      <c r="AL181" s="75"/>
      <c r="AM181" s="75"/>
    </row>
    <row r="182" spans="1:39" ht="72" customHeight="1">
      <c r="A182" s="81" t="s">
        <v>1091</v>
      </c>
      <c r="B182" s="226" t="s">
        <v>2202</v>
      </c>
      <c r="C182" s="91" t="s">
        <v>1092</v>
      </c>
      <c r="D182" s="227" t="s">
        <v>1076</v>
      </c>
      <c r="E182" s="226" t="s">
        <v>1072</v>
      </c>
      <c r="F182" s="98" t="s">
        <v>1073</v>
      </c>
      <c r="G182" s="94">
        <v>5</v>
      </c>
      <c r="H182" s="95">
        <v>45306</v>
      </c>
      <c r="I182" s="95">
        <v>46006</v>
      </c>
      <c r="J182" s="229">
        <f t="shared" si="22"/>
        <v>100</v>
      </c>
      <c r="K182" s="87">
        <v>0</v>
      </c>
      <c r="L182" s="97">
        <f>IF(K182/G182&gt;1,1,K182/G182)</f>
        <v>0</v>
      </c>
      <c r="M182" s="546" t="s">
        <v>78</v>
      </c>
      <c r="N182" s="546"/>
      <c r="O182" s="546" t="s">
        <v>78</v>
      </c>
      <c r="P182" s="546"/>
      <c r="Q182" s="546"/>
      <c r="R182" s="546"/>
      <c r="S182" s="546"/>
      <c r="T182" s="546"/>
      <c r="U182" s="97"/>
      <c r="V182" s="97"/>
      <c r="W182" s="97"/>
      <c r="X182" s="139" t="s">
        <v>1966</v>
      </c>
      <c r="Y182" s="65" t="s">
        <v>1061</v>
      </c>
      <c r="Z182" s="99"/>
      <c r="AA182" s="65" t="s">
        <v>78</v>
      </c>
      <c r="AB182" s="65"/>
      <c r="AC182" s="65" t="s">
        <v>78</v>
      </c>
      <c r="AD182" s="65"/>
      <c r="AE182" s="65"/>
      <c r="AF182" s="175" t="s">
        <v>2080</v>
      </c>
      <c r="AG182" s="87">
        <v>2021</v>
      </c>
      <c r="AH182" s="75"/>
      <c r="AI182" s="100" t="s">
        <v>2117</v>
      </c>
      <c r="AJ182" s="100" t="s">
        <v>2051</v>
      </c>
      <c r="AK182" s="101"/>
      <c r="AL182" s="75"/>
      <c r="AM182" s="75"/>
    </row>
    <row r="183" spans="1:39" ht="72" customHeight="1">
      <c r="A183" s="118" t="s">
        <v>1653</v>
      </c>
      <c r="B183" s="281" t="s">
        <v>1654</v>
      </c>
      <c r="C183" s="221" t="s">
        <v>1655</v>
      </c>
      <c r="D183" s="286" t="s">
        <v>1656</v>
      </c>
      <c r="E183" s="286" t="s">
        <v>1633</v>
      </c>
      <c r="F183" s="286" t="s">
        <v>1657</v>
      </c>
      <c r="G183" s="282">
        <v>5</v>
      </c>
      <c r="H183" s="95">
        <v>45120</v>
      </c>
      <c r="I183" s="95">
        <v>46022</v>
      </c>
      <c r="J183" s="123">
        <f t="shared" si="22"/>
        <v>128.85714285714286</v>
      </c>
      <c r="K183" s="87">
        <v>1</v>
      </c>
      <c r="L183" s="97">
        <f>IF(K183/G183&gt;1,1,K183/G183)</f>
        <v>0.2</v>
      </c>
      <c r="M183" s="546" t="s">
        <v>78</v>
      </c>
      <c r="N183" s="546"/>
      <c r="O183" s="546" t="s">
        <v>78</v>
      </c>
      <c r="P183" s="546"/>
      <c r="Q183" s="546"/>
      <c r="R183" s="546"/>
      <c r="S183" s="546"/>
      <c r="T183" s="546"/>
      <c r="U183" s="97"/>
      <c r="V183" s="97"/>
      <c r="W183" s="97"/>
      <c r="X183" s="164" t="s">
        <v>899</v>
      </c>
      <c r="Y183" s="65" t="s">
        <v>1008</v>
      </c>
      <c r="Z183" s="99"/>
      <c r="AA183" s="65" t="s">
        <v>78</v>
      </c>
      <c r="AB183" s="65"/>
      <c r="AC183" s="65" t="s">
        <v>78</v>
      </c>
      <c r="AD183" s="65"/>
      <c r="AE183" s="65"/>
      <c r="AF183" s="596" t="s">
        <v>2084</v>
      </c>
      <c r="AG183" s="87">
        <v>2021</v>
      </c>
      <c r="AH183" s="75"/>
      <c r="AI183" s="100" t="s">
        <v>2117</v>
      </c>
      <c r="AJ183" s="100" t="s">
        <v>2051</v>
      </c>
      <c r="AK183" s="101"/>
      <c r="AL183" s="75"/>
      <c r="AM183" s="75"/>
    </row>
    <row r="184" spans="1:39" ht="72" hidden="1" customHeight="1">
      <c r="A184" s="81" t="s">
        <v>1093</v>
      </c>
      <c r="B184" s="389" t="s">
        <v>2344</v>
      </c>
      <c r="C184" s="91" t="s">
        <v>1094</v>
      </c>
      <c r="D184" s="227" t="s">
        <v>1095</v>
      </c>
      <c r="E184" s="227" t="s">
        <v>1096</v>
      </c>
      <c r="F184" s="227" t="s">
        <v>1097</v>
      </c>
      <c r="G184" s="227">
        <v>2</v>
      </c>
      <c r="H184" s="392">
        <v>44713</v>
      </c>
      <c r="I184" s="392">
        <v>45230</v>
      </c>
      <c r="J184" s="229">
        <f t="shared" si="22"/>
        <v>73.857142857142861</v>
      </c>
      <c r="K184" s="87">
        <v>2</v>
      </c>
      <c r="L184" s="97">
        <v>1</v>
      </c>
      <c r="M184" s="546"/>
      <c r="N184" s="546"/>
      <c r="O184" s="546"/>
      <c r="P184" s="546"/>
      <c r="Q184" s="546"/>
      <c r="R184" s="546"/>
      <c r="S184" s="546"/>
      <c r="T184" s="546"/>
      <c r="U184" s="97"/>
      <c r="V184" s="97"/>
      <c r="W184" s="97"/>
      <c r="X184" s="393" t="s">
        <v>1060</v>
      </c>
      <c r="Y184" s="65" t="s">
        <v>1061</v>
      </c>
      <c r="Z184" s="65"/>
      <c r="AA184" s="65" t="s">
        <v>78</v>
      </c>
      <c r="AB184" s="65"/>
      <c r="AC184" s="65" t="s">
        <v>78</v>
      </c>
      <c r="AD184" s="65"/>
      <c r="AE184" s="65"/>
      <c r="AF184" s="77" t="s">
        <v>1098</v>
      </c>
      <c r="AG184" s="87">
        <v>2021</v>
      </c>
      <c r="AH184" s="75"/>
      <c r="AI184" s="87" t="s">
        <v>2118</v>
      </c>
      <c r="AJ184" s="100" t="s">
        <v>2050</v>
      </c>
      <c r="AK184" s="75"/>
      <c r="AL184" s="75"/>
      <c r="AM184" s="75"/>
    </row>
    <row r="185" spans="1:39" ht="125.25" customHeight="1">
      <c r="A185" s="118" t="s">
        <v>1658</v>
      </c>
      <c r="B185" s="281" t="s">
        <v>1659</v>
      </c>
      <c r="C185" s="287" t="s">
        <v>1643</v>
      </c>
      <c r="D185" s="221" t="s">
        <v>1660</v>
      </c>
      <c r="E185" s="221" t="s">
        <v>1645</v>
      </c>
      <c r="F185" s="221" t="s">
        <v>1650</v>
      </c>
      <c r="G185" s="282">
        <v>3</v>
      </c>
      <c r="H185" s="289">
        <v>45120</v>
      </c>
      <c r="I185" s="289">
        <v>46022</v>
      </c>
      <c r="J185" s="123">
        <f t="shared" si="22"/>
        <v>128.85714285714286</v>
      </c>
      <c r="K185" s="87">
        <v>1</v>
      </c>
      <c r="L185" s="97">
        <f t="shared" ref="L185:L190" si="23">IF(K185/G185&gt;1,1,K185/G185)</f>
        <v>0.33333333333333331</v>
      </c>
      <c r="M185" s="546" t="s">
        <v>78</v>
      </c>
      <c r="N185" s="546"/>
      <c r="O185" s="546" t="s">
        <v>78</v>
      </c>
      <c r="P185" s="546"/>
      <c r="Q185" s="546"/>
      <c r="R185" s="546"/>
      <c r="S185" s="546"/>
      <c r="T185" s="546"/>
      <c r="U185" s="97"/>
      <c r="V185" s="97"/>
      <c r="W185" s="97"/>
      <c r="X185" s="164" t="s">
        <v>899</v>
      </c>
      <c r="Y185" s="65" t="s">
        <v>1008</v>
      </c>
      <c r="Z185" s="99"/>
      <c r="AA185" s="65" t="s">
        <v>78</v>
      </c>
      <c r="AB185" s="65"/>
      <c r="AC185" s="65" t="s">
        <v>78</v>
      </c>
      <c r="AD185" s="65" t="s">
        <v>78</v>
      </c>
      <c r="AE185" s="65"/>
      <c r="AF185" s="175" t="s">
        <v>2087</v>
      </c>
      <c r="AG185" s="87">
        <v>2021</v>
      </c>
      <c r="AH185" s="75"/>
      <c r="AI185" s="100" t="s">
        <v>2117</v>
      </c>
      <c r="AJ185" s="100" t="s">
        <v>2051</v>
      </c>
      <c r="AK185" s="101"/>
      <c r="AL185" s="75"/>
      <c r="AM185" s="75"/>
    </row>
    <row r="186" spans="1:39" ht="125.25" customHeight="1">
      <c r="A186" s="81" t="s">
        <v>1099</v>
      </c>
      <c r="B186" s="92" t="s">
        <v>2378</v>
      </c>
      <c r="C186" s="238" t="s">
        <v>1100</v>
      </c>
      <c r="D186" s="421" t="s">
        <v>2423</v>
      </c>
      <c r="E186" s="92" t="s">
        <v>2424</v>
      </c>
      <c r="F186" s="93" t="s">
        <v>2425</v>
      </c>
      <c r="G186" s="94">
        <v>3</v>
      </c>
      <c r="H186" s="95">
        <v>45852</v>
      </c>
      <c r="I186" s="95">
        <v>45991</v>
      </c>
      <c r="J186" s="166">
        <f t="shared" si="22"/>
        <v>19.857142857142858</v>
      </c>
      <c r="K186" s="87">
        <v>0</v>
      </c>
      <c r="L186" s="97">
        <f t="shared" si="23"/>
        <v>0</v>
      </c>
      <c r="M186" s="549" t="s">
        <v>78</v>
      </c>
      <c r="N186" s="549" t="s">
        <v>78</v>
      </c>
      <c r="O186" s="549"/>
      <c r="P186" s="549"/>
      <c r="Q186" s="549"/>
      <c r="R186" s="549"/>
      <c r="S186" s="549"/>
      <c r="T186" s="549"/>
      <c r="U186" s="140"/>
      <c r="V186" s="97"/>
      <c r="W186" s="141"/>
      <c r="X186" s="139" t="s">
        <v>899</v>
      </c>
      <c r="Y186" s="65" t="s">
        <v>2058</v>
      </c>
      <c r="Z186" s="99"/>
      <c r="AA186" s="65" t="s">
        <v>78</v>
      </c>
      <c r="AB186" s="65"/>
      <c r="AC186" s="65" t="s">
        <v>78</v>
      </c>
      <c r="AD186" s="65"/>
      <c r="AE186" s="65"/>
      <c r="AF186" s="596" t="s">
        <v>2426</v>
      </c>
      <c r="AG186" s="87">
        <v>2021</v>
      </c>
      <c r="AH186" s="75"/>
      <c r="AI186" s="100" t="s">
        <v>2117</v>
      </c>
      <c r="AJ186" s="100" t="s">
        <v>2051</v>
      </c>
      <c r="AK186" s="101"/>
      <c r="AL186" s="75"/>
      <c r="AM186" s="102" t="s">
        <v>2426</v>
      </c>
    </row>
    <row r="187" spans="1:39" ht="125.25" hidden="1" customHeight="1">
      <c r="A187" s="81" t="s">
        <v>1099</v>
      </c>
      <c r="B187" s="165" t="s">
        <v>2203</v>
      </c>
      <c r="C187" s="238" t="s">
        <v>1100</v>
      </c>
      <c r="D187" s="239" t="s">
        <v>1079</v>
      </c>
      <c r="E187" s="239" t="s">
        <v>1101</v>
      </c>
      <c r="F187" s="93" t="s">
        <v>1102</v>
      </c>
      <c r="G187" s="94">
        <v>10</v>
      </c>
      <c r="H187" s="198">
        <v>44563</v>
      </c>
      <c r="I187" s="240">
        <v>45473</v>
      </c>
      <c r="J187" s="229">
        <f t="shared" si="22"/>
        <v>130</v>
      </c>
      <c r="K187" s="87">
        <v>10</v>
      </c>
      <c r="L187" s="97">
        <f t="shared" si="23"/>
        <v>1</v>
      </c>
      <c r="M187" s="549"/>
      <c r="N187" s="549"/>
      <c r="O187" s="549"/>
      <c r="P187" s="549"/>
      <c r="Q187" s="549"/>
      <c r="R187" s="549"/>
      <c r="S187" s="549"/>
      <c r="T187" s="549"/>
      <c r="U187" s="140"/>
      <c r="V187" s="97"/>
      <c r="W187" s="141"/>
      <c r="X187" s="137" t="s">
        <v>2105</v>
      </c>
      <c r="Y187" s="65" t="s">
        <v>2058</v>
      </c>
      <c r="Z187" s="99" t="s">
        <v>2032</v>
      </c>
      <c r="AA187" s="65" t="s">
        <v>78</v>
      </c>
      <c r="AB187" s="65"/>
      <c r="AC187" s="65" t="s">
        <v>78</v>
      </c>
      <c r="AD187" s="65"/>
      <c r="AE187" s="65"/>
      <c r="AF187" s="175" t="s">
        <v>2380</v>
      </c>
      <c r="AG187" s="87">
        <v>2021</v>
      </c>
      <c r="AH187" s="100">
        <v>2024</v>
      </c>
      <c r="AI187" s="87" t="s">
        <v>2113</v>
      </c>
      <c r="AJ187" s="106" t="s">
        <v>2050</v>
      </c>
      <c r="AK187" s="177" t="s">
        <v>2204</v>
      </c>
      <c r="AL187" s="108" t="s">
        <v>2382</v>
      </c>
      <c r="AM187" s="75"/>
    </row>
    <row r="188" spans="1:39" ht="179.25" customHeight="1">
      <c r="A188" s="118" t="s">
        <v>1661</v>
      </c>
      <c r="B188" s="281" t="s">
        <v>1662</v>
      </c>
      <c r="C188" s="221" t="s">
        <v>1655</v>
      </c>
      <c r="D188" s="286" t="s">
        <v>1663</v>
      </c>
      <c r="E188" s="220" t="s">
        <v>1664</v>
      </c>
      <c r="F188" s="286" t="s">
        <v>1665</v>
      </c>
      <c r="G188" s="296">
        <v>5</v>
      </c>
      <c r="H188" s="95">
        <v>45120</v>
      </c>
      <c r="I188" s="95">
        <v>46022</v>
      </c>
      <c r="J188" s="123">
        <f t="shared" si="22"/>
        <v>128.85714285714286</v>
      </c>
      <c r="K188" s="87">
        <v>1</v>
      </c>
      <c r="L188" s="97">
        <f t="shared" si="23"/>
        <v>0.2</v>
      </c>
      <c r="M188" s="549" t="s">
        <v>78</v>
      </c>
      <c r="N188" s="549"/>
      <c r="O188" s="549" t="s">
        <v>78</v>
      </c>
      <c r="P188" s="549"/>
      <c r="Q188" s="549"/>
      <c r="R188" s="549"/>
      <c r="S188" s="549"/>
      <c r="T188" s="549"/>
      <c r="U188" s="140"/>
      <c r="V188" s="97"/>
      <c r="W188" s="141"/>
      <c r="X188" s="164" t="s">
        <v>899</v>
      </c>
      <c r="Y188" s="65" t="s">
        <v>1008</v>
      </c>
      <c r="Z188" s="99"/>
      <c r="AA188" s="65" t="s">
        <v>78</v>
      </c>
      <c r="AB188" s="65"/>
      <c r="AC188" s="65" t="s">
        <v>78</v>
      </c>
      <c r="AD188" s="65" t="s">
        <v>78</v>
      </c>
      <c r="AE188" s="65"/>
      <c r="AF188" s="175" t="s">
        <v>2084</v>
      </c>
      <c r="AG188" s="87">
        <v>2021</v>
      </c>
      <c r="AH188" s="75"/>
      <c r="AI188" s="100" t="s">
        <v>2117</v>
      </c>
      <c r="AJ188" s="100" t="s">
        <v>2051</v>
      </c>
      <c r="AK188" s="101"/>
      <c r="AL188" s="75"/>
      <c r="AM188" s="75"/>
    </row>
    <row r="189" spans="1:39" ht="125.25" customHeight="1">
      <c r="A189" s="178" t="s">
        <v>1103</v>
      </c>
      <c r="B189" s="233" t="s">
        <v>2205</v>
      </c>
      <c r="C189" s="232" t="s">
        <v>1104</v>
      </c>
      <c r="D189" s="241" t="s">
        <v>1076</v>
      </c>
      <c r="E189" s="233" t="s">
        <v>1072</v>
      </c>
      <c r="F189" s="224" t="s">
        <v>1073</v>
      </c>
      <c r="G189" s="234">
        <v>5</v>
      </c>
      <c r="H189" s="235">
        <v>45306</v>
      </c>
      <c r="I189" s="235">
        <v>46006</v>
      </c>
      <c r="J189" s="236">
        <f t="shared" si="22"/>
        <v>100</v>
      </c>
      <c r="K189" s="88">
        <v>0</v>
      </c>
      <c r="L189" s="115">
        <f t="shared" si="23"/>
        <v>0</v>
      </c>
      <c r="M189" s="550"/>
      <c r="N189" s="550"/>
      <c r="O189" s="550" t="s">
        <v>78</v>
      </c>
      <c r="P189" s="550"/>
      <c r="Q189" s="550"/>
      <c r="R189" s="550"/>
      <c r="S189" s="550"/>
      <c r="T189" s="550"/>
      <c r="U189" s="97"/>
      <c r="V189" s="97"/>
      <c r="W189" s="97"/>
      <c r="X189" s="237" t="s">
        <v>1966</v>
      </c>
      <c r="Y189" s="116" t="s">
        <v>1061</v>
      </c>
      <c r="Z189" s="179"/>
      <c r="AA189" s="116" t="s">
        <v>78</v>
      </c>
      <c r="AB189" s="116"/>
      <c r="AC189" s="116" t="s">
        <v>78</v>
      </c>
      <c r="AD189" s="116"/>
      <c r="AE189" s="116"/>
      <c r="AF189" s="175" t="s">
        <v>1985</v>
      </c>
      <c r="AG189" s="87">
        <v>2021</v>
      </c>
      <c r="AH189" s="75"/>
      <c r="AI189" s="100" t="s">
        <v>2117</v>
      </c>
      <c r="AJ189" s="100" t="s">
        <v>2051</v>
      </c>
      <c r="AK189" s="101"/>
      <c r="AL189" s="75"/>
      <c r="AM189" s="75"/>
    </row>
    <row r="190" spans="1:39" ht="125.25" customHeight="1">
      <c r="A190" s="118" t="s">
        <v>1666</v>
      </c>
      <c r="B190" s="281" t="s">
        <v>1667</v>
      </c>
      <c r="C190" s="287" t="s">
        <v>1643</v>
      </c>
      <c r="D190" s="291" t="s">
        <v>1668</v>
      </c>
      <c r="E190" s="291" t="s">
        <v>1645</v>
      </c>
      <c r="F190" s="291" t="s">
        <v>1650</v>
      </c>
      <c r="G190" s="294">
        <v>3</v>
      </c>
      <c r="H190" s="235">
        <v>45120</v>
      </c>
      <c r="I190" s="526">
        <v>46022</v>
      </c>
      <c r="J190" s="123">
        <f t="shared" si="22"/>
        <v>128.85714285714286</v>
      </c>
      <c r="K190" s="88">
        <v>1</v>
      </c>
      <c r="L190" s="115">
        <f t="shared" si="23"/>
        <v>0.33333333333333331</v>
      </c>
      <c r="M190" s="551"/>
      <c r="N190" s="551"/>
      <c r="O190" s="551" t="s">
        <v>78</v>
      </c>
      <c r="P190" s="551"/>
      <c r="Q190" s="551"/>
      <c r="R190" s="551"/>
      <c r="S190" s="551"/>
      <c r="T190" s="551"/>
      <c r="U190" s="140"/>
      <c r="V190" s="97"/>
      <c r="W190" s="141"/>
      <c r="X190" s="164" t="s">
        <v>899</v>
      </c>
      <c r="Y190" s="65" t="s">
        <v>1008</v>
      </c>
      <c r="Z190" s="99"/>
      <c r="AA190" s="65" t="s">
        <v>78</v>
      </c>
      <c r="AB190" s="65"/>
      <c r="AC190" s="65" t="s">
        <v>78</v>
      </c>
      <c r="AD190" s="116" t="s">
        <v>78</v>
      </c>
      <c r="AE190" s="116"/>
      <c r="AF190" s="596" t="s">
        <v>2088</v>
      </c>
      <c r="AG190" s="87">
        <v>2021</v>
      </c>
      <c r="AH190" s="75"/>
      <c r="AI190" s="100" t="s">
        <v>2117</v>
      </c>
      <c r="AJ190" s="100" t="s">
        <v>2051</v>
      </c>
      <c r="AK190" s="101"/>
      <c r="AL190" s="75"/>
      <c r="AM190" s="75"/>
    </row>
    <row r="191" spans="1:39" ht="187" hidden="1" customHeight="1">
      <c r="A191" s="81" t="s">
        <v>1105</v>
      </c>
      <c r="B191" s="394" t="s">
        <v>2345</v>
      </c>
      <c r="C191" s="91" t="s">
        <v>1106</v>
      </c>
      <c r="D191" s="227" t="s">
        <v>1107</v>
      </c>
      <c r="E191" s="227" t="s">
        <v>1108</v>
      </c>
      <c r="F191" s="98" t="s">
        <v>1109</v>
      </c>
      <c r="G191" s="94">
        <v>1</v>
      </c>
      <c r="H191" s="198">
        <v>44563</v>
      </c>
      <c r="I191" s="198">
        <v>44915</v>
      </c>
      <c r="J191" s="229">
        <f t="shared" si="22"/>
        <v>50.285714285714285</v>
      </c>
      <c r="K191" s="87">
        <v>1</v>
      </c>
      <c r="L191" s="97">
        <v>1</v>
      </c>
      <c r="M191" s="549"/>
      <c r="N191" s="549"/>
      <c r="O191" s="549"/>
      <c r="P191" s="549"/>
      <c r="Q191" s="549"/>
      <c r="R191" s="549"/>
      <c r="S191" s="549"/>
      <c r="T191" s="549"/>
      <c r="U191" s="140"/>
      <c r="V191" s="97"/>
      <c r="W191" s="141"/>
      <c r="X191" s="137" t="s">
        <v>1060</v>
      </c>
      <c r="Y191" s="65" t="s">
        <v>1061</v>
      </c>
      <c r="Z191" s="65" t="s">
        <v>1110</v>
      </c>
      <c r="AA191" s="65" t="s">
        <v>78</v>
      </c>
      <c r="AB191" s="65"/>
      <c r="AC191" s="65"/>
      <c r="AD191" s="65"/>
      <c r="AE191" s="65"/>
      <c r="AF191" s="77" t="s">
        <v>1090</v>
      </c>
      <c r="AG191" s="87">
        <v>2021</v>
      </c>
      <c r="AH191" s="75"/>
      <c r="AI191" s="87" t="s">
        <v>2118</v>
      </c>
      <c r="AJ191" s="100" t="s">
        <v>2050</v>
      </c>
      <c r="AK191" s="75"/>
      <c r="AL191" s="75"/>
      <c r="AM191" s="75"/>
    </row>
    <row r="192" spans="1:39" ht="187" customHeight="1">
      <c r="A192" s="109" t="s">
        <v>1669</v>
      </c>
      <c r="B192" s="290" t="s">
        <v>1670</v>
      </c>
      <c r="C192" s="367" t="s">
        <v>1671</v>
      </c>
      <c r="D192" s="292" t="s">
        <v>1672</v>
      </c>
      <c r="E192" s="292" t="s">
        <v>1673</v>
      </c>
      <c r="F192" s="292" t="s">
        <v>1674</v>
      </c>
      <c r="G192" s="508">
        <v>5</v>
      </c>
      <c r="H192" s="235">
        <v>45120</v>
      </c>
      <c r="I192" s="235">
        <v>46022</v>
      </c>
      <c r="J192" s="123">
        <f t="shared" si="22"/>
        <v>128.85714285714286</v>
      </c>
      <c r="K192" s="88">
        <v>1</v>
      </c>
      <c r="L192" s="115">
        <f>IF(K192/G192&gt;1,1,K192/G192)</f>
        <v>0.2</v>
      </c>
      <c r="M192" s="551"/>
      <c r="N192" s="551"/>
      <c r="O192" s="551" t="s">
        <v>78</v>
      </c>
      <c r="P192" s="551"/>
      <c r="Q192" s="551"/>
      <c r="R192" s="551"/>
      <c r="S192" s="551"/>
      <c r="T192" s="551"/>
      <c r="U192" s="140"/>
      <c r="V192" s="97"/>
      <c r="W192" s="141"/>
      <c r="X192" s="164" t="s">
        <v>899</v>
      </c>
      <c r="Y192" s="116" t="s">
        <v>1008</v>
      </c>
      <c r="Z192" s="179"/>
      <c r="AA192" s="116" t="s">
        <v>78</v>
      </c>
      <c r="AB192" s="116"/>
      <c r="AC192" s="116" t="s">
        <v>78</v>
      </c>
      <c r="AD192" s="116" t="s">
        <v>78</v>
      </c>
      <c r="AE192" s="116"/>
      <c r="AF192" s="596" t="s">
        <v>2089</v>
      </c>
      <c r="AG192" s="87">
        <v>2021</v>
      </c>
      <c r="AH192" s="75"/>
      <c r="AI192" s="100" t="s">
        <v>2117</v>
      </c>
      <c r="AJ192" s="100" t="s">
        <v>2051</v>
      </c>
      <c r="AK192" s="101"/>
      <c r="AL192" s="75"/>
      <c r="AM192" s="75"/>
    </row>
    <row r="193" spans="1:39" ht="186.5" customHeight="1">
      <c r="A193" s="178" t="s">
        <v>1111</v>
      </c>
      <c r="B193" s="233" t="s">
        <v>2206</v>
      </c>
      <c r="C193" s="232" t="s">
        <v>1112</v>
      </c>
      <c r="D193" s="241" t="s">
        <v>1076</v>
      </c>
      <c r="E193" s="233" t="s">
        <v>1072</v>
      </c>
      <c r="F193" s="224" t="s">
        <v>1073</v>
      </c>
      <c r="G193" s="234">
        <v>5</v>
      </c>
      <c r="H193" s="235">
        <v>45306</v>
      </c>
      <c r="I193" s="235">
        <v>46006</v>
      </c>
      <c r="J193" s="236">
        <f t="shared" si="22"/>
        <v>100</v>
      </c>
      <c r="K193" s="88">
        <v>0</v>
      </c>
      <c r="L193" s="115">
        <f>IF(K193/G193&gt;1,1,K193/G193)</f>
        <v>0</v>
      </c>
      <c r="M193" s="550" t="s">
        <v>78</v>
      </c>
      <c r="N193" s="550" t="s">
        <v>78</v>
      </c>
      <c r="O193" s="550"/>
      <c r="P193" s="550"/>
      <c r="Q193" s="550"/>
      <c r="R193" s="550"/>
      <c r="S193" s="550"/>
      <c r="T193" s="550"/>
      <c r="U193" s="97"/>
      <c r="V193" s="97"/>
      <c r="W193" s="97"/>
      <c r="X193" s="139" t="s">
        <v>1966</v>
      </c>
      <c r="Y193" s="116" t="s">
        <v>1061</v>
      </c>
      <c r="Z193" s="179"/>
      <c r="AA193" s="116" t="s">
        <v>78</v>
      </c>
      <c r="AB193" s="116"/>
      <c r="AC193" s="116"/>
      <c r="AD193" s="116"/>
      <c r="AE193" s="116"/>
      <c r="AF193" s="175" t="s">
        <v>1985</v>
      </c>
      <c r="AG193" s="87">
        <v>2021</v>
      </c>
      <c r="AH193" s="75"/>
      <c r="AI193" s="100" t="s">
        <v>2117</v>
      </c>
      <c r="AJ193" s="100" t="s">
        <v>2051</v>
      </c>
      <c r="AK193" s="101"/>
      <c r="AL193" s="75"/>
      <c r="AM193" s="75"/>
    </row>
    <row r="194" spans="1:39" ht="186.5" customHeight="1">
      <c r="A194" s="118" t="s">
        <v>1675</v>
      </c>
      <c r="B194" s="281" t="s">
        <v>1676</v>
      </c>
      <c r="C194" s="93" t="s">
        <v>1677</v>
      </c>
      <c r="D194" s="292" t="s">
        <v>1678</v>
      </c>
      <c r="E194" s="292" t="s">
        <v>1679</v>
      </c>
      <c r="F194" s="292" t="s">
        <v>1680</v>
      </c>
      <c r="G194" s="294">
        <v>5</v>
      </c>
      <c r="H194" s="235">
        <v>45120</v>
      </c>
      <c r="I194" s="235">
        <v>46022</v>
      </c>
      <c r="J194" s="114">
        <f t="shared" si="22"/>
        <v>128.85714285714286</v>
      </c>
      <c r="K194" s="88">
        <v>1</v>
      </c>
      <c r="L194" s="115">
        <f>IF(K194/G194&gt;1,1,K194/G194)</f>
        <v>0.2</v>
      </c>
      <c r="M194" s="550" t="s">
        <v>78</v>
      </c>
      <c r="N194" s="550"/>
      <c r="O194" s="550" t="s">
        <v>78</v>
      </c>
      <c r="P194" s="550"/>
      <c r="Q194" s="550"/>
      <c r="R194" s="550"/>
      <c r="S194" s="550"/>
      <c r="T194" s="550"/>
      <c r="U194" s="97"/>
      <c r="V194" s="97"/>
      <c r="W194" s="97"/>
      <c r="X194" s="164" t="s">
        <v>899</v>
      </c>
      <c r="Y194" s="65" t="s">
        <v>1008</v>
      </c>
      <c r="Z194" s="99"/>
      <c r="AA194" s="65" t="s">
        <v>78</v>
      </c>
      <c r="AB194" s="65"/>
      <c r="AC194" s="65" t="s">
        <v>78</v>
      </c>
      <c r="AD194" s="65" t="s">
        <v>78</v>
      </c>
      <c r="AE194" s="116"/>
      <c r="AF194" s="596" t="s">
        <v>2084</v>
      </c>
      <c r="AG194" s="87">
        <v>2021</v>
      </c>
      <c r="AH194" s="75"/>
      <c r="AI194" s="100" t="s">
        <v>2117</v>
      </c>
      <c r="AJ194" s="100" t="s">
        <v>2051</v>
      </c>
      <c r="AK194" s="101"/>
      <c r="AL194" s="75"/>
      <c r="AM194" s="75"/>
    </row>
    <row r="195" spans="1:39" ht="206.5" hidden="1" customHeight="1">
      <c r="A195" s="81" t="s">
        <v>1188</v>
      </c>
      <c r="B195" s="361" t="s">
        <v>2356</v>
      </c>
      <c r="C195" s="77" t="s">
        <v>1189</v>
      </c>
      <c r="D195" s="221" t="s">
        <v>1190</v>
      </c>
      <c r="E195" s="93" t="s">
        <v>1191</v>
      </c>
      <c r="F195" s="98" t="s">
        <v>1192</v>
      </c>
      <c r="G195" s="94">
        <v>1</v>
      </c>
      <c r="H195" s="105">
        <v>44593</v>
      </c>
      <c r="I195" s="105">
        <v>44742</v>
      </c>
      <c r="J195" s="96">
        <f t="shared" si="22"/>
        <v>21.285714285714285</v>
      </c>
      <c r="K195" s="87">
        <v>1</v>
      </c>
      <c r="L195" s="97">
        <f>IF(K195/G195&gt;1,1,K195/G195)</f>
        <v>1</v>
      </c>
      <c r="M195" s="546"/>
      <c r="N195" s="546"/>
      <c r="O195" s="546"/>
      <c r="P195" s="546"/>
      <c r="Q195" s="546"/>
      <c r="R195" s="546"/>
      <c r="S195" s="546"/>
      <c r="T195" s="546"/>
      <c r="U195" s="97"/>
      <c r="V195" s="97"/>
      <c r="W195" s="97"/>
      <c r="X195" s="398" t="s">
        <v>1193</v>
      </c>
      <c r="Y195" s="65" t="s">
        <v>1152</v>
      </c>
      <c r="Z195" s="65" t="s">
        <v>1194</v>
      </c>
      <c r="AA195" s="65" t="s">
        <v>78</v>
      </c>
      <c r="AB195" s="65"/>
      <c r="AC195" s="65"/>
      <c r="AD195" s="65"/>
      <c r="AE195" s="65"/>
      <c r="AF195" s="77" t="s">
        <v>1182</v>
      </c>
      <c r="AG195" s="87">
        <v>2021</v>
      </c>
      <c r="AH195" s="75"/>
      <c r="AI195" s="87" t="s">
        <v>2118</v>
      </c>
      <c r="AJ195" s="100" t="s">
        <v>2050</v>
      </c>
      <c r="AK195" s="75"/>
      <c r="AL195" s="75"/>
      <c r="AM195" s="75"/>
    </row>
    <row r="196" spans="1:39" ht="125.25" customHeight="1">
      <c r="A196" s="81" t="s">
        <v>1113</v>
      </c>
      <c r="B196" s="226" t="s">
        <v>2207</v>
      </c>
      <c r="C196" s="91" t="s">
        <v>1114</v>
      </c>
      <c r="D196" s="227" t="s">
        <v>1076</v>
      </c>
      <c r="E196" s="226" t="s">
        <v>1072</v>
      </c>
      <c r="F196" s="98" t="s">
        <v>1073</v>
      </c>
      <c r="G196" s="94">
        <v>5</v>
      </c>
      <c r="H196" s="95">
        <v>45306</v>
      </c>
      <c r="I196" s="95">
        <v>46006</v>
      </c>
      <c r="J196" s="229">
        <f t="shared" si="22"/>
        <v>100</v>
      </c>
      <c r="K196" s="87">
        <v>0</v>
      </c>
      <c r="L196" s="97">
        <f>IF(K196/G196&gt;1,1,K196/G196)</f>
        <v>0</v>
      </c>
      <c r="M196" s="546"/>
      <c r="N196" s="546"/>
      <c r="O196" s="546" t="s">
        <v>78</v>
      </c>
      <c r="P196" s="546"/>
      <c r="Q196" s="546"/>
      <c r="R196" s="546"/>
      <c r="S196" s="546"/>
      <c r="T196" s="546"/>
      <c r="U196" s="97"/>
      <c r="V196" s="97"/>
      <c r="W196" s="97"/>
      <c r="X196" s="139" t="s">
        <v>1966</v>
      </c>
      <c r="Y196" s="65" t="s">
        <v>1061</v>
      </c>
      <c r="Z196" s="99"/>
      <c r="AA196" s="65" t="s">
        <v>78</v>
      </c>
      <c r="AB196" s="65"/>
      <c r="AC196" s="65" t="s">
        <v>78</v>
      </c>
      <c r="AD196" s="65"/>
      <c r="AE196" s="65"/>
      <c r="AF196" s="175" t="s">
        <v>1985</v>
      </c>
      <c r="AG196" s="87">
        <v>2021</v>
      </c>
      <c r="AH196" s="75"/>
      <c r="AI196" s="100" t="s">
        <v>2117</v>
      </c>
      <c r="AJ196" s="100" t="s">
        <v>2051</v>
      </c>
      <c r="AK196" s="101"/>
      <c r="AL196" s="75"/>
      <c r="AM196" s="75"/>
    </row>
    <row r="197" spans="1:39" ht="125.25" hidden="1" customHeight="1">
      <c r="A197" s="81" t="s">
        <v>1017</v>
      </c>
      <c r="B197" s="384" t="s">
        <v>1018</v>
      </c>
      <c r="C197" s="77" t="s">
        <v>1019</v>
      </c>
      <c r="D197" s="221" t="s">
        <v>1020</v>
      </c>
      <c r="E197" s="195" t="s">
        <v>1021</v>
      </c>
      <c r="F197" s="98" t="s">
        <v>1022</v>
      </c>
      <c r="G197" s="94">
        <v>2</v>
      </c>
      <c r="H197" s="198">
        <v>44407</v>
      </c>
      <c r="I197" s="198">
        <v>44651</v>
      </c>
      <c r="J197" s="5">
        <f>SUM(I197-H197)/7</f>
        <v>34.857142857142854</v>
      </c>
      <c r="K197" s="87">
        <v>2</v>
      </c>
      <c r="L197" s="97">
        <v>1</v>
      </c>
      <c r="M197" s="546"/>
      <c r="N197" s="546"/>
      <c r="O197" s="546"/>
      <c r="P197" s="546"/>
      <c r="Q197" s="546"/>
      <c r="R197" s="546"/>
      <c r="S197" s="546"/>
      <c r="T197" s="546"/>
      <c r="U197" s="97"/>
      <c r="V197" s="97"/>
      <c r="W197" s="97"/>
      <c r="X197" s="93" t="s">
        <v>1023</v>
      </c>
      <c r="Y197" s="65" t="s">
        <v>1008</v>
      </c>
      <c r="Z197" s="65" t="s">
        <v>1024</v>
      </c>
      <c r="AA197" s="65" t="s">
        <v>78</v>
      </c>
      <c r="AB197" s="65" t="s">
        <v>78</v>
      </c>
      <c r="AC197" s="65"/>
      <c r="AD197" s="65"/>
      <c r="AE197" s="65"/>
      <c r="AF197" s="79" t="s">
        <v>1025</v>
      </c>
      <c r="AG197" s="87">
        <v>2021</v>
      </c>
      <c r="AH197" s="75"/>
      <c r="AI197" s="87" t="s">
        <v>2118</v>
      </c>
      <c r="AJ197" s="100" t="s">
        <v>2050</v>
      </c>
      <c r="AK197" s="75"/>
      <c r="AL197" s="75"/>
      <c r="AM197" s="75"/>
    </row>
    <row r="198" spans="1:39" ht="155.25" hidden="1" customHeight="1">
      <c r="A198" s="81" t="s">
        <v>1195</v>
      </c>
      <c r="B198" s="364" t="s">
        <v>2357</v>
      </c>
      <c r="C198" s="77" t="s">
        <v>1196</v>
      </c>
      <c r="D198" s="120" t="s">
        <v>1197</v>
      </c>
      <c r="E198" s="93" t="s">
        <v>1198</v>
      </c>
      <c r="F198" s="98" t="s">
        <v>1192</v>
      </c>
      <c r="G198" s="94">
        <v>1</v>
      </c>
      <c r="H198" s="105">
        <v>44593</v>
      </c>
      <c r="I198" s="105">
        <v>44742</v>
      </c>
      <c r="J198" s="96">
        <f t="shared" ref="J198:J205" si="24">(I198-H198)/7</f>
        <v>21.285714285714285</v>
      </c>
      <c r="K198" s="87">
        <v>1</v>
      </c>
      <c r="L198" s="97">
        <f>IF(K198/G198&gt;1,1,K198/G198)</f>
        <v>1</v>
      </c>
      <c r="M198" s="546"/>
      <c r="N198" s="546"/>
      <c r="O198" s="546"/>
      <c r="P198" s="546"/>
      <c r="Q198" s="546"/>
      <c r="R198" s="546"/>
      <c r="S198" s="546"/>
      <c r="T198" s="546"/>
      <c r="U198" s="97"/>
      <c r="V198" s="97"/>
      <c r="W198" s="97"/>
      <c r="X198" s="398" t="s">
        <v>1180</v>
      </c>
      <c r="Y198" s="65" t="s">
        <v>1152</v>
      </c>
      <c r="Z198" s="65" t="s">
        <v>1199</v>
      </c>
      <c r="AA198" s="65" t="s">
        <v>78</v>
      </c>
      <c r="AB198" s="65"/>
      <c r="AC198" s="65"/>
      <c r="AD198" s="65"/>
      <c r="AE198" s="65"/>
      <c r="AF198" s="77" t="s">
        <v>1182</v>
      </c>
      <c r="AG198" s="87">
        <v>2021</v>
      </c>
      <c r="AH198" s="75"/>
      <c r="AI198" s="87" t="s">
        <v>2118</v>
      </c>
      <c r="AJ198" s="100" t="s">
        <v>2050</v>
      </c>
      <c r="AK198" s="75"/>
      <c r="AL198" s="75"/>
      <c r="AM198" s="75"/>
    </row>
    <row r="199" spans="1:39" ht="125.25" hidden="1" customHeight="1">
      <c r="A199" s="81" t="s">
        <v>1115</v>
      </c>
      <c r="B199" s="395" t="s">
        <v>2346</v>
      </c>
      <c r="C199" s="91" t="s">
        <v>1116</v>
      </c>
      <c r="D199" s="227" t="s">
        <v>1066</v>
      </c>
      <c r="E199" s="227" t="s">
        <v>1067</v>
      </c>
      <c r="F199" s="98" t="s">
        <v>1068</v>
      </c>
      <c r="G199" s="228">
        <v>2</v>
      </c>
      <c r="H199" s="198">
        <v>45306</v>
      </c>
      <c r="I199" s="198">
        <v>45504</v>
      </c>
      <c r="J199" s="229">
        <f t="shared" si="24"/>
        <v>28.285714285714285</v>
      </c>
      <c r="K199" s="87">
        <v>2</v>
      </c>
      <c r="L199" s="97">
        <f>IF(K199/G199&gt;1,1,K199/G199)</f>
        <v>1</v>
      </c>
      <c r="M199" s="546"/>
      <c r="N199" s="546"/>
      <c r="O199" s="546"/>
      <c r="P199" s="546"/>
      <c r="Q199" s="546"/>
      <c r="R199" s="546"/>
      <c r="S199" s="546"/>
      <c r="T199" s="546"/>
      <c r="U199" s="97"/>
      <c r="V199" s="97"/>
      <c r="W199" s="97"/>
      <c r="X199" s="137" t="s">
        <v>1060</v>
      </c>
      <c r="Y199" s="65" t="s">
        <v>1061</v>
      </c>
      <c r="Z199" s="65" t="s">
        <v>1117</v>
      </c>
      <c r="AA199" s="65" t="s">
        <v>78</v>
      </c>
      <c r="AB199" s="65"/>
      <c r="AC199" s="65" t="s">
        <v>78</v>
      </c>
      <c r="AD199" s="65"/>
      <c r="AE199" s="65"/>
      <c r="AF199" s="77" t="s">
        <v>2004</v>
      </c>
      <c r="AG199" s="87">
        <v>2021</v>
      </c>
      <c r="AH199" s="75"/>
      <c r="AI199" s="87" t="s">
        <v>2062</v>
      </c>
      <c r="AJ199" s="100" t="s">
        <v>2050</v>
      </c>
      <c r="AK199" s="75"/>
      <c r="AL199" s="75"/>
      <c r="AM199" s="75"/>
    </row>
    <row r="200" spans="1:39" ht="225.5" customHeight="1">
      <c r="A200" s="118" t="s">
        <v>1681</v>
      </c>
      <c r="B200" s="277" t="s">
        <v>1682</v>
      </c>
      <c r="C200" s="221" t="s">
        <v>1683</v>
      </c>
      <c r="D200" s="221" t="s">
        <v>1684</v>
      </c>
      <c r="E200" s="297" t="s">
        <v>1685</v>
      </c>
      <c r="F200" s="297" t="s">
        <v>1686</v>
      </c>
      <c r="G200" s="298">
        <v>4</v>
      </c>
      <c r="H200" s="95">
        <v>45120</v>
      </c>
      <c r="I200" s="95">
        <v>46022</v>
      </c>
      <c r="J200" s="123">
        <f t="shared" si="24"/>
        <v>128.85714285714286</v>
      </c>
      <c r="K200" s="87">
        <v>1</v>
      </c>
      <c r="L200" s="97">
        <f>IF(K200/G200&gt;1,1,K200/G200)</f>
        <v>0.25</v>
      </c>
      <c r="M200" s="546"/>
      <c r="N200" s="546"/>
      <c r="O200" s="546" t="s">
        <v>78</v>
      </c>
      <c r="P200" s="546"/>
      <c r="Q200" s="546"/>
      <c r="R200" s="546"/>
      <c r="S200" s="546"/>
      <c r="T200" s="546"/>
      <c r="U200" s="97"/>
      <c r="V200" s="97"/>
      <c r="W200" s="97"/>
      <c r="X200" s="164" t="s">
        <v>899</v>
      </c>
      <c r="Y200" s="65" t="s">
        <v>1008</v>
      </c>
      <c r="Z200" s="99"/>
      <c r="AA200" s="65" t="s">
        <v>78</v>
      </c>
      <c r="AB200" s="65"/>
      <c r="AC200" s="65"/>
      <c r="AD200" s="65"/>
      <c r="AE200" s="65"/>
      <c r="AF200" s="175" t="s">
        <v>1993</v>
      </c>
      <c r="AG200" s="87">
        <v>2021</v>
      </c>
      <c r="AH200" s="75"/>
      <c r="AI200" s="100" t="s">
        <v>2117</v>
      </c>
      <c r="AJ200" s="100" t="s">
        <v>2051</v>
      </c>
      <c r="AK200" s="101"/>
      <c r="AL200" s="75"/>
      <c r="AM200" s="75"/>
    </row>
    <row r="201" spans="1:39" ht="125.25" customHeight="1">
      <c r="A201" s="81" t="s">
        <v>1118</v>
      </c>
      <c r="B201" s="226" t="s">
        <v>2208</v>
      </c>
      <c r="C201" s="238" t="s">
        <v>2120</v>
      </c>
      <c r="D201" s="421" t="s">
        <v>2427</v>
      </c>
      <c r="E201" s="226" t="s">
        <v>2428</v>
      </c>
      <c r="F201" s="93" t="s">
        <v>2429</v>
      </c>
      <c r="G201" s="94">
        <v>5</v>
      </c>
      <c r="H201" s="95">
        <v>45852</v>
      </c>
      <c r="I201" s="95">
        <v>45991</v>
      </c>
      <c r="J201" s="229">
        <f t="shared" si="24"/>
        <v>19.857142857142858</v>
      </c>
      <c r="K201" s="87">
        <v>0</v>
      </c>
      <c r="L201" s="97">
        <f>IF(K201/G201&gt;1,1,K201/G201)</f>
        <v>0</v>
      </c>
      <c r="M201" s="546" t="s">
        <v>78</v>
      </c>
      <c r="N201" s="546"/>
      <c r="O201" s="546" t="s">
        <v>78</v>
      </c>
      <c r="P201" s="546"/>
      <c r="Q201" s="546"/>
      <c r="R201" s="546"/>
      <c r="S201" s="546"/>
      <c r="T201" s="546"/>
      <c r="U201" s="97"/>
      <c r="V201" s="97"/>
      <c r="W201" s="97"/>
      <c r="X201" s="139" t="s">
        <v>899</v>
      </c>
      <c r="Y201" s="65" t="s">
        <v>2058</v>
      </c>
      <c r="Z201" s="99"/>
      <c r="AA201" s="65" t="s">
        <v>78</v>
      </c>
      <c r="AB201" s="65"/>
      <c r="AC201" s="65" t="s">
        <v>78</v>
      </c>
      <c r="AD201" s="65"/>
      <c r="AE201" s="65"/>
      <c r="AF201" s="175" t="s">
        <v>2426</v>
      </c>
      <c r="AG201" s="87">
        <v>2021</v>
      </c>
      <c r="AH201" s="75"/>
      <c r="AI201" s="100" t="s">
        <v>2117</v>
      </c>
      <c r="AJ201" s="100" t="s">
        <v>2051</v>
      </c>
      <c r="AK201" s="101"/>
      <c r="AL201" s="75"/>
      <c r="AM201" s="102" t="s">
        <v>2426</v>
      </c>
    </row>
    <row r="202" spans="1:39" ht="125.25" hidden="1" customHeight="1">
      <c r="A202" s="81" t="s">
        <v>1118</v>
      </c>
      <c r="B202" s="165" t="s">
        <v>2208</v>
      </c>
      <c r="C202" s="238" t="s">
        <v>2120</v>
      </c>
      <c r="D202" s="239" t="s">
        <v>1079</v>
      </c>
      <c r="E202" s="239" t="s">
        <v>1119</v>
      </c>
      <c r="F202" s="93" t="s">
        <v>2066</v>
      </c>
      <c r="G202" s="94">
        <v>7</v>
      </c>
      <c r="H202" s="198">
        <v>44563</v>
      </c>
      <c r="I202" s="198">
        <v>45229</v>
      </c>
      <c r="J202" s="229">
        <f t="shared" si="24"/>
        <v>95.142857142857139</v>
      </c>
      <c r="K202" s="87">
        <v>7</v>
      </c>
      <c r="L202" s="97">
        <v>1</v>
      </c>
      <c r="M202" s="546"/>
      <c r="N202" s="546"/>
      <c r="O202" s="546"/>
      <c r="P202" s="546"/>
      <c r="Q202" s="546"/>
      <c r="R202" s="546"/>
      <c r="S202" s="546"/>
      <c r="T202" s="546"/>
      <c r="U202" s="97"/>
      <c r="V202" s="97"/>
      <c r="W202" s="97"/>
      <c r="X202" s="137" t="s">
        <v>2105</v>
      </c>
      <c r="Y202" s="65" t="s">
        <v>2058</v>
      </c>
      <c r="Z202" s="99" t="s">
        <v>2067</v>
      </c>
      <c r="AA202" s="65" t="s">
        <v>78</v>
      </c>
      <c r="AB202" s="65"/>
      <c r="AC202" s="65" t="s">
        <v>78</v>
      </c>
      <c r="AD202" s="65"/>
      <c r="AE202" s="65"/>
      <c r="AF202" s="79" t="s">
        <v>2383</v>
      </c>
      <c r="AG202" s="87">
        <v>2021</v>
      </c>
      <c r="AH202" s="100">
        <v>2023</v>
      </c>
      <c r="AI202" s="87" t="s">
        <v>2113</v>
      </c>
      <c r="AJ202" s="106" t="s">
        <v>2050</v>
      </c>
      <c r="AK202" s="177" t="s">
        <v>2209</v>
      </c>
      <c r="AL202" s="108" t="s">
        <v>2382</v>
      </c>
      <c r="AM202" s="75"/>
    </row>
    <row r="203" spans="1:39" ht="125.25" customHeight="1">
      <c r="A203" s="118" t="s">
        <v>1687</v>
      </c>
      <c r="B203" s="281" t="s">
        <v>1688</v>
      </c>
      <c r="C203" s="78" t="s">
        <v>1683</v>
      </c>
      <c r="D203" s="221" t="s">
        <v>1689</v>
      </c>
      <c r="E203" s="297" t="s">
        <v>1690</v>
      </c>
      <c r="F203" s="297" t="s">
        <v>1686</v>
      </c>
      <c r="G203" s="298">
        <v>4</v>
      </c>
      <c r="H203" s="95">
        <v>45120</v>
      </c>
      <c r="I203" s="95">
        <v>46022</v>
      </c>
      <c r="J203" s="123">
        <f t="shared" si="24"/>
        <v>128.85714285714286</v>
      </c>
      <c r="K203" s="87">
        <v>1</v>
      </c>
      <c r="L203" s="97">
        <f>IF(K203/G203&gt;1,1,K203/G203)</f>
        <v>0.25</v>
      </c>
      <c r="M203" s="546"/>
      <c r="N203" s="546"/>
      <c r="O203" s="546" t="s">
        <v>78</v>
      </c>
      <c r="P203" s="546"/>
      <c r="Q203" s="546"/>
      <c r="R203" s="546"/>
      <c r="S203" s="546"/>
      <c r="T203" s="546"/>
      <c r="U203" s="97"/>
      <c r="V203" s="97"/>
      <c r="W203" s="97"/>
      <c r="X203" s="164" t="s">
        <v>899</v>
      </c>
      <c r="Y203" s="65" t="s">
        <v>1008</v>
      </c>
      <c r="Z203" s="99"/>
      <c r="AA203" s="65" t="s">
        <v>78</v>
      </c>
      <c r="AB203" s="65"/>
      <c r="AC203" s="65" t="s">
        <v>78</v>
      </c>
      <c r="AD203" s="65"/>
      <c r="AE203" s="65"/>
      <c r="AF203" s="175" t="s">
        <v>1993</v>
      </c>
      <c r="AG203" s="87">
        <v>2021</v>
      </c>
      <c r="AH203" s="75"/>
      <c r="AI203" s="100" t="s">
        <v>2117</v>
      </c>
      <c r="AJ203" s="100" t="s">
        <v>2051</v>
      </c>
      <c r="AK203" s="101"/>
      <c r="AL203" s="75"/>
      <c r="AM203" s="75"/>
    </row>
    <row r="204" spans="1:39" ht="125.25" customHeight="1">
      <c r="A204" s="81" t="s">
        <v>1120</v>
      </c>
      <c r="B204" s="124" t="s">
        <v>2381</v>
      </c>
      <c r="C204" s="238" t="s">
        <v>2120</v>
      </c>
      <c r="D204" s="421" t="s">
        <v>2430</v>
      </c>
      <c r="E204" s="239" t="s">
        <v>2431</v>
      </c>
      <c r="F204" s="93" t="s">
        <v>2432</v>
      </c>
      <c r="G204" s="94">
        <v>5</v>
      </c>
      <c r="H204" s="198">
        <v>45852</v>
      </c>
      <c r="I204" s="577">
        <v>45991</v>
      </c>
      <c r="J204" s="229">
        <f t="shared" si="24"/>
        <v>19.857142857142858</v>
      </c>
      <c r="K204" s="87">
        <v>0</v>
      </c>
      <c r="L204" s="97">
        <f>IF(K204/G204&gt;1,1,K204/G204)</f>
        <v>0</v>
      </c>
      <c r="M204" s="546" t="s">
        <v>78</v>
      </c>
      <c r="N204" s="546"/>
      <c r="O204" s="546" t="s">
        <v>78</v>
      </c>
      <c r="P204" s="546"/>
      <c r="Q204" s="546"/>
      <c r="R204" s="546"/>
      <c r="S204" s="546"/>
      <c r="T204" s="546"/>
      <c r="U204" s="97"/>
      <c r="V204" s="97"/>
      <c r="W204" s="97"/>
      <c r="X204" s="137" t="s">
        <v>899</v>
      </c>
      <c r="Y204" s="65" t="s">
        <v>2058</v>
      </c>
      <c r="Z204" s="99"/>
      <c r="AA204" s="65" t="s">
        <v>78</v>
      </c>
      <c r="AB204" s="65"/>
      <c r="AC204" s="65" t="s">
        <v>78</v>
      </c>
      <c r="AD204" s="65"/>
      <c r="AE204" s="65"/>
      <c r="AF204" s="596" t="s">
        <v>2426</v>
      </c>
      <c r="AG204" s="87">
        <v>2021</v>
      </c>
      <c r="AH204" s="75"/>
      <c r="AI204" s="100" t="s">
        <v>2117</v>
      </c>
      <c r="AJ204" s="100" t="s">
        <v>2051</v>
      </c>
      <c r="AK204" s="101"/>
      <c r="AL204" s="75"/>
      <c r="AM204" s="102" t="s">
        <v>2426</v>
      </c>
    </row>
    <row r="205" spans="1:39" ht="125.25" hidden="1" customHeight="1">
      <c r="A205" s="81" t="s">
        <v>1120</v>
      </c>
      <c r="B205" s="165" t="s">
        <v>2210</v>
      </c>
      <c r="C205" s="238" t="s">
        <v>2120</v>
      </c>
      <c r="D205" s="239" t="s">
        <v>1079</v>
      </c>
      <c r="E205" s="239" t="s">
        <v>1121</v>
      </c>
      <c r="F205" s="93" t="s">
        <v>1122</v>
      </c>
      <c r="G205" s="94">
        <v>8</v>
      </c>
      <c r="H205" s="198">
        <v>44563</v>
      </c>
      <c r="I205" s="198">
        <v>45290</v>
      </c>
      <c r="J205" s="229">
        <f t="shared" si="24"/>
        <v>103.85714285714286</v>
      </c>
      <c r="K205" s="87">
        <v>8</v>
      </c>
      <c r="L205" s="97">
        <v>1</v>
      </c>
      <c r="M205" s="546"/>
      <c r="N205" s="546"/>
      <c r="O205" s="546"/>
      <c r="P205" s="546"/>
      <c r="Q205" s="546"/>
      <c r="R205" s="546"/>
      <c r="S205" s="546"/>
      <c r="T205" s="546"/>
      <c r="U205" s="97"/>
      <c r="V205" s="97"/>
      <c r="W205" s="97"/>
      <c r="X205" s="137" t="s">
        <v>2105</v>
      </c>
      <c r="Y205" s="65" t="s">
        <v>2058</v>
      </c>
      <c r="Z205" s="99" t="s">
        <v>1123</v>
      </c>
      <c r="AA205" s="65" t="s">
        <v>78</v>
      </c>
      <c r="AB205" s="65"/>
      <c r="AC205" s="65" t="s">
        <v>78</v>
      </c>
      <c r="AD205" s="65"/>
      <c r="AE205" s="65"/>
      <c r="AF205" s="77" t="s">
        <v>2384</v>
      </c>
      <c r="AG205" s="87">
        <v>2021</v>
      </c>
      <c r="AH205" s="100">
        <v>2024</v>
      </c>
      <c r="AI205" s="87" t="s">
        <v>2113</v>
      </c>
      <c r="AJ205" s="106" t="s">
        <v>2050</v>
      </c>
      <c r="AK205" s="177" t="s">
        <v>2211</v>
      </c>
      <c r="AL205" s="108" t="s">
        <v>2382</v>
      </c>
      <c r="AM205" s="75"/>
    </row>
    <row r="206" spans="1:39" ht="125.25" hidden="1" customHeight="1">
      <c r="A206" s="81" t="s">
        <v>1026</v>
      </c>
      <c r="B206" s="384" t="s">
        <v>1027</v>
      </c>
      <c r="C206" s="503" t="s">
        <v>1028</v>
      </c>
      <c r="D206" s="385" t="s">
        <v>1029</v>
      </c>
      <c r="E206" s="505" t="s">
        <v>1030</v>
      </c>
      <c r="F206" s="386" t="s">
        <v>1031</v>
      </c>
      <c r="G206" s="213">
        <v>1</v>
      </c>
      <c r="H206" s="340">
        <v>44378</v>
      </c>
      <c r="I206" s="340">
        <v>44560</v>
      </c>
      <c r="J206" s="5">
        <f>SUM(I206-H206)/7</f>
        <v>26</v>
      </c>
      <c r="K206" s="87">
        <v>1</v>
      </c>
      <c r="L206" s="97">
        <v>1</v>
      </c>
      <c r="M206" s="546"/>
      <c r="N206" s="546"/>
      <c r="O206" s="546"/>
      <c r="P206" s="546"/>
      <c r="Q206" s="546"/>
      <c r="R206" s="546"/>
      <c r="S206" s="546"/>
      <c r="T206" s="546"/>
      <c r="U206" s="97"/>
      <c r="V206" s="97"/>
      <c r="W206" s="97"/>
      <c r="X206" s="383" t="s">
        <v>859</v>
      </c>
      <c r="Y206" s="65" t="s">
        <v>1008</v>
      </c>
      <c r="Z206" s="65" t="s">
        <v>1032</v>
      </c>
      <c r="AA206" s="65" t="s">
        <v>78</v>
      </c>
      <c r="AB206" s="65" t="s">
        <v>78</v>
      </c>
      <c r="AC206" s="65"/>
      <c r="AD206" s="65"/>
      <c r="AE206" s="65"/>
      <c r="AF206" s="77" t="s">
        <v>1033</v>
      </c>
      <c r="AG206" s="87">
        <v>2021</v>
      </c>
      <c r="AH206" s="75"/>
      <c r="AI206" s="87" t="s">
        <v>2118</v>
      </c>
      <c r="AJ206" s="100" t="s">
        <v>2050</v>
      </c>
      <c r="AK206" s="75"/>
      <c r="AL206" s="75"/>
      <c r="AM206" s="75"/>
    </row>
    <row r="207" spans="1:39" ht="125.25" customHeight="1">
      <c r="A207" s="109" t="s">
        <v>1621</v>
      </c>
      <c r="B207" s="442" t="s">
        <v>1622</v>
      </c>
      <c r="C207" s="195" t="s">
        <v>1623</v>
      </c>
      <c r="D207" s="459" t="s">
        <v>1624</v>
      </c>
      <c r="E207" s="195" t="s">
        <v>1625</v>
      </c>
      <c r="F207" s="284" t="s">
        <v>2279</v>
      </c>
      <c r="G207" s="163">
        <v>4</v>
      </c>
      <c r="H207" s="285">
        <v>45120</v>
      </c>
      <c r="I207" s="285">
        <v>46387</v>
      </c>
      <c r="J207" s="123">
        <f>(I207-H207)/7</f>
        <v>181</v>
      </c>
      <c r="K207" s="87">
        <v>2</v>
      </c>
      <c r="L207" s="97">
        <f>IF(K207/G207&gt;1,1,K207/G207)</f>
        <v>0.5</v>
      </c>
      <c r="M207" s="546" t="s">
        <v>78</v>
      </c>
      <c r="N207" s="546"/>
      <c r="O207" s="546" t="s">
        <v>78</v>
      </c>
      <c r="P207" s="546"/>
      <c r="Q207" s="546"/>
      <c r="R207" s="546"/>
      <c r="S207" s="546"/>
      <c r="T207" s="546"/>
      <c r="U207" s="97"/>
      <c r="V207" s="97"/>
      <c r="W207" s="97"/>
      <c r="X207" s="164" t="s">
        <v>899</v>
      </c>
      <c r="Y207" s="65" t="s">
        <v>1008</v>
      </c>
      <c r="Z207" s="99"/>
      <c r="AA207" s="65" t="s">
        <v>78</v>
      </c>
      <c r="AB207" s="65"/>
      <c r="AC207" s="65" t="s">
        <v>78</v>
      </c>
      <c r="AD207" s="65" t="s">
        <v>78</v>
      </c>
      <c r="AE207" s="65"/>
      <c r="AF207" s="175" t="s">
        <v>2083</v>
      </c>
      <c r="AG207" s="87">
        <v>2021</v>
      </c>
      <c r="AH207" s="75"/>
      <c r="AI207" s="100" t="s">
        <v>2117</v>
      </c>
      <c r="AJ207" s="100" t="s">
        <v>2051</v>
      </c>
      <c r="AK207" s="101"/>
      <c r="AL207" s="75"/>
      <c r="AM207" s="75"/>
    </row>
    <row r="208" spans="1:39" ht="125.25" hidden="1" customHeight="1">
      <c r="A208" s="90" t="s">
        <v>1154</v>
      </c>
      <c r="B208" s="517" t="s">
        <v>2350</v>
      </c>
      <c r="C208" s="77" t="s">
        <v>1155</v>
      </c>
      <c r="D208" s="520" t="s">
        <v>1156</v>
      </c>
      <c r="E208" s="358" t="s">
        <v>1157</v>
      </c>
      <c r="F208" s="8" t="s">
        <v>1151</v>
      </c>
      <c r="G208" s="213">
        <v>1</v>
      </c>
      <c r="H208" s="222">
        <v>44621</v>
      </c>
      <c r="I208" s="222">
        <v>44712</v>
      </c>
      <c r="J208" s="96">
        <f>(I208-H208)/7</f>
        <v>13</v>
      </c>
      <c r="K208" s="87">
        <v>1</v>
      </c>
      <c r="L208" s="97">
        <f>IF(K208/G208&gt;1,1,K208/G208)</f>
        <v>1</v>
      </c>
      <c r="M208" s="546"/>
      <c r="N208" s="546"/>
      <c r="O208" s="546"/>
      <c r="P208" s="546"/>
      <c r="Q208" s="546"/>
      <c r="R208" s="546"/>
      <c r="S208" s="546"/>
      <c r="T208" s="546"/>
      <c r="U208" s="97"/>
      <c r="V208" s="97"/>
      <c r="W208" s="97"/>
      <c r="X208" s="398" t="s">
        <v>1158</v>
      </c>
      <c r="Y208" s="65" t="s">
        <v>1152</v>
      </c>
      <c r="Z208" s="65"/>
      <c r="AA208" s="65" t="s">
        <v>78</v>
      </c>
      <c r="AB208" s="65"/>
      <c r="AC208" s="65"/>
      <c r="AD208" s="65"/>
      <c r="AE208" s="65"/>
      <c r="AF208" s="77" t="s">
        <v>1153</v>
      </c>
      <c r="AG208" s="87">
        <v>2021</v>
      </c>
      <c r="AH208" s="75"/>
      <c r="AI208" s="87" t="s">
        <v>2118</v>
      </c>
      <c r="AJ208" s="100" t="s">
        <v>2050</v>
      </c>
      <c r="AK208" s="75"/>
      <c r="AL208" s="75"/>
      <c r="AM208" s="75"/>
    </row>
    <row r="209" spans="1:39" ht="202.75" hidden="1" customHeight="1">
      <c r="A209" s="118" t="s">
        <v>1700</v>
      </c>
      <c r="B209" s="396" t="s">
        <v>2377</v>
      </c>
      <c r="C209" s="519" t="s">
        <v>1701</v>
      </c>
      <c r="D209" s="124" t="s">
        <v>1702</v>
      </c>
      <c r="E209" s="272" t="s">
        <v>1703</v>
      </c>
      <c r="F209" s="287" t="s">
        <v>1704</v>
      </c>
      <c r="G209" s="121">
        <v>2</v>
      </c>
      <c r="H209" s="122">
        <v>45120</v>
      </c>
      <c r="I209" s="122">
        <v>45229</v>
      </c>
      <c r="J209" s="123">
        <f>(I209-H209)/7</f>
        <v>15.571428571428571</v>
      </c>
      <c r="K209" s="87">
        <v>2</v>
      </c>
      <c r="L209" s="97">
        <f>IF(K209/G209&gt;1,1,K209/G209)</f>
        <v>1</v>
      </c>
      <c r="M209" s="546"/>
      <c r="N209" s="546"/>
      <c r="O209" s="546"/>
      <c r="P209" s="546"/>
      <c r="Q209" s="546"/>
      <c r="R209" s="546"/>
      <c r="S209" s="546"/>
      <c r="T209" s="546"/>
      <c r="U209" s="97"/>
      <c r="V209" s="97"/>
      <c r="W209" s="97"/>
      <c r="X209" s="98" t="s">
        <v>899</v>
      </c>
      <c r="Y209" s="65" t="s">
        <v>1061</v>
      </c>
      <c r="Z209" s="65" t="s">
        <v>1705</v>
      </c>
      <c r="AA209" s="65" t="s">
        <v>78</v>
      </c>
      <c r="AB209" s="65"/>
      <c r="AC209" s="65" t="s">
        <v>78</v>
      </c>
      <c r="AD209" s="65"/>
      <c r="AE209" s="65"/>
      <c r="AF209" s="77" t="s">
        <v>1370</v>
      </c>
      <c r="AG209" s="87">
        <v>2021</v>
      </c>
      <c r="AH209" s="75"/>
      <c r="AI209" s="87" t="s">
        <v>2118</v>
      </c>
      <c r="AJ209" s="100" t="s">
        <v>2050</v>
      </c>
      <c r="AK209" s="75"/>
      <c r="AL209" s="75"/>
      <c r="AM209" s="75"/>
    </row>
    <row r="210" spans="1:39" ht="125.25" customHeight="1">
      <c r="A210" s="178" t="s">
        <v>1124</v>
      </c>
      <c r="B210" s="233" t="s">
        <v>2212</v>
      </c>
      <c r="C210" s="91" t="s">
        <v>1125</v>
      </c>
      <c r="D210" s="241" t="s">
        <v>1126</v>
      </c>
      <c r="E210" s="226" t="s">
        <v>1127</v>
      </c>
      <c r="F210" s="98" t="s">
        <v>1128</v>
      </c>
      <c r="G210" s="94">
        <v>5</v>
      </c>
      <c r="H210" s="95">
        <v>45306</v>
      </c>
      <c r="I210" s="95">
        <v>46006</v>
      </c>
      <c r="J210" s="229">
        <f>(I210-H210)/7</f>
        <v>100</v>
      </c>
      <c r="K210" s="87">
        <v>0</v>
      </c>
      <c r="L210" s="97">
        <f>IF(K210/G210&gt;1,1,K210/G210)</f>
        <v>0</v>
      </c>
      <c r="M210" s="546"/>
      <c r="N210" s="546" t="s">
        <v>78</v>
      </c>
      <c r="O210" s="546" t="s">
        <v>78</v>
      </c>
      <c r="P210" s="546"/>
      <c r="Q210" s="546"/>
      <c r="R210" s="546"/>
      <c r="S210" s="546"/>
      <c r="T210" s="546"/>
      <c r="U210" s="97"/>
      <c r="V210" s="97"/>
      <c r="W210" s="97"/>
      <c r="X210" s="139" t="s">
        <v>1966</v>
      </c>
      <c r="Y210" s="65" t="s">
        <v>1061</v>
      </c>
      <c r="Z210" s="99"/>
      <c r="AA210" s="65" t="s">
        <v>78</v>
      </c>
      <c r="AB210" s="65"/>
      <c r="AC210" s="65" t="s">
        <v>78</v>
      </c>
      <c r="AD210" s="65"/>
      <c r="AE210" s="65"/>
      <c r="AF210" s="175" t="s">
        <v>1985</v>
      </c>
      <c r="AG210" s="87">
        <v>2021</v>
      </c>
      <c r="AH210" s="75"/>
      <c r="AI210" s="100" t="s">
        <v>2117</v>
      </c>
      <c r="AJ210" s="100" t="s">
        <v>2051</v>
      </c>
      <c r="AK210" s="101"/>
      <c r="AL210" s="75"/>
      <c r="AM210" s="75"/>
    </row>
    <row r="211" spans="1:39" ht="125.25" hidden="1" customHeight="1">
      <c r="A211" s="81" t="s">
        <v>1034</v>
      </c>
      <c r="B211" s="384" t="s">
        <v>1035</v>
      </c>
      <c r="C211" s="78" t="s">
        <v>1028</v>
      </c>
      <c r="D211" s="385" t="s">
        <v>1029</v>
      </c>
      <c r="E211" s="278" t="s">
        <v>1030</v>
      </c>
      <c r="F211" s="386" t="s">
        <v>1031</v>
      </c>
      <c r="G211" s="213">
        <v>1</v>
      </c>
      <c r="H211" s="340">
        <v>44378</v>
      </c>
      <c r="I211" s="340">
        <v>44560</v>
      </c>
      <c r="J211" s="5">
        <f>SUM(I211-H211)/7</f>
        <v>26</v>
      </c>
      <c r="K211" s="87">
        <v>1</v>
      </c>
      <c r="L211" s="97">
        <v>1</v>
      </c>
      <c r="M211" s="546"/>
      <c r="N211" s="546"/>
      <c r="O211" s="546"/>
      <c r="P211" s="546"/>
      <c r="Q211" s="546"/>
      <c r="R211" s="546"/>
      <c r="S211" s="546"/>
      <c r="T211" s="546"/>
      <c r="U211" s="97"/>
      <c r="V211" s="97"/>
      <c r="W211" s="97"/>
      <c r="X211" s="387" t="s">
        <v>859</v>
      </c>
      <c r="Y211" s="65" t="s">
        <v>1008</v>
      </c>
      <c r="Z211" s="65" t="s">
        <v>1036</v>
      </c>
      <c r="AA211" s="65" t="s">
        <v>78</v>
      </c>
      <c r="AB211" s="65" t="s">
        <v>78</v>
      </c>
      <c r="AC211" s="65"/>
      <c r="AD211" s="65"/>
      <c r="AE211" s="65"/>
      <c r="AF211" s="77" t="s">
        <v>1033</v>
      </c>
      <c r="AG211" s="87">
        <v>2021</v>
      </c>
      <c r="AH211" s="75"/>
      <c r="AI211" s="87" t="s">
        <v>2118</v>
      </c>
      <c r="AJ211" s="100" t="s">
        <v>2050</v>
      </c>
      <c r="AK211" s="75"/>
      <c r="AL211" s="75"/>
      <c r="AM211" s="75"/>
    </row>
    <row r="212" spans="1:39" ht="125.25" customHeight="1">
      <c r="A212" s="81" t="s">
        <v>1129</v>
      </c>
      <c r="B212" s="226" t="s">
        <v>2213</v>
      </c>
      <c r="C212" s="91" t="s">
        <v>2040</v>
      </c>
      <c r="D212" s="227" t="s">
        <v>1079</v>
      </c>
      <c r="E212" s="93" t="s">
        <v>1080</v>
      </c>
      <c r="F212" s="93" t="s">
        <v>1081</v>
      </c>
      <c r="G212" s="228">
        <v>2</v>
      </c>
      <c r="H212" s="95">
        <v>44563</v>
      </c>
      <c r="I212" s="95">
        <v>45716</v>
      </c>
      <c r="J212" s="229">
        <f>(I212-H212)/7</f>
        <v>164.71428571428572</v>
      </c>
      <c r="K212" s="87">
        <v>2</v>
      </c>
      <c r="L212" s="97">
        <f>IF(K212/G212&gt;1,1,K212/G212)</f>
        <v>1</v>
      </c>
      <c r="M212" s="546" t="s">
        <v>78</v>
      </c>
      <c r="N212" s="546"/>
      <c r="O212" s="546"/>
      <c r="P212" s="546"/>
      <c r="Q212" s="546"/>
      <c r="R212" s="546"/>
      <c r="S212" s="546"/>
      <c r="T212" s="546"/>
      <c r="U212" s="97"/>
      <c r="V212" s="97"/>
      <c r="W212" s="97"/>
      <c r="X212" s="137" t="s">
        <v>2105</v>
      </c>
      <c r="Y212" s="65" t="s">
        <v>2058</v>
      </c>
      <c r="Z212" s="99" t="s">
        <v>2069</v>
      </c>
      <c r="AA212" s="65" t="s">
        <v>78</v>
      </c>
      <c r="AB212" s="65"/>
      <c r="AC212" s="65"/>
      <c r="AD212" s="65"/>
      <c r="AE212" s="65"/>
      <c r="AF212" s="175" t="s">
        <v>2214</v>
      </c>
      <c r="AG212" s="87">
        <v>2021</v>
      </c>
      <c r="AH212" s="100">
        <v>2025</v>
      </c>
      <c r="AI212" s="87" t="s">
        <v>2063</v>
      </c>
      <c r="AJ212" s="100" t="s">
        <v>2052</v>
      </c>
      <c r="AK212" s="177" t="s">
        <v>2215</v>
      </c>
      <c r="AL212" s="87"/>
      <c r="AM212" s="75"/>
    </row>
    <row r="213" spans="1:39" ht="125.25" hidden="1" customHeight="1">
      <c r="A213" s="81" t="s">
        <v>1037</v>
      </c>
      <c r="B213" s="384" t="s">
        <v>1038</v>
      </c>
      <c r="C213" s="78" t="s">
        <v>1028</v>
      </c>
      <c r="D213" s="385" t="s">
        <v>1039</v>
      </c>
      <c r="E213" s="278" t="s">
        <v>1030</v>
      </c>
      <c r="F213" s="386" t="s">
        <v>1031</v>
      </c>
      <c r="G213" s="213">
        <v>1</v>
      </c>
      <c r="H213" s="340">
        <v>44378</v>
      </c>
      <c r="I213" s="340">
        <v>44560</v>
      </c>
      <c r="J213" s="5">
        <f>SUM(I213-H213)/7</f>
        <v>26</v>
      </c>
      <c r="K213" s="87">
        <v>1</v>
      </c>
      <c r="L213" s="97">
        <v>1</v>
      </c>
      <c r="M213" s="546"/>
      <c r="N213" s="546"/>
      <c r="O213" s="546"/>
      <c r="P213" s="546"/>
      <c r="Q213" s="546"/>
      <c r="R213" s="546"/>
      <c r="S213" s="546"/>
      <c r="T213" s="546"/>
      <c r="U213" s="97"/>
      <c r="V213" s="97"/>
      <c r="W213" s="97"/>
      <c r="X213" s="387" t="s">
        <v>859</v>
      </c>
      <c r="Y213" s="65" t="s">
        <v>1008</v>
      </c>
      <c r="Z213" s="65" t="s">
        <v>1032</v>
      </c>
      <c r="AA213" s="65" t="s">
        <v>78</v>
      </c>
      <c r="AB213" s="65"/>
      <c r="AC213" s="65" t="s">
        <v>78</v>
      </c>
      <c r="AD213" s="65"/>
      <c r="AE213" s="65"/>
      <c r="AF213" s="77" t="s">
        <v>1033</v>
      </c>
      <c r="AG213" s="87">
        <v>2021</v>
      </c>
      <c r="AH213" s="75"/>
      <c r="AI213" s="87" t="s">
        <v>2118</v>
      </c>
      <c r="AJ213" s="100" t="s">
        <v>2050</v>
      </c>
      <c r="AK213" s="75"/>
      <c r="AL213" s="75"/>
      <c r="AM213" s="75"/>
    </row>
    <row r="214" spans="1:39" ht="125.25" hidden="1" customHeight="1">
      <c r="A214" s="81" t="s">
        <v>1130</v>
      </c>
      <c r="B214" s="395" t="s">
        <v>2347</v>
      </c>
      <c r="C214" s="390" t="s">
        <v>1131</v>
      </c>
      <c r="D214" s="227" t="s">
        <v>1066</v>
      </c>
      <c r="E214" s="227" t="s">
        <v>1067</v>
      </c>
      <c r="F214" s="98" t="s">
        <v>1068</v>
      </c>
      <c r="G214" s="228">
        <v>2</v>
      </c>
      <c r="H214" s="198">
        <v>45306</v>
      </c>
      <c r="I214" s="198">
        <v>45504</v>
      </c>
      <c r="J214" s="229">
        <f t="shared" ref="J214:J219" si="25">(I214-H214)/7</f>
        <v>28.285714285714285</v>
      </c>
      <c r="K214" s="87">
        <v>2</v>
      </c>
      <c r="L214" s="97">
        <f>IF(K214/G214&gt;1,1,K214/G214)</f>
        <v>1</v>
      </c>
      <c r="M214" s="546"/>
      <c r="N214" s="546"/>
      <c r="O214" s="546"/>
      <c r="P214" s="546"/>
      <c r="Q214" s="546"/>
      <c r="R214" s="546"/>
      <c r="S214" s="546"/>
      <c r="T214" s="546"/>
      <c r="U214" s="97"/>
      <c r="V214" s="97"/>
      <c r="W214" s="97"/>
      <c r="X214" s="137" t="s">
        <v>1060</v>
      </c>
      <c r="Y214" s="65" t="s">
        <v>1061</v>
      </c>
      <c r="Z214" s="65"/>
      <c r="AA214" s="65" t="s">
        <v>78</v>
      </c>
      <c r="AB214" s="65"/>
      <c r="AC214" s="65" t="s">
        <v>78</v>
      </c>
      <c r="AD214" s="65"/>
      <c r="AE214" s="65"/>
      <c r="AF214" s="77" t="s">
        <v>2005</v>
      </c>
      <c r="AG214" s="87">
        <v>2021</v>
      </c>
      <c r="AH214" s="75"/>
      <c r="AI214" s="87" t="s">
        <v>2062</v>
      </c>
      <c r="AJ214" s="100" t="s">
        <v>2050</v>
      </c>
      <c r="AK214" s="75"/>
      <c r="AL214" s="75"/>
      <c r="AM214" s="75"/>
    </row>
    <row r="215" spans="1:39" ht="125.25" customHeight="1">
      <c r="A215" s="118" t="s">
        <v>1691</v>
      </c>
      <c r="B215" s="281" t="s">
        <v>1692</v>
      </c>
      <c r="C215" s="221" t="s">
        <v>1683</v>
      </c>
      <c r="D215" s="221" t="s">
        <v>1693</v>
      </c>
      <c r="E215" s="93" t="s">
        <v>1694</v>
      </c>
      <c r="F215" s="93" t="s">
        <v>1686</v>
      </c>
      <c r="G215" s="296">
        <v>4</v>
      </c>
      <c r="H215" s="95">
        <v>45120</v>
      </c>
      <c r="I215" s="95">
        <v>46022</v>
      </c>
      <c r="J215" s="123">
        <f t="shared" si="25"/>
        <v>128.85714285714286</v>
      </c>
      <c r="K215" s="87">
        <v>2</v>
      </c>
      <c r="L215" s="97">
        <f>IF(K215/G215&gt;1,1,K215/G215)</f>
        <v>0.5</v>
      </c>
      <c r="M215" s="546" t="s">
        <v>78</v>
      </c>
      <c r="N215" s="546"/>
      <c r="O215" s="546" t="s">
        <v>78</v>
      </c>
      <c r="P215" s="546"/>
      <c r="Q215" s="546"/>
      <c r="R215" s="546"/>
      <c r="S215" s="546"/>
      <c r="T215" s="546"/>
      <c r="U215" s="97"/>
      <c r="V215" s="97"/>
      <c r="W215" s="97"/>
      <c r="X215" s="164" t="s">
        <v>899</v>
      </c>
      <c r="Y215" s="65" t="s">
        <v>1008</v>
      </c>
      <c r="Z215" s="99"/>
      <c r="AA215" s="65" t="s">
        <v>78</v>
      </c>
      <c r="AB215" s="65"/>
      <c r="AC215" s="65"/>
      <c r="AD215" s="65"/>
      <c r="AE215" s="65"/>
      <c r="AF215" s="175" t="s">
        <v>2084</v>
      </c>
      <c r="AG215" s="87">
        <v>2021</v>
      </c>
      <c r="AH215" s="75"/>
      <c r="AI215" s="100" t="s">
        <v>2117</v>
      </c>
      <c r="AJ215" s="100" t="s">
        <v>2051</v>
      </c>
      <c r="AK215" s="101"/>
      <c r="AL215" s="75"/>
      <c r="AM215" s="75"/>
    </row>
    <row r="216" spans="1:39" ht="125.25" hidden="1" customHeight="1">
      <c r="A216" s="81" t="s">
        <v>1132</v>
      </c>
      <c r="B216" s="396" t="s">
        <v>2348</v>
      </c>
      <c r="C216" s="91" t="s">
        <v>1133</v>
      </c>
      <c r="D216" s="227" t="s">
        <v>1079</v>
      </c>
      <c r="E216" s="227" t="s">
        <v>1119</v>
      </c>
      <c r="F216" s="98" t="s">
        <v>1134</v>
      </c>
      <c r="G216" s="94">
        <v>10</v>
      </c>
      <c r="H216" s="198">
        <v>44563</v>
      </c>
      <c r="I216" s="198">
        <v>45290</v>
      </c>
      <c r="J216" s="229">
        <f t="shared" si="25"/>
        <v>103.85714285714286</v>
      </c>
      <c r="K216" s="87">
        <v>10</v>
      </c>
      <c r="L216" s="97">
        <v>1</v>
      </c>
      <c r="M216" s="546"/>
      <c r="N216" s="546"/>
      <c r="O216" s="546"/>
      <c r="P216" s="546"/>
      <c r="Q216" s="546"/>
      <c r="R216" s="546"/>
      <c r="S216" s="546"/>
      <c r="T216" s="546"/>
      <c r="U216" s="97"/>
      <c r="V216" s="97"/>
      <c r="W216" s="97"/>
      <c r="X216" s="137" t="s">
        <v>1060</v>
      </c>
      <c r="Y216" s="65" t="s">
        <v>1061</v>
      </c>
      <c r="Z216" s="65" t="s">
        <v>1135</v>
      </c>
      <c r="AA216" s="65" t="s">
        <v>78</v>
      </c>
      <c r="AB216" s="65"/>
      <c r="AC216" s="65" t="s">
        <v>78</v>
      </c>
      <c r="AD216" s="65"/>
      <c r="AE216" s="65"/>
      <c r="AF216" s="77" t="s">
        <v>1136</v>
      </c>
      <c r="AG216" s="87">
        <v>2021</v>
      </c>
      <c r="AH216" s="75"/>
      <c r="AI216" s="87" t="s">
        <v>2118</v>
      </c>
      <c r="AJ216" s="100" t="s">
        <v>2050</v>
      </c>
      <c r="AK216" s="75"/>
      <c r="AL216" s="75"/>
      <c r="AM216" s="75"/>
    </row>
    <row r="217" spans="1:39" ht="125.25" customHeight="1">
      <c r="A217" s="118" t="s">
        <v>1695</v>
      </c>
      <c r="B217" s="277" t="s">
        <v>1696</v>
      </c>
      <c r="C217" s="287" t="s">
        <v>1697</v>
      </c>
      <c r="D217" s="466" t="s">
        <v>2455</v>
      </c>
      <c r="E217" s="93" t="s">
        <v>2456</v>
      </c>
      <c r="F217" s="93" t="s">
        <v>2457</v>
      </c>
      <c r="G217" s="126">
        <v>6</v>
      </c>
      <c r="H217" s="95">
        <v>45852</v>
      </c>
      <c r="I217" s="95">
        <v>45991</v>
      </c>
      <c r="J217" s="123">
        <f t="shared" si="25"/>
        <v>19.857142857142858</v>
      </c>
      <c r="K217" s="87">
        <v>0</v>
      </c>
      <c r="L217" s="97">
        <f>IF(K217/G217&gt;1,1,K217/G217)</f>
        <v>0</v>
      </c>
      <c r="M217" s="546"/>
      <c r="N217" s="546"/>
      <c r="O217" s="546" t="s">
        <v>78</v>
      </c>
      <c r="P217" s="546"/>
      <c r="Q217" s="546"/>
      <c r="R217" s="546"/>
      <c r="S217" s="546"/>
      <c r="T217" s="546"/>
      <c r="U217" s="97"/>
      <c r="V217" s="97"/>
      <c r="W217" s="97"/>
      <c r="X217" s="176" t="s">
        <v>899</v>
      </c>
      <c r="Y217" s="65" t="s">
        <v>1008</v>
      </c>
      <c r="Z217" s="99"/>
      <c r="AA217" s="65" t="s">
        <v>78</v>
      </c>
      <c r="AB217" s="65"/>
      <c r="AC217" s="65" t="s">
        <v>78</v>
      </c>
      <c r="AD217" s="65"/>
      <c r="AE217" s="65"/>
      <c r="AF217" s="175" t="s">
        <v>2426</v>
      </c>
      <c r="AG217" s="87">
        <v>2021</v>
      </c>
      <c r="AH217" s="75"/>
      <c r="AI217" s="100" t="s">
        <v>2117</v>
      </c>
      <c r="AJ217" s="100" t="s">
        <v>2051</v>
      </c>
      <c r="AK217" s="101"/>
      <c r="AL217" s="75"/>
      <c r="AM217" s="102" t="s">
        <v>2426</v>
      </c>
    </row>
    <row r="218" spans="1:39" ht="125.25" hidden="1" customHeight="1">
      <c r="A218" s="118" t="s">
        <v>1695</v>
      </c>
      <c r="B218" s="452" t="s">
        <v>1696</v>
      </c>
      <c r="C218" s="287" t="s">
        <v>1697</v>
      </c>
      <c r="D218" s="287" t="s">
        <v>1698</v>
      </c>
      <c r="E218" s="120" t="s">
        <v>1699</v>
      </c>
      <c r="F218" s="120" t="s">
        <v>1998</v>
      </c>
      <c r="G218" s="126">
        <v>2</v>
      </c>
      <c r="H218" s="275">
        <v>45120</v>
      </c>
      <c r="I218" s="275">
        <v>45657</v>
      </c>
      <c r="J218" s="123">
        <f t="shared" si="25"/>
        <v>76.714285714285708</v>
      </c>
      <c r="K218" s="87">
        <v>2</v>
      </c>
      <c r="L218" s="97">
        <f>IF(K218/G218&gt;1,1,K218/G218)</f>
        <v>1</v>
      </c>
      <c r="M218" s="546"/>
      <c r="N218" s="546"/>
      <c r="O218" s="546"/>
      <c r="P218" s="546"/>
      <c r="Q218" s="546"/>
      <c r="R218" s="546"/>
      <c r="S218" s="546"/>
      <c r="T218" s="546"/>
      <c r="U218" s="97"/>
      <c r="V218" s="97"/>
      <c r="W218" s="97"/>
      <c r="X218" s="176" t="s">
        <v>899</v>
      </c>
      <c r="Y218" s="65" t="s">
        <v>1008</v>
      </c>
      <c r="Z218" s="99" t="s">
        <v>1999</v>
      </c>
      <c r="AA218" s="65" t="s">
        <v>78</v>
      </c>
      <c r="AB218" s="65"/>
      <c r="AC218" s="65" t="s">
        <v>78</v>
      </c>
      <c r="AD218" s="65"/>
      <c r="AE218" s="65"/>
      <c r="AF218" s="77" t="s">
        <v>2415</v>
      </c>
      <c r="AG218" s="87">
        <v>2021</v>
      </c>
      <c r="AH218" s="100">
        <v>2025</v>
      </c>
      <c r="AI218" s="87" t="s">
        <v>2113</v>
      </c>
      <c r="AJ218" s="106" t="s">
        <v>2050</v>
      </c>
      <c r="AK218" s="78" t="s">
        <v>2283</v>
      </c>
      <c r="AL218" s="108" t="s">
        <v>2382</v>
      </c>
      <c r="AM218" s="75"/>
    </row>
    <row r="219" spans="1:39" ht="125.25" customHeight="1">
      <c r="A219" s="81" t="s">
        <v>1137</v>
      </c>
      <c r="B219" s="226" t="s">
        <v>2216</v>
      </c>
      <c r="C219" s="91" t="s">
        <v>1138</v>
      </c>
      <c r="D219" s="227" t="s">
        <v>1066</v>
      </c>
      <c r="E219" s="227" t="s">
        <v>1067</v>
      </c>
      <c r="F219" s="98" t="s">
        <v>1068</v>
      </c>
      <c r="G219" s="228">
        <v>2</v>
      </c>
      <c r="H219" s="95">
        <v>45306</v>
      </c>
      <c r="I219" s="95">
        <v>46022</v>
      </c>
      <c r="J219" s="229">
        <f t="shared" si="25"/>
        <v>102.28571428571429</v>
      </c>
      <c r="K219" s="87">
        <v>0</v>
      </c>
      <c r="L219" s="97">
        <f>IF(K219/G219&gt;1,1,K219/G219)</f>
        <v>0</v>
      </c>
      <c r="M219" s="546" t="s">
        <v>78</v>
      </c>
      <c r="N219" s="546"/>
      <c r="O219" s="546"/>
      <c r="P219" s="546"/>
      <c r="Q219" s="546"/>
      <c r="R219" s="546"/>
      <c r="S219" s="546"/>
      <c r="T219" s="546"/>
      <c r="U219" s="97"/>
      <c r="V219" s="97"/>
      <c r="W219" s="97"/>
      <c r="X219" s="230" t="s">
        <v>1966</v>
      </c>
      <c r="Y219" s="65" t="s">
        <v>1061</v>
      </c>
      <c r="Z219" s="99" t="s">
        <v>2020</v>
      </c>
      <c r="AA219" s="65" t="s">
        <v>78</v>
      </c>
      <c r="AB219" s="65"/>
      <c r="AC219" s="65" t="s">
        <v>78</v>
      </c>
      <c r="AD219" s="65"/>
      <c r="AE219" s="65"/>
      <c r="AF219" s="175" t="s">
        <v>2015</v>
      </c>
      <c r="AG219" s="87">
        <v>2021</v>
      </c>
      <c r="AH219" s="75"/>
      <c r="AI219" s="100" t="s">
        <v>2117</v>
      </c>
      <c r="AJ219" s="100" t="s">
        <v>2051</v>
      </c>
      <c r="AK219" s="101"/>
      <c r="AL219" s="75"/>
      <c r="AM219" s="75"/>
    </row>
    <row r="220" spans="1:39" ht="125.25" hidden="1" customHeight="1">
      <c r="A220" s="81" t="s">
        <v>1040</v>
      </c>
      <c r="B220" s="384" t="s">
        <v>1041</v>
      </c>
      <c r="C220" s="177" t="s">
        <v>1042</v>
      </c>
      <c r="D220" s="98" t="s">
        <v>1043</v>
      </c>
      <c r="E220" s="164" t="s">
        <v>1044</v>
      </c>
      <c r="F220" s="98" t="s">
        <v>1045</v>
      </c>
      <c r="G220" s="94">
        <v>1</v>
      </c>
      <c r="H220" s="198">
        <v>44407</v>
      </c>
      <c r="I220" s="198">
        <v>44561</v>
      </c>
      <c r="J220" s="5">
        <f>SUM(I220-H220)/7</f>
        <v>22</v>
      </c>
      <c r="K220" s="87">
        <v>1</v>
      </c>
      <c r="L220" s="97">
        <v>1</v>
      </c>
      <c r="M220" s="546"/>
      <c r="N220" s="546"/>
      <c r="O220" s="546"/>
      <c r="P220" s="546"/>
      <c r="Q220" s="546"/>
      <c r="R220" s="546"/>
      <c r="S220" s="546"/>
      <c r="T220" s="546"/>
      <c r="U220" s="97"/>
      <c r="V220" s="97"/>
      <c r="W220" s="97"/>
      <c r="X220" s="93" t="s">
        <v>1023</v>
      </c>
      <c r="Y220" s="65" t="s">
        <v>1008</v>
      </c>
      <c r="Z220" s="65" t="s">
        <v>1046</v>
      </c>
      <c r="AA220" s="65" t="s">
        <v>78</v>
      </c>
      <c r="AB220" s="65"/>
      <c r="AC220" s="65"/>
      <c r="AD220" s="65"/>
      <c r="AE220" s="65"/>
      <c r="AF220" s="77" t="s">
        <v>1047</v>
      </c>
      <c r="AG220" s="87">
        <v>2021</v>
      </c>
      <c r="AH220" s="75"/>
      <c r="AI220" s="87" t="s">
        <v>2118</v>
      </c>
      <c r="AJ220" s="100" t="s">
        <v>2050</v>
      </c>
      <c r="AK220" s="75"/>
      <c r="AL220" s="75"/>
      <c r="AM220" s="75"/>
    </row>
    <row r="221" spans="1:39" ht="125.25" hidden="1" customHeight="1">
      <c r="A221" s="81" t="s">
        <v>1139</v>
      </c>
      <c r="B221" s="434" t="s">
        <v>2217</v>
      </c>
      <c r="C221" s="91" t="s">
        <v>1140</v>
      </c>
      <c r="D221" s="227" t="s">
        <v>1079</v>
      </c>
      <c r="E221" s="239" t="s">
        <v>1119</v>
      </c>
      <c r="F221" s="93" t="s">
        <v>1141</v>
      </c>
      <c r="G221" s="94">
        <v>8</v>
      </c>
      <c r="H221" s="198">
        <v>44563</v>
      </c>
      <c r="I221" s="198">
        <v>45229</v>
      </c>
      <c r="J221" s="229">
        <f>(I221-H221)/7</f>
        <v>95.142857142857139</v>
      </c>
      <c r="K221" s="87">
        <v>8</v>
      </c>
      <c r="L221" s="97">
        <v>1</v>
      </c>
      <c r="M221" s="546"/>
      <c r="N221" s="546"/>
      <c r="O221" s="546"/>
      <c r="P221" s="546"/>
      <c r="Q221" s="546"/>
      <c r="R221" s="546"/>
      <c r="S221" s="546"/>
      <c r="T221" s="546"/>
      <c r="U221" s="97"/>
      <c r="V221" s="97"/>
      <c r="W221" s="97"/>
      <c r="X221" s="137" t="s">
        <v>2105</v>
      </c>
      <c r="Y221" s="65" t="s">
        <v>2068</v>
      </c>
      <c r="Z221" s="99" t="s">
        <v>2070</v>
      </c>
      <c r="AA221" s="65" t="s">
        <v>78</v>
      </c>
      <c r="AB221" s="65"/>
      <c r="AC221" s="65" t="s">
        <v>78</v>
      </c>
      <c r="AD221" s="65"/>
      <c r="AE221" s="65"/>
      <c r="AF221" s="77" t="s">
        <v>2218</v>
      </c>
      <c r="AG221" s="87">
        <v>2021</v>
      </c>
      <c r="AH221" s="100">
        <v>2023</v>
      </c>
      <c r="AI221" s="87" t="s">
        <v>2112</v>
      </c>
      <c r="AJ221" s="168" t="s">
        <v>2050</v>
      </c>
      <c r="AK221" s="177" t="s">
        <v>2219</v>
      </c>
      <c r="AL221" s="169" t="s">
        <v>2187</v>
      </c>
      <c r="AM221" s="75"/>
    </row>
    <row r="222" spans="1:39" ht="125.25" hidden="1" customHeight="1">
      <c r="A222" s="81" t="s">
        <v>1048</v>
      </c>
      <c r="B222" s="384" t="s">
        <v>1049</v>
      </c>
      <c r="C222" s="78" t="s">
        <v>1050</v>
      </c>
      <c r="D222" s="388" t="s">
        <v>1051</v>
      </c>
      <c r="E222" s="164" t="s">
        <v>1052</v>
      </c>
      <c r="F222" s="98" t="s">
        <v>1053</v>
      </c>
      <c r="G222" s="94">
        <v>1</v>
      </c>
      <c r="H222" s="340">
        <v>44409</v>
      </c>
      <c r="I222" s="340">
        <v>44560</v>
      </c>
      <c r="J222" s="5">
        <f>SUM(I222-H222)/7</f>
        <v>21.571428571428573</v>
      </c>
      <c r="K222" s="87">
        <v>1</v>
      </c>
      <c r="L222" s="97">
        <v>1</v>
      </c>
      <c r="M222" s="546"/>
      <c r="N222" s="546"/>
      <c r="O222" s="546"/>
      <c r="P222" s="546"/>
      <c r="Q222" s="546"/>
      <c r="R222" s="546"/>
      <c r="S222" s="546"/>
      <c r="T222" s="546"/>
      <c r="U222" s="97"/>
      <c r="V222" s="97"/>
      <c r="W222" s="97"/>
      <c r="X222" s="387" t="s">
        <v>859</v>
      </c>
      <c r="Y222" s="65" t="s">
        <v>1008</v>
      </c>
      <c r="Z222" s="65" t="s">
        <v>1054</v>
      </c>
      <c r="AA222" s="65" t="s">
        <v>78</v>
      </c>
      <c r="AB222" s="65"/>
      <c r="AC222" s="65"/>
      <c r="AD222" s="65"/>
      <c r="AE222" s="65"/>
      <c r="AF222" s="77" t="s">
        <v>1033</v>
      </c>
      <c r="AG222" s="87">
        <v>2021</v>
      </c>
      <c r="AH222" s="75"/>
      <c r="AI222" s="87" t="s">
        <v>2118</v>
      </c>
      <c r="AJ222" s="100" t="s">
        <v>2050</v>
      </c>
      <c r="AK222" s="75"/>
      <c r="AL222" s="75"/>
      <c r="AM222" s="75"/>
    </row>
    <row r="223" spans="1:39" ht="125.25" hidden="1" customHeight="1">
      <c r="A223" s="81" t="s">
        <v>1142</v>
      </c>
      <c r="B223" s="434" t="s">
        <v>2220</v>
      </c>
      <c r="C223" s="91" t="s">
        <v>2028</v>
      </c>
      <c r="D223" s="227" t="s">
        <v>1143</v>
      </c>
      <c r="E223" s="242" t="s">
        <v>1144</v>
      </c>
      <c r="F223" s="212" t="s">
        <v>1109</v>
      </c>
      <c r="G223" s="228">
        <v>1</v>
      </c>
      <c r="H223" s="198">
        <v>44563</v>
      </c>
      <c r="I223" s="198">
        <v>45229</v>
      </c>
      <c r="J223" s="229">
        <f t="shared" ref="J223:J238" si="26">(I223-H223)/7</f>
        <v>95.142857142857139</v>
      </c>
      <c r="K223" s="87">
        <v>1</v>
      </c>
      <c r="L223" s="97">
        <v>1</v>
      </c>
      <c r="M223" s="549"/>
      <c r="N223" s="549"/>
      <c r="O223" s="549"/>
      <c r="P223" s="549"/>
      <c r="Q223" s="549"/>
      <c r="R223" s="549"/>
      <c r="S223" s="549"/>
      <c r="T223" s="549"/>
      <c r="U223" s="140"/>
      <c r="V223" s="97"/>
      <c r="W223" s="141"/>
      <c r="X223" s="137" t="s">
        <v>2105</v>
      </c>
      <c r="Y223" s="65" t="s">
        <v>2068</v>
      </c>
      <c r="Z223" s="99" t="s">
        <v>2029</v>
      </c>
      <c r="AA223" s="65" t="s">
        <v>78</v>
      </c>
      <c r="AB223" s="65"/>
      <c r="AC223" s="65"/>
      <c r="AD223" s="65"/>
      <c r="AE223" s="65"/>
      <c r="AF223" s="77" t="s">
        <v>2221</v>
      </c>
      <c r="AG223" s="87">
        <v>2021</v>
      </c>
      <c r="AH223" s="100">
        <v>2023</v>
      </c>
      <c r="AI223" s="87" t="s">
        <v>2112</v>
      </c>
      <c r="AJ223" s="168" t="s">
        <v>2050</v>
      </c>
      <c r="AK223" s="177" t="s">
        <v>2222</v>
      </c>
      <c r="AL223" s="169" t="s">
        <v>2187</v>
      </c>
      <c r="AM223" s="75"/>
    </row>
    <row r="224" spans="1:39" ht="125.25" customHeight="1">
      <c r="A224" s="118" t="s">
        <v>1710</v>
      </c>
      <c r="B224" s="124" t="s">
        <v>2286</v>
      </c>
      <c r="C224" s="87" t="s">
        <v>1711</v>
      </c>
      <c r="D224" s="124" t="s">
        <v>1712</v>
      </c>
      <c r="E224" s="77" t="s">
        <v>1610</v>
      </c>
      <c r="F224" s="77" t="s">
        <v>1611</v>
      </c>
      <c r="G224" s="121">
        <v>3</v>
      </c>
      <c r="H224" s="285">
        <v>45293</v>
      </c>
      <c r="I224" s="275">
        <v>46073</v>
      </c>
      <c r="J224" s="123">
        <f t="shared" si="26"/>
        <v>111.42857142857143</v>
      </c>
      <c r="K224" s="87">
        <v>0</v>
      </c>
      <c r="L224" s="97">
        <f t="shared" ref="L224:L238" si="27">IF(K224/G224&gt;1,1,K224/G224)</f>
        <v>0</v>
      </c>
      <c r="M224" s="549" t="s">
        <v>78</v>
      </c>
      <c r="N224" s="549"/>
      <c r="O224" s="549"/>
      <c r="P224" s="549"/>
      <c r="Q224" s="549"/>
      <c r="R224" s="549"/>
      <c r="S224" s="549"/>
      <c r="T224" s="549"/>
      <c r="U224" s="140"/>
      <c r="V224" s="97"/>
      <c r="W224" s="141"/>
      <c r="X224" s="164" t="s">
        <v>899</v>
      </c>
      <c r="Y224" s="65" t="s">
        <v>1061</v>
      </c>
      <c r="Z224" s="99"/>
      <c r="AA224" s="65" t="s">
        <v>78</v>
      </c>
      <c r="AB224" s="65"/>
      <c r="AC224" s="65"/>
      <c r="AD224" s="65"/>
      <c r="AE224" s="65"/>
      <c r="AF224" s="175" t="s">
        <v>1987</v>
      </c>
      <c r="AG224" s="87">
        <v>2021</v>
      </c>
      <c r="AH224" s="75"/>
      <c r="AI224" s="100" t="s">
        <v>2117</v>
      </c>
      <c r="AJ224" s="100" t="s">
        <v>2051</v>
      </c>
      <c r="AK224" s="101"/>
      <c r="AL224" s="78"/>
      <c r="AM224" s="75"/>
    </row>
    <row r="225" spans="1:39" ht="125.25" customHeight="1">
      <c r="A225" s="81" t="s">
        <v>1145</v>
      </c>
      <c r="B225" s="226" t="s">
        <v>2223</v>
      </c>
      <c r="C225" s="91" t="s">
        <v>1146</v>
      </c>
      <c r="D225" s="227" t="s">
        <v>1076</v>
      </c>
      <c r="E225" s="226" t="s">
        <v>1072</v>
      </c>
      <c r="F225" s="98" t="s">
        <v>1073</v>
      </c>
      <c r="G225" s="94">
        <v>5</v>
      </c>
      <c r="H225" s="95">
        <v>45306</v>
      </c>
      <c r="I225" s="95">
        <v>46006</v>
      </c>
      <c r="J225" s="229">
        <f t="shared" si="26"/>
        <v>100</v>
      </c>
      <c r="K225" s="87">
        <v>0</v>
      </c>
      <c r="L225" s="97">
        <f t="shared" si="27"/>
        <v>0</v>
      </c>
      <c r="M225" s="549" t="s">
        <v>78</v>
      </c>
      <c r="N225" s="549"/>
      <c r="O225" s="549"/>
      <c r="P225" s="549"/>
      <c r="Q225" s="549"/>
      <c r="R225" s="549"/>
      <c r="S225" s="549"/>
      <c r="T225" s="549"/>
      <c r="U225" s="140"/>
      <c r="V225" s="97"/>
      <c r="W225" s="141"/>
      <c r="X225" s="139" t="s">
        <v>1966</v>
      </c>
      <c r="Y225" s="65" t="s">
        <v>1061</v>
      </c>
      <c r="Z225" s="99"/>
      <c r="AA225" s="65" t="s">
        <v>78</v>
      </c>
      <c r="AB225" s="65"/>
      <c r="AC225" s="65" t="s">
        <v>78</v>
      </c>
      <c r="AD225" s="65" t="s">
        <v>78</v>
      </c>
      <c r="AE225" s="65"/>
      <c r="AF225" s="175" t="s">
        <v>1985</v>
      </c>
      <c r="AG225" s="87">
        <v>2021</v>
      </c>
      <c r="AH225" s="75"/>
      <c r="AI225" s="100" t="s">
        <v>2117</v>
      </c>
      <c r="AJ225" s="100" t="s">
        <v>2051</v>
      </c>
      <c r="AK225" s="101"/>
      <c r="AL225" s="75"/>
      <c r="AM225" s="75"/>
    </row>
    <row r="226" spans="1:39" ht="125.25" customHeight="1">
      <c r="A226" s="118" t="s">
        <v>1626</v>
      </c>
      <c r="B226" s="283" t="s">
        <v>1627</v>
      </c>
      <c r="C226" s="195" t="s">
        <v>1628</v>
      </c>
      <c r="D226" s="284" t="s">
        <v>1624</v>
      </c>
      <c r="E226" s="164" t="s">
        <v>1625</v>
      </c>
      <c r="F226" s="284" t="s">
        <v>1629</v>
      </c>
      <c r="G226" s="163">
        <v>4</v>
      </c>
      <c r="H226" s="285">
        <v>45120</v>
      </c>
      <c r="I226" s="285">
        <v>46022</v>
      </c>
      <c r="J226" s="123">
        <f t="shared" si="26"/>
        <v>128.85714285714286</v>
      </c>
      <c r="K226" s="87">
        <v>2</v>
      </c>
      <c r="L226" s="97">
        <f t="shared" si="27"/>
        <v>0.5</v>
      </c>
      <c r="M226" s="549" t="s">
        <v>78</v>
      </c>
      <c r="N226" s="549"/>
      <c r="O226" s="549" t="s">
        <v>78</v>
      </c>
      <c r="P226" s="549"/>
      <c r="Q226" s="549"/>
      <c r="R226" s="549"/>
      <c r="S226" s="549"/>
      <c r="T226" s="549"/>
      <c r="U226" s="140"/>
      <c r="V226" s="97"/>
      <c r="W226" s="141"/>
      <c r="X226" s="164" t="s">
        <v>899</v>
      </c>
      <c r="Y226" s="65" t="s">
        <v>1008</v>
      </c>
      <c r="Z226" s="99"/>
      <c r="AA226" s="65" t="s">
        <v>78</v>
      </c>
      <c r="AB226" s="65"/>
      <c r="AC226" s="65" t="s">
        <v>78</v>
      </c>
      <c r="AD226" s="65"/>
      <c r="AE226" s="65"/>
      <c r="AF226" s="175" t="s">
        <v>2084</v>
      </c>
      <c r="AG226" s="87">
        <v>2021</v>
      </c>
      <c r="AH226" s="75"/>
      <c r="AI226" s="100" t="s">
        <v>2117</v>
      </c>
      <c r="AJ226" s="100" t="s">
        <v>2051</v>
      </c>
      <c r="AK226" s="101"/>
      <c r="AL226" s="75"/>
      <c r="AM226" s="75"/>
    </row>
    <row r="227" spans="1:39" ht="125.25" hidden="1" customHeight="1">
      <c r="A227" s="81" t="s">
        <v>1159</v>
      </c>
      <c r="B227" s="361" t="s">
        <v>2351</v>
      </c>
      <c r="C227" s="77" t="s">
        <v>1160</v>
      </c>
      <c r="D227" s="357" t="s">
        <v>1161</v>
      </c>
      <c r="E227" s="358" t="s">
        <v>1157</v>
      </c>
      <c r="F227" s="8" t="s">
        <v>1151</v>
      </c>
      <c r="G227" s="8">
        <v>1</v>
      </c>
      <c r="H227" s="222">
        <v>44621</v>
      </c>
      <c r="I227" s="222">
        <v>44712</v>
      </c>
      <c r="J227" s="96">
        <f t="shared" si="26"/>
        <v>13</v>
      </c>
      <c r="K227" s="87">
        <v>1</v>
      </c>
      <c r="L227" s="97">
        <f t="shared" si="27"/>
        <v>1</v>
      </c>
      <c r="M227" s="549"/>
      <c r="N227" s="549"/>
      <c r="O227" s="549"/>
      <c r="P227" s="549"/>
      <c r="Q227" s="549"/>
      <c r="R227" s="549"/>
      <c r="S227" s="549"/>
      <c r="T227" s="549"/>
      <c r="U227" s="140"/>
      <c r="V227" s="97"/>
      <c r="W227" s="141"/>
      <c r="X227" s="398" t="s">
        <v>899</v>
      </c>
      <c r="Y227" s="65" t="s">
        <v>1152</v>
      </c>
      <c r="Z227" s="65"/>
      <c r="AA227" s="65" t="s">
        <v>78</v>
      </c>
      <c r="AB227" s="65"/>
      <c r="AC227" s="65"/>
      <c r="AD227" s="65"/>
      <c r="AE227" s="65"/>
      <c r="AF227" s="77" t="s">
        <v>1153</v>
      </c>
      <c r="AG227" s="87">
        <v>2021</v>
      </c>
      <c r="AH227" s="75"/>
      <c r="AI227" s="87" t="s">
        <v>2118</v>
      </c>
      <c r="AJ227" s="100" t="s">
        <v>2050</v>
      </c>
      <c r="AK227" s="75"/>
      <c r="AL227" s="75"/>
      <c r="AM227" s="75"/>
    </row>
    <row r="228" spans="1:39" ht="125.25" customHeight="1">
      <c r="A228" s="109" t="s">
        <v>1706</v>
      </c>
      <c r="B228" s="445" t="s">
        <v>2284</v>
      </c>
      <c r="C228" s="445" t="s">
        <v>2038</v>
      </c>
      <c r="D228" s="424" t="s">
        <v>2458</v>
      </c>
      <c r="E228" s="112" t="s">
        <v>2459</v>
      </c>
      <c r="F228" s="112" t="s">
        <v>2460</v>
      </c>
      <c r="G228" s="483">
        <v>5</v>
      </c>
      <c r="H228" s="486">
        <v>45852</v>
      </c>
      <c r="I228" s="486">
        <v>45991</v>
      </c>
      <c r="J228" s="114">
        <f t="shared" si="26"/>
        <v>19.857142857142858</v>
      </c>
      <c r="K228" s="88">
        <v>0</v>
      </c>
      <c r="L228" s="115">
        <f t="shared" si="27"/>
        <v>0</v>
      </c>
      <c r="M228" s="550" t="s">
        <v>78</v>
      </c>
      <c r="N228" s="550"/>
      <c r="O228" s="550" t="s">
        <v>78</v>
      </c>
      <c r="P228" s="550"/>
      <c r="Q228" s="550"/>
      <c r="R228" s="550"/>
      <c r="S228" s="550"/>
      <c r="T228" s="550"/>
      <c r="U228" s="97"/>
      <c r="V228" s="97"/>
      <c r="W228" s="97"/>
      <c r="X228" s="495" t="s">
        <v>899</v>
      </c>
      <c r="Y228" s="116" t="s">
        <v>2058</v>
      </c>
      <c r="Z228" s="179"/>
      <c r="AA228" s="116" t="s">
        <v>78</v>
      </c>
      <c r="AB228" s="116"/>
      <c r="AC228" s="116" t="s">
        <v>78</v>
      </c>
      <c r="AD228" s="116"/>
      <c r="AE228" s="116"/>
      <c r="AF228" s="175" t="s">
        <v>2426</v>
      </c>
      <c r="AG228" s="87">
        <v>2021</v>
      </c>
      <c r="AH228" s="75"/>
      <c r="AI228" s="100" t="s">
        <v>2117</v>
      </c>
      <c r="AJ228" s="100" t="s">
        <v>2051</v>
      </c>
      <c r="AK228" s="101"/>
      <c r="AL228" s="75"/>
      <c r="AM228" s="102" t="s">
        <v>2426</v>
      </c>
    </row>
    <row r="229" spans="1:39" ht="125.25" hidden="1" customHeight="1">
      <c r="A229" s="118" t="s">
        <v>1706</v>
      </c>
      <c r="B229" s="165" t="s">
        <v>2284</v>
      </c>
      <c r="C229" s="124" t="s">
        <v>2038</v>
      </c>
      <c r="D229" s="124" t="s">
        <v>1707</v>
      </c>
      <c r="E229" s="77" t="s">
        <v>1708</v>
      </c>
      <c r="F229" s="120" t="s">
        <v>1709</v>
      </c>
      <c r="G229" s="121">
        <v>2</v>
      </c>
      <c r="H229" s="122">
        <v>45120</v>
      </c>
      <c r="I229" s="300">
        <v>45473</v>
      </c>
      <c r="J229" s="123">
        <f t="shared" si="26"/>
        <v>50.428571428571431</v>
      </c>
      <c r="K229" s="87">
        <v>2</v>
      </c>
      <c r="L229" s="97">
        <f t="shared" si="27"/>
        <v>1</v>
      </c>
      <c r="M229" s="549"/>
      <c r="N229" s="549"/>
      <c r="O229" s="549"/>
      <c r="P229" s="549"/>
      <c r="Q229" s="549"/>
      <c r="R229" s="549"/>
      <c r="S229" s="549"/>
      <c r="T229" s="549"/>
      <c r="U229" s="140"/>
      <c r="V229" s="97"/>
      <c r="W229" s="141"/>
      <c r="X229" s="176" t="s">
        <v>899</v>
      </c>
      <c r="Y229" s="65" t="s">
        <v>2058</v>
      </c>
      <c r="Z229" s="99" t="s">
        <v>2039</v>
      </c>
      <c r="AA229" s="65" t="s">
        <v>78</v>
      </c>
      <c r="AB229" s="65"/>
      <c r="AC229" s="65" t="s">
        <v>78</v>
      </c>
      <c r="AD229" s="65"/>
      <c r="AE229" s="65"/>
      <c r="AF229" s="77" t="s">
        <v>2414</v>
      </c>
      <c r="AG229" s="100">
        <v>2021</v>
      </c>
      <c r="AH229" s="100">
        <v>2024</v>
      </c>
      <c r="AI229" s="87" t="s">
        <v>2113</v>
      </c>
      <c r="AJ229" s="106" t="s">
        <v>2050</v>
      </c>
      <c r="AK229" s="177" t="s">
        <v>2285</v>
      </c>
      <c r="AL229" s="108" t="s">
        <v>2382</v>
      </c>
      <c r="AM229" s="75"/>
    </row>
    <row r="230" spans="1:39" ht="125.25" customHeight="1">
      <c r="A230" s="109" t="s">
        <v>1630</v>
      </c>
      <c r="B230" s="299" t="s">
        <v>1631</v>
      </c>
      <c r="C230" s="291" t="s">
        <v>1623</v>
      </c>
      <c r="D230" s="291" t="s">
        <v>1632</v>
      </c>
      <c r="E230" s="291" t="s">
        <v>1633</v>
      </c>
      <c r="F230" s="291" t="s">
        <v>1634</v>
      </c>
      <c r="G230" s="508">
        <v>5</v>
      </c>
      <c r="H230" s="235">
        <v>45120</v>
      </c>
      <c r="I230" s="235">
        <v>45838</v>
      </c>
      <c r="J230" s="114">
        <f t="shared" si="26"/>
        <v>102.57142857142857</v>
      </c>
      <c r="K230" s="88">
        <v>4</v>
      </c>
      <c r="L230" s="527">
        <f t="shared" si="27"/>
        <v>0.8</v>
      </c>
      <c r="M230" s="550" t="s">
        <v>78</v>
      </c>
      <c r="N230" s="550"/>
      <c r="O230" s="550" t="s">
        <v>78</v>
      </c>
      <c r="P230" s="550"/>
      <c r="Q230" s="550"/>
      <c r="R230" s="550"/>
      <c r="S230" s="550"/>
      <c r="T230" s="550"/>
      <c r="U230" s="97"/>
      <c r="V230" s="97"/>
      <c r="W230" s="97"/>
      <c r="X230" s="295" t="s">
        <v>899</v>
      </c>
      <c r="Y230" s="116" t="s">
        <v>1008</v>
      </c>
      <c r="Z230" s="179" t="s">
        <v>2122</v>
      </c>
      <c r="AA230" s="116" t="s">
        <v>78</v>
      </c>
      <c r="AB230" s="116"/>
      <c r="AC230" s="116" t="s">
        <v>78</v>
      </c>
      <c r="AD230" s="116"/>
      <c r="AE230" s="116"/>
      <c r="AF230" s="175" t="s">
        <v>2280</v>
      </c>
      <c r="AG230" s="87">
        <v>2021</v>
      </c>
      <c r="AH230" s="75"/>
      <c r="AI230" s="100" t="s">
        <v>2064</v>
      </c>
      <c r="AJ230" s="100" t="s">
        <v>2052</v>
      </c>
      <c r="AK230" s="101"/>
      <c r="AL230" s="75"/>
      <c r="AM230" s="177" t="s">
        <v>2281</v>
      </c>
    </row>
    <row r="231" spans="1:39" ht="125.25" hidden="1" customHeight="1">
      <c r="A231" s="81" t="s">
        <v>1162</v>
      </c>
      <c r="B231" s="364" t="s">
        <v>2352</v>
      </c>
      <c r="C231" s="77" t="s">
        <v>1163</v>
      </c>
      <c r="D231" s="357" t="s">
        <v>1164</v>
      </c>
      <c r="E231" s="385" t="s">
        <v>1165</v>
      </c>
      <c r="F231" s="249" t="s">
        <v>1166</v>
      </c>
      <c r="G231" s="249">
        <v>2</v>
      </c>
      <c r="H231" s="105">
        <v>44593</v>
      </c>
      <c r="I231" s="105">
        <v>44895</v>
      </c>
      <c r="J231" s="96">
        <f t="shared" si="26"/>
        <v>43.142857142857146</v>
      </c>
      <c r="K231" s="87">
        <v>2</v>
      </c>
      <c r="L231" s="97">
        <f t="shared" si="27"/>
        <v>1</v>
      </c>
      <c r="M231" s="549"/>
      <c r="N231" s="549"/>
      <c r="O231" s="549"/>
      <c r="P231" s="549"/>
      <c r="Q231" s="549"/>
      <c r="R231" s="549"/>
      <c r="S231" s="549"/>
      <c r="T231" s="549"/>
      <c r="U231" s="140"/>
      <c r="V231" s="97"/>
      <c r="W231" s="141"/>
      <c r="X231" s="398" t="s">
        <v>899</v>
      </c>
      <c r="Y231" s="65" t="s">
        <v>1152</v>
      </c>
      <c r="Z231" s="65" t="s">
        <v>1167</v>
      </c>
      <c r="AA231" s="65" t="s">
        <v>78</v>
      </c>
      <c r="AB231" s="65"/>
      <c r="AC231" s="65" t="s">
        <v>78</v>
      </c>
      <c r="AD231" s="65"/>
      <c r="AE231" s="65"/>
      <c r="AF231" s="77" t="s">
        <v>1168</v>
      </c>
      <c r="AG231" s="87">
        <v>2021</v>
      </c>
      <c r="AH231" s="75"/>
      <c r="AI231" s="87" t="s">
        <v>2118</v>
      </c>
      <c r="AJ231" s="100" t="s">
        <v>2050</v>
      </c>
      <c r="AK231" s="75"/>
      <c r="AL231" s="75"/>
      <c r="AM231" s="75"/>
    </row>
    <row r="232" spans="1:39" ht="125.25" customHeight="1">
      <c r="A232" s="81" t="s">
        <v>1064</v>
      </c>
      <c r="B232" s="226" t="s">
        <v>2197</v>
      </c>
      <c r="C232" s="91" t="s">
        <v>1065</v>
      </c>
      <c r="D232" s="227" t="s">
        <v>1066</v>
      </c>
      <c r="E232" s="227" t="s">
        <v>1067</v>
      </c>
      <c r="F232" s="98" t="s">
        <v>1068</v>
      </c>
      <c r="G232" s="228">
        <v>2</v>
      </c>
      <c r="H232" s="95">
        <v>45306</v>
      </c>
      <c r="I232" s="95">
        <v>46022</v>
      </c>
      <c r="J232" s="229">
        <f t="shared" si="26"/>
        <v>102.28571428571429</v>
      </c>
      <c r="K232" s="87">
        <v>0</v>
      </c>
      <c r="L232" s="97">
        <f t="shared" si="27"/>
        <v>0</v>
      </c>
      <c r="M232" s="549" t="s">
        <v>78</v>
      </c>
      <c r="N232" s="549"/>
      <c r="O232" s="549" t="s">
        <v>78</v>
      </c>
      <c r="P232" s="549"/>
      <c r="Q232" s="549"/>
      <c r="R232" s="549"/>
      <c r="S232" s="549"/>
      <c r="T232" s="549"/>
      <c r="U232" s="140"/>
      <c r="V232" s="97"/>
      <c r="W232" s="141"/>
      <c r="X232" s="230" t="s">
        <v>1966</v>
      </c>
      <c r="Y232" s="65" t="s">
        <v>1061</v>
      </c>
      <c r="Z232" s="99" t="s">
        <v>2020</v>
      </c>
      <c r="AA232" s="65" t="s">
        <v>78</v>
      </c>
      <c r="AB232" s="65"/>
      <c r="AC232" s="65" t="s">
        <v>78</v>
      </c>
      <c r="AD232" s="65"/>
      <c r="AE232" s="65"/>
      <c r="AF232" s="175" t="s">
        <v>2014</v>
      </c>
      <c r="AG232" s="87">
        <v>2021</v>
      </c>
      <c r="AH232" s="75"/>
      <c r="AI232" s="100" t="s">
        <v>2117</v>
      </c>
      <c r="AJ232" s="100" t="s">
        <v>2051</v>
      </c>
      <c r="AK232" s="101"/>
      <c r="AL232" s="75"/>
      <c r="AM232" s="75"/>
    </row>
    <row r="233" spans="1:39" ht="125.25" customHeight="1">
      <c r="A233" s="109" t="s">
        <v>1635</v>
      </c>
      <c r="B233" s="290" t="s">
        <v>1636</v>
      </c>
      <c r="C233" s="291" t="s">
        <v>1637</v>
      </c>
      <c r="D233" s="292" t="s">
        <v>1638</v>
      </c>
      <c r="E233" s="224" t="s">
        <v>1625</v>
      </c>
      <c r="F233" s="292" t="s">
        <v>1629</v>
      </c>
      <c r="G233" s="522">
        <v>4</v>
      </c>
      <c r="H233" s="235">
        <v>45120</v>
      </c>
      <c r="I233" s="235">
        <v>46387</v>
      </c>
      <c r="J233" s="114">
        <f t="shared" si="26"/>
        <v>181</v>
      </c>
      <c r="K233" s="88">
        <v>2</v>
      </c>
      <c r="L233" s="115">
        <f t="shared" si="27"/>
        <v>0.5</v>
      </c>
      <c r="M233" s="550" t="s">
        <v>78</v>
      </c>
      <c r="N233" s="550"/>
      <c r="O233" s="550" t="s">
        <v>78</v>
      </c>
      <c r="P233" s="550"/>
      <c r="Q233" s="550"/>
      <c r="R233" s="550"/>
      <c r="S233" s="550"/>
      <c r="T233" s="550"/>
      <c r="U233" s="97"/>
      <c r="V233" s="97"/>
      <c r="W233" s="97"/>
      <c r="X233" s="295" t="s">
        <v>899</v>
      </c>
      <c r="Y233" s="116" t="s">
        <v>1008</v>
      </c>
      <c r="Z233" s="179"/>
      <c r="AA233" s="116" t="s">
        <v>78</v>
      </c>
      <c r="AB233" s="116"/>
      <c r="AC233" s="116" t="s">
        <v>78</v>
      </c>
      <c r="AD233" s="116"/>
      <c r="AE233" s="116"/>
      <c r="AF233" s="175" t="s">
        <v>2084</v>
      </c>
      <c r="AG233" s="87">
        <v>2021</v>
      </c>
      <c r="AH233" s="75"/>
      <c r="AI233" s="100" t="s">
        <v>2117</v>
      </c>
      <c r="AJ233" s="100" t="s">
        <v>2051</v>
      </c>
      <c r="AK233" s="101"/>
      <c r="AL233" s="75"/>
      <c r="AM233" s="75"/>
    </row>
    <row r="234" spans="1:39" ht="125.25" hidden="1" customHeight="1">
      <c r="A234" s="81" t="s">
        <v>1169</v>
      </c>
      <c r="B234" s="361" t="s">
        <v>2353</v>
      </c>
      <c r="C234" s="77" t="s">
        <v>1170</v>
      </c>
      <c r="D234" s="357" t="s">
        <v>1171</v>
      </c>
      <c r="E234" s="221" t="s">
        <v>1150</v>
      </c>
      <c r="F234" s="249" t="s">
        <v>1172</v>
      </c>
      <c r="G234" s="249">
        <v>1</v>
      </c>
      <c r="H234" s="222">
        <v>44593</v>
      </c>
      <c r="I234" s="222">
        <v>44742</v>
      </c>
      <c r="J234" s="96">
        <f t="shared" si="26"/>
        <v>21.285714285714285</v>
      </c>
      <c r="K234" s="87">
        <v>1</v>
      </c>
      <c r="L234" s="97">
        <f t="shared" si="27"/>
        <v>1</v>
      </c>
      <c r="M234" s="549"/>
      <c r="N234" s="549"/>
      <c r="O234" s="549"/>
      <c r="P234" s="549"/>
      <c r="Q234" s="549"/>
      <c r="R234" s="549"/>
      <c r="S234" s="549"/>
      <c r="T234" s="549"/>
      <c r="U234" s="140"/>
      <c r="V234" s="97"/>
      <c r="W234" s="141"/>
      <c r="X234" s="398" t="s">
        <v>899</v>
      </c>
      <c r="Y234" s="65" t="s">
        <v>1152</v>
      </c>
      <c r="Z234" s="221" t="s">
        <v>1173</v>
      </c>
      <c r="AA234" s="65" t="s">
        <v>78</v>
      </c>
      <c r="AB234" s="65"/>
      <c r="AC234" s="65"/>
      <c r="AD234" s="65"/>
      <c r="AE234" s="65"/>
      <c r="AF234" s="77" t="s">
        <v>1174</v>
      </c>
      <c r="AG234" s="87">
        <v>2021</v>
      </c>
      <c r="AH234" s="75"/>
      <c r="AI234" s="87" t="s">
        <v>2118</v>
      </c>
      <c r="AJ234" s="100" t="s">
        <v>2050</v>
      </c>
      <c r="AK234" s="75"/>
      <c r="AL234" s="75"/>
      <c r="AM234" s="75"/>
    </row>
    <row r="235" spans="1:39" ht="125.25" customHeight="1">
      <c r="A235" s="81" t="s">
        <v>1069</v>
      </c>
      <c r="B235" s="226" t="s">
        <v>2198</v>
      </c>
      <c r="C235" s="91" t="s">
        <v>1070</v>
      </c>
      <c r="D235" s="227" t="s">
        <v>1071</v>
      </c>
      <c r="E235" s="226" t="s">
        <v>1072</v>
      </c>
      <c r="F235" s="98" t="s">
        <v>1073</v>
      </c>
      <c r="G235" s="94">
        <v>5</v>
      </c>
      <c r="H235" s="95">
        <v>45306</v>
      </c>
      <c r="I235" s="95">
        <v>46006</v>
      </c>
      <c r="J235" s="229">
        <f t="shared" si="26"/>
        <v>100</v>
      </c>
      <c r="K235" s="87">
        <v>0</v>
      </c>
      <c r="L235" s="97">
        <f t="shared" si="27"/>
        <v>0</v>
      </c>
      <c r="M235" s="549"/>
      <c r="N235" s="549" t="s">
        <v>78</v>
      </c>
      <c r="O235" s="549"/>
      <c r="P235" s="549"/>
      <c r="Q235" s="549"/>
      <c r="R235" s="549"/>
      <c r="S235" s="549"/>
      <c r="T235" s="549"/>
      <c r="U235" s="140"/>
      <c r="V235" s="97"/>
      <c r="W235" s="141"/>
      <c r="X235" s="139" t="s">
        <v>1966</v>
      </c>
      <c r="Y235" s="65" t="s">
        <v>1061</v>
      </c>
      <c r="Z235" s="99"/>
      <c r="AA235" s="65" t="s">
        <v>78</v>
      </c>
      <c r="AB235" s="65"/>
      <c r="AC235" s="65" t="s">
        <v>78</v>
      </c>
      <c r="AD235" s="65"/>
      <c r="AE235" s="65"/>
      <c r="AF235" s="175" t="s">
        <v>1985</v>
      </c>
      <c r="AG235" s="87">
        <v>2021</v>
      </c>
      <c r="AH235" s="75"/>
      <c r="AI235" s="100" t="s">
        <v>2117</v>
      </c>
      <c r="AJ235" s="100" t="s">
        <v>2051</v>
      </c>
      <c r="AK235" s="101"/>
      <c r="AL235" s="75"/>
      <c r="AM235" s="75"/>
    </row>
    <row r="236" spans="1:39" ht="125.25" customHeight="1">
      <c r="A236" s="118" t="s">
        <v>1639</v>
      </c>
      <c r="B236" s="281" t="s">
        <v>1640</v>
      </c>
      <c r="C236" s="221" t="s">
        <v>1637</v>
      </c>
      <c r="D236" s="286" t="s">
        <v>1638</v>
      </c>
      <c r="E236" s="98" t="s">
        <v>1625</v>
      </c>
      <c r="F236" s="286" t="s">
        <v>1629</v>
      </c>
      <c r="G236" s="163">
        <v>4</v>
      </c>
      <c r="H236" s="95">
        <v>45120</v>
      </c>
      <c r="I236" s="95">
        <v>46022</v>
      </c>
      <c r="J236" s="123">
        <f t="shared" si="26"/>
        <v>128.85714285714286</v>
      </c>
      <c r="K236" s="87">
        <v>2</v>
      </c>
      <c r="L236" s="97">
        <f t="shared" si="27"/>
        <v>0.5</v>
      </c>
      <c r="M236" s="549" t="s">
        <v>78</v>
      </c>
      <c r="N236" s="549"/>
      <c r="O236" s="549" t="s">
        <v>78</v>
      </c>
      <c r="P236" s="549"/>
      <c r="Q236" s="549"/>
      <c r="R236" s="549"/>
      <c r="S236" s="549"/>
      <c r="T236" s="549"/>
      <c r="U236" s="140"/>
      <c r="V236" s="97"/>
      <c r="W236" s="141"/>
      <c r="X236" s="164" t="s">
        <v>899</v>
      </c>
      <c r="Y236" s="65" t="s">
        <v>1008</v>
      </c>
      <c r="Z236" s="99"/>
      <c r="AA236" s="65" t="s">
        <v>78</v>
      </c>
      <c r="AB236" s="65"/>
      <c r="AC236" s="65" t="s">
        <v>78</v>
      </c>
      <c r="AD236" s="65" t="s">
        <v>78</v>
      </c>
      <c r="AE236" s="65"/>
      <c r="AF236" s="175" t="s">
        <v>1992</v>
      </c>
      <c r="AG236" s="87">
        <v>2021</v>
      </c>
      <c r="AH236" s="75"/>
      <c r="AI236" s="100" t="s">
        <v>2117</v>
      </c>
      <c r="AJ236" s="100" t="s">
        <v>2051</v>
      </c>
      <c r="AK236" s="101"/>
      <c r="AL236" s="75"/>
      <c r="AM236" s="75"/>
    </row>
    <row r="237" spans="1:39" ht="125.25" hidden="1" customHeight="1">
      <c r="A237" s="81" t="s">
        <v>1175</v>
      </c>
      <c r="B237" s="361" t="s">
        <v>2354</v>
      </c>
      <c r="C237" s="77" t="s">
        <v>1176</v>
      </c>
      <c r="D237" s="103" t="s">
        <v>1177</v>
      </c>
      <c r="E237" s="287" t="s">
        <v>1178</v>
      </c>
      <c r="F237" s="249" t="s">
        <v>1179</v>
      </c>
      <c r="G237" s="249">
        <v>1</v>
      </c>
      <c r="H237" s="105">
        <v>44562</v>
      </c>
      <c r="I237" s="105">
        <v>44742</v>
      </c>
      <c r="J237" s="96">
        <f t="shared" si="26"/>
        <v>25.714285714285715</v>
      </c>
      <c r="K237" s="87">
        <v>1</v>
      </c>
      <c r="L237" s="97">
        <f t="shared" si="27"/>
        <v>1</v>
      </c>
      <c r="M237" s="549"/>
      <c r="N237" s="549"/>
      <c r="O237" s="549"/>
      <c r="P237" s="549"/>
      <c r="Q237" s="549"/>
      <c r="R237" s="549"/>
      <c r="S237" s="549"/>
      <c r="T237" s="549"/>
      <c r="U237" s="140"/>
      <c r="V237" s="97"/>
      <c r="W237" s="141"/>
      <c r="X237" s="398" t="s">
        <v>1180</v>
      </c>
      <c r="Y237" s="65" t="s">
        <v>1152</v>
      </c>
      <c r="Z237" s="65" t="s">
        <v>1181</v>
      </c>
      <c r="AA237" s="65" t="s">
        <v>78</v>
      </c>
      <c r="AB237" s="65"/>
      <c r="AC237" s="65"/>
      <c r="AD237" s="65"/>
      <c r="AE237" s="65"/>
      <c r="AF237" s="77" t="s">
        <v>1182</v>
      </c>
      <c r="AG237" s="87">
        <v>2021</v>
      </c>
      <c r="AH237" s="75"/>
      <c r="AI237" s="87" t="s">
        <v>2118</v>
      </c>
      <c r="AJ237" s="100" t="s">
        <v>2050</v>
      </c>
      <c r="AK237" s="75"/>
      <c r="AL237" s="75"/>
      <c r="AM237" s="75"/>
    </row>
    <row r="238" spans="1:39" ht="125.25" customHeight="1">
      <c r="A238" s="81" t="s">
        <v>1074</v>
      </c>
      <c r="B238" s="226" t="s">
        <v>2199</v>
      </c>
      <c r="C238" s="91" t="s">
        <v>1075</v>
      </c>
      <c r="D238" s="227" t="s">
        <v>1076</v>
      </c>
      <c r="E238" s="226" t="s">
        <v>1072</v>
      </c>
      <c r="F238" s="98" t="s">
        <v>1073</v>
      </c>
      <c r="G238" s="94">
        <v>5</v>
      </c>
      <c r="H238" s="95">
        <v>45306</v>
      </c>
      <c r="I238" s="95">
        <v>46006</v>
      </c>
      <c r="J238" s="229">
        <f t="shared" si="26"/>
        <v>100</v>
      </c>
      <c r="K238" s="87">
        <v>0</v>
      </c>
      <c r="L238" s="97">
        <f t="shared" si="27"/>
        <v>0</v>
      </c>
      <c r="M238" s="549" t="s">
        <v>78</v>
      </c>
      <c r="N238" s="549"/>
      <c r="O238" s="549"/>
      <c r="P238" s="549"/>
      <c r="Q238" s="549"/>
      <c r="R238" s="549"/>
      <c r="S238" s="549"/>
      <c r="T238" s="549"/>
      <c r="U238" s="140"/>
      <c r="V238" s="97"/>
      <c r="W238" s="141"/>
      <c r="X238" s="139" t="s">
        <v>1966</v>
      </c>
      <c r="Y238" s="65" t="s">
        <v>1061</v>
      </c>
      <c r="Z238" s="99"/>
      <c r="AA238" s="65" t="s">
        <v>78</v>
      </c>
      <c r="AB238" s="65"/>
      <c r="AC238" s="65" t="s">
        <v>78</v>
      </c>
      <c r="AD238" s="65"/>
      <c r="AE238" s="65"/>
      <c r="AF238" s="175" t="s">
        <v>1985</v>
      </c>
      <c r="AG238" s="87">
        <v>2021</v>
      </c>
      <c r="AH238" s="75"/>
      <c r="AI238" s="100" t="s">
        <v>2117</v>
      </c>
      <c r="AJ238" s="100" t="s">
        <v>2051</v>
      </c>
      <c r="AK238" s="101"/>
      <c r="AL238" s="75"/>
      <c r="AM238" s="75"/>
    </row>
    <row r="239" spans="1:39" ht="125.25" hidden="1" customHeight="1">
      <c r="A239" s="208" t="s">
        <v>1002</v>
      </c>
      <c r="B239" s="382" t="s">
        <v>1003</v>
      </c>
      <c r="C239" s="78" t="s">
        <v>1004</v>
      </c>
      <c r="D239" s="358" t="s">
        <v>1005</v>
      </c>
      <c r="E239" s="278" t="s">
        <v>1006</v>
      </c>
      <c r="F239" s="340" t="s">
        <v>1007</v>
      </c>
      <c r="G239" s="213">
        <v>4</v>
      </c>
      <c r="H239" s="340">
        <v>44392</v>
      </c>
      <c r="I239" s="340">
        <v>44484</v>
      </c>
      <c r="J239" s="5">
        <f>SUM(I239-H239)/7</f>
        <v>13.142857142857142</v>
      </c>
      <c r="K239" s="87">
        <v>4</v>
      </c>
      <c r="L239" s="97">
        <v>1</v>
      </c>
      <c r="M239" s="549"/>
      <c r="N239" s="549"/>
      <c r="O239" s="549"/>
      <c r="P239" s="549"/>
      <c r="Q239" s="549"/>
      <c r="R239" s="549"/>
      <c r="S239" s="549"/>
      <c r="T239" s="549"/>
      <c r="U239" s="140"/>
      <c r="V239" s="97"/>
      <c r="W239" s="141"/>
      <c r="X239" s="383" t="s">
        <v>859</v>
      </c>
      <c r="Y239" s="65" t="s">
        <v>1008</v>
      </c>
      <c r="Z239" s="65" t="s">
        <v>1009</v>
      </c>
      <c r="AA239" s="65" t="s">
        <v>78</v>
      </c>
      <c r="AB239" s="65"/>
      <c r="AC239" s="65" t="s">
        <v>78</v>
      </c>
      <c r="AD239" s="65"/>
      <c r="AE239" s="65"/>
      <c r="AF239" s="77" t="s">
        <v>1010</v>
      </c>
      <c r="AG239" s="87">
        <v>2021</v>
      </c>
      <c r="AH239" s="75"/>
      <c r="AI239" s="87" t="s">
        <v>2118</v>
      </c>
      <c r="AJ239" s="100" t="s">
        <v>2050</v>
      </c>
      <c r="AK239" s="75"/>
      <c r="AL239" s="75"/>
      <c r="AM239" s="75"/>
    </row>
    <row r="240" spans="1:39" ht="135" hidden="1" customHeight="1">
      <c r="A240" s="208" t="s">
        <v>1002</v>
      </c>
      <c r="B240" s="382" t="s">
        <v>1003</v>
      </c>
      <c r="C240" s="78" t="s">
        <v>1011</v>
      </c>
      <c r="D240" s="358" t="s">
        <v>1012</v>
      </c>
      <c r="E240" s="278" t="s">
        <v>1013</v>
      </c>
      <c r="F240" s="340" t="s">
        <v>1014</v>
      </c>
      <c r="G240" s="213">
        <v>1</v>
      </c>
      <c r="H240" s="340">
        <v>44484</v>
      </c>
      <c r="I240" s="340">
        <v>44895</v>
      </c>
      <c r="J240" s="5">
        <f>SUM(I240-H240)/7</f>
        <v>58.714285714285715</v>
      </c>
      <c r="K240" s="87">
        <v>1</v>
      </c>
      <c r="L240" s="97">
        <v>1</v>
      </c>
      <c r="M240" s="549"/>
      <c r="N240" s="549"/>
      <c r="O240" s="549"/>
      <c r="P240" s="549"/>
      <c r="Q240" s="549"/>
      <c r="R240" s="549"/>
      <c r="S240" s="549"/>
      <c r="T240" s="549"/>
      <c r="U240" s="140"/>
      <c r="V240" s="97"/>
      <c r="W240" s="141"/>
      <c r="X240" s="383" t="s">
        <v>859</v>
      </c>
      <c r="Y240" s="65" t="s">
        <v>1008</v>
      </c>
      <c r="Z240" s="65" t="s">
        <v>1015</v>
      </c>
      <c r="AA240" s="65" t="s">
        <v>78</v>
      </c>
      <c r="AB240" s="65"/>
      <c r="AC240" s="65" t="s">
        <v>78</v>
      </c>
      <c r="AD240" s="65"/>
      <c r="AE240" s="65"/>
      <c r="AF240" s="77" t="s">
        <v>1016</v>
      </c>
      <c r="AG240" s="87">
        <v>2021</v>
      </c>
      <c r="AH240" s="75"/>
      <c r="AI240" s="87" t="s">
        <v>2118</v>
      </c>
      <c r="AJ240" s="100" t="s">
        <v>2050</v>
      </c>
      <c r="AK240" s="75"/>
      <c r="AL240" s="75"/>
      <c r="AM240" s="75"/>
    </row>
    <row r="241" spans="1:39" ht="125.25" hidden="1" customHeight="1">
      <c r="A241" s="81" t="s">
        <v>1183</v>
      </c>
      <c r="B241" s="364" t="s">
        <v>2355</v>
      </c>
      <c r="C241" s="77" t="s">
        <v>1184</v>
      </c>
      <c r="D241" s="103" t="s">
        <v>1185</v>
      </c>
      <c r="E241" s="98" t="s">
        <v>452</v>
      </c>
      <c r="F241" s="255" t="s">
        <v>1186</v>
      </c>
      <c r="G241" s="98">
        <v>1</v>
      </c>
      <c r="H241" s="105">
        <v>44593</v>
      </c>
      <c r="I241" s="105">
        <v>44712</v>
      </c>
      <c r="J241" s="96">
        <f t="shared" ref="J241:J247" si="28">(I241-H241)/7</f>
        <v>17</v>
      </c>
      <c r="K241" s="87">
        <v>1</v>
      </c>
      <c r="L241" s="97">
        <f>IF(K241/G241&gt;1,1,K241/G241)</f>
        <v>1</v>
      </c>
      <c r="M241" s="549"/>
      <c r="N241" s="549"/>
      <c r="O241" s="549"/>
      <c r="P241" s="549"/>
      <c r="Q241" s="549"/>
      <c r="R241" s="549"/>
      <c r="S241" s="549"/>
      <c r="T241" s="549"/>
      <c r="U241" s="140"/>
      <c r="V241" s="97"/>
      <c r="W241" s="141"/>
      <c r="X241" s="398" t="s">
        <v>899</v>
      </c>
      <c r="Y241" s="65" t="s">
        <v>1152</v>
      </c>
      <c r="Z241" s="65"/>
      <c r="AA241" s="65" t="s">
        <v>78</v>
      </c>
      <c r="AB241" s="65"/>
      <c r="AC241" s="65" t="s">
        <v>78</v>
      </c>
      <c r="AD241" s="65"/>
      <c r="AE241" s="65"/>
      <c r="AF241" s="77" t="s">
        <v>1187</v>
      </c>
      <c r="AG241" s="87">
        <v>2021</v>
      </c>
      <c r="AH241" s="75"/>
      <c r="AI241" s="87" t="s">
        <v>2118</v>
      </c>
      <c r="AJ241" s="100" t="s">
        <v>2050</v>
      </c>
      <c r="AK241" s="75"/>
      <c r="AL241" s="75"/>
      <c r="AM241" s="75"/>
    </row>
    <row r="242" spans="1:39" ht="125.25" customHeight="1">
      <c r="A242" s="178" t="s">
        <v>1077</v>
      </c>
      <c r="B242" s="233" t="s">
        <v>2200</v>
      </c>
      <c r="C242" s="559" t="s">
        <v>1078</v>
      </c>
      <c r="D242" s="420" t="s">
        <v>1079</v>
      </c>
      <c r="E242" s="367" t="s">
        <v>1080</v>
      </c>
      <c r="F242" s="367" t="s">
        <v>1081</v>
      </c>
      <c r="G242" s="481">
        <v>2</v>
      </c>
      <c r="H242" s="235">
        <v>44563</v>
      </c>
      <c r="I242" s="525">
        <v>45868</v>
      </c>
      <c r="J242" s="236">
        <f t="shared" si="28"/>
        <v>186.42857142857142</v>
      </c>
      <c r="K242" s="88">
        <v>0</v>
      </c>
      <c r="L242" s="115">
        <f>IF(K242/G242&gt;1,1,K242/G242)</f>
        <v>0</v>
      </c>
      <c r="M242" s="550" t="s">
        <v>78</v>
      </c>
      <c r="N242" s="550"/>
      <c r="O242" s="550" t="s">
        <v>78</v>
      </c>
      <c r="P242" s="550"/>
      <c r="Q242" s="550"/>
      <c r="R242" s="550"/>
      <c r="S242" s="550"/>
      <c r="T242" s="550"/>
      <c r="U242" s="97"/>
      <c r="V242" s="97"/>
      <c r="W242" s="97"/>
      <c r="X242" s="237" t="s">
        <v>1966</v>
      </c>
      <c r="Y242" s="116" t="s">
        <v>1061</v>
      </c>
      <c r="Z242" s="179" t="s">
        <v>1082</v>
      </c>
      <c r="AA242" s="116" t="s">
        <v>78</v>
      </c>
      <c r="AB242" s="116"/>
      <c r="AC242" s="116" t="s">
        <v>78</v>
      </c>
      <c r="AD242" s="116"/>
      <c r="AE242" s="116"/>
      <c r="AF242" s="175" t="s">
        <v>1986</v>
      </c>
      <c r="AG242" s="87">
        <v>2021</v>
      </c>
      <c r="AH242" s="75"/>
      <c r="AI242" s="100" t="s">
        <v>2117</v>
      </c>
      <c r="AJ242" s="100" t="s">
        <v>2051</v>
      </c>
      <c r="AK242" s="101"/>
      <c r="AL242" s="75"/>
      <c r="AM242" s="75"/>
    </row>
    <row r="243" spans="1:39" ht="125.25" customHeight="1">
      <c r="A243" s="118" t="s">
        <v>1641</v>
      </c>
      <c r="B243" s="281" t="s">
        <v>1642</v>
      </c>
      <c r="C243" s="287" t="s">
        <v>1643</v>
      </c>
      <c r="D243" s="221" t="s">
        <v>1644</v>
      </c>
      <c r="E243" s="221" t="s">
        <v>1645</v>
      </c>
      <c r="F243" s="221" t="s">
        <v>2282</v>
      </c>
      <c r="G243" s="282">
        <v>3</v>
      </c>
      <c r="H243" s="288">
        <v>45120</v>
      </c>
      <c r="I243" s="288">
        <v>46022</v>
      </c>
      <c r="J243" s="123">
        <f t="shared" si="28"/>
        <v>128.85714285714286</v>
      </c>
      <c r="K243" s="87">
        <v>1</v>
      </c>
      <c r="L243" s="97">
        <f>IF(K243/G243&gt;1,1,K243/G243)</f>
        <v>0.33333333333333331</v>
      </c>
      <c r="M243" s="549" t="s">
        <v>78</v>
      </c>
      <c r="N243" s="549"/>
      <c r="O243" s="549" t="s">
        <v>78</v>
      </c>
      <c r="P243" s="549"/>
      <c r="Q243" s="549"/>
      <c r="R243" s="549"/>
      <c r="S243" s="549"/>
      <c r="T243" s="549"/>
      <c r="U243" s="140"/>
      <c r="V243" s="97"/>
      <c r="W243" s="141"/>
      <c r="X243" s="164" t="s">
        <v>899</v>
      </c>
      <c r="Y243" s="65" t="s">
        <v>1008</v>
      </c>
      <c r="Z243" s="99"/>
      <c r="AA243" s="65" t="s">
        <v>78</v>
      </c>
      <c r="AB243" s="65"/>
      <c r="AC243" s="65" t="s">
        <v>78</v>
      </c>
      <c r="AD243" s="65"/>
      <c r="AE243" s="65"/>
      <c r="AF243" s="175" t="s">
        <v>2085</v>
      </c>
      <c r="AG243" s="87">
        <v>2021</v>
      </c>
      <c r="AH243" s="75"/>
      <c r="AI243" s="100" t="s">
        <v>2117</v>
      </c>
      <c r="AJ243" s="100" t="s">
        <v>2051</v>
      </c>
      <c r="AK243" s="101"/>
      <c r="AL243" s="75"/>
      <c r="AM243" s="75"/>
    </row>
    <row r="244" spans="1:39" ht="125.25" customHeight="1">
      <c r="A244" s="81" t="s">
        <v>1083</v>
      </c>
      <c r="B244" s="226" t="s">
        <v>2201</v>
      </c>
      <c r="C244" s="91" t="s">
        <v>1084</v>
      </c>
      <c r="D244" s="227" t="s">
        <v>1076</v>
      </c>
      <c r="E244" s="226" t="s">
        <v>1072</v>
      </c>
      <c r="F244" s="98" t="s">
        <v>1073</v>
      </c>
      <c r="G244" s="94">
        <v>5</v>
      </c>
      <c r="H244" s="95">
        <v>45306</v>
      </c>
      <c r="I244" s="95">
        <v>46006</v>
      </c>
      <c r="J244" s="229">
        <f t="shared" si="28"/>
        <v>100</v>
      </c>
      <c r="K244" s="87">
        <v>0</v>
      </c>
      <c r="L244" s="97">
        <f>IF(K244/G244&gt;1,1,K244/G244)</f>
        <v>0</v>
      </c>
      <c r="M244" s="549" t="s">
        <v>78</v>
      </c>
      <c r="N244" s="549"/>
      <c r="O244" s="549" t="s">
        <v>78</v>
      </c>
      <c r="P244" s="549"/>
      <c r="Q244" s="549"/>
      <c r="R244" s="549"/>
      <c r="S244" s="549"/>
      <c r="T244" s="549"/>
      <c r="U244" s="140"/>
      <c r="V244" s="97"/>
      <c r="W244" s="141"/>
      <c r="X244" s="139" t="s">
        <v>1966</v>
      </c>
      <c r="Y244" s="65" t="s">
        <v>1061</v>
      </c>
      <c r="Z244" s="99"/>
      <c r="AA244" s="65" t="s">
        <v>78</v>
      </c>
      <c r="AB244" s="65"/>
      <c r="AC244" s="65" t="s">
        <v>78</v>
      </c>
      <c r="AD244" s="65"/>
      <c r="AE244" s="65"/>
      <c r="AF244" s="175" t="s">
        <v>1985</v>
      </c>
      <c r="AG244" s="87">
        <v>2021</v>
      </c>
      <c r="AH244" s="75"/>
      <c r="AI244" s="100" t="s">
        <v>2117</v>
      </c>
      <c r="AJ244" s="100" t="s">
        <v>2051</v>
      </c>
      <c r="AK244" s="101"/>
      <c r="AL244" s="75"/>
      <c r="AM244" s="75"/>
    </row>
    <row r="245" spans="1:39" ht="125.25" customHeight="1">
      <c r="A245" s="118" t="s">
        <v>1646</v>
      </c>
      <c r="B245" s="281" t="s">
        <v>1647</v>
      </c>
      <c r="C245" s="93" t="s">
        <v>1648</v>
      </c>
      <c r="D245" s="221" t="s">
        <v>1649</v>
      </c>
      <c r="E245" s="221" t="s">
        <v>1645</v>
      </c>
      <c r="F245" s="221" t="s">
        <v>1650</v>
      </c>
      <c r="G245" s="282">
        <v>3</v>
      </c>
      <c r="H245" s="288">
        <v>45120</v>
      </c>
      <c r="I245" s="288">
        <v>46022</v>
      </c>
      <c r="J245" s="123">
        <f t="shared" si="28"/>
        <v>128.85714285714286</v>
      </c>
      <c r="K245" s="87">
        <v>1</v>
      </c>
      <c r="L245" s="97">
        <f>IF(K245/G245&gt;1,1,K245/G245)</f>
        <v>0.33333333333333331</v>
      </c>
      <c r="M245" s="549"/>
      <c r="N245" s="549"/>
      <c r="O245" s="549" t="s">
        <v>78</v>
      </c>
      <c r="P245" s="549"/>
      <c r="Q245" s="549"/>
      <c r="R245" s="549"/>
      <c r="S245" s="549"/>
      <c r="T245" s="549"/>
      <c r="U245" s="140"/>
      <c r="V245" s="97"/>
      <c r="W245" s="141"/>
      <c r="X245" s="164" t="s">
        <v>899</v>
      </c>
      <c r="Y245" s="65" t="s">
        <v>1008</v>
      </c>
      <c r="Z245" s="99"/>
      <c r="AA245" s="65" t="s">
        <v>78</v>
      </c>
      <c r="AB245" s="65"/>
      <c r="AC245" s="65" t="s">
        <v>78</v>
      </c>
      <c r="AD245" s="65"/>
      <c r="AE245" s="65"/>
      <c r="AF245" s="175" t="s">
        <v>2086</v>
      </c>
      <c r="AG245" s="87">
        <v>2021</v>
      </c>
      <c r="AH245" s="75"/>
      <c r="AI245" s="100" t="s">
        <v>2117</v>
      </c>
      <c r="AJ245" s="100" t="s">
        <v>2051</v>
      </c>
      <c r="AK245" s="101"/>
      <c r="AL245" s="75"/>
      <c r="AM245" s="75"/>
    </row>
    <row r="246" spans="1:39" ht="125.25" hidden="1" customHeight="1">
      <c r="A246" s="81" t="s">
        <v>1085</v>
      </c>
      <c r="B246" s="389" t="s">
        <v>2343</v>
      </c>
      <c r="C246" s="91" t="s">
        <v>1086</v>
      </c>
      <c r="D246" s="388" t="s">
        <v>1079</v>
      </c>
      <c r="E246" s="227" t="s">
        <v>1087</v>
      </c>
      <c r="F246" s="98" t="s">
        <v>1088</v>
      </c>
      <c r="G246" s="94">
        <v>6</v>
      </c>
      <c r="H246" s="198">
        <v>44563</v>
      </c>
      <c r="I246" s="391">
        <v>44915</v>
      </c>
      <c r="J246" s="229">
        <f t="shared" si="28"/>
        <v>50.285714285714285</v>
      </c>
      <c r="K246" s="87">
        <v>6</v>
      </c>
      <c r="L246" s="97">
        <v>1</v>
      </c>
      <c r="M246" s="549"/>
      <c r="N246" s="549"/>
      <c r="O246" s="549"/>
      <c r="P246" s="549"/>
      <c r="Q246" s="549"/>
      <c r="R246" s="549"/>
      <c r="S246" s="549"/>
      <c r="T246" s="549"/>
      <c r="U246" s="140"/>
      <c r="V246" s="97"/>
      <c r="W246" s="141"/>
      <c r="X246" s="137" t="s">
        <v>1060</v>
      </c>
      <c r="Y246" s="65" t="s">
        <v>1061</v>
      </c>
      <c r="Z246" s="65" t="s">
        <v>1089</v>
      </c>
      <c r="AA246" s="65" t="s">
        <v>78</v>
      </c>
      <c r="AB246" s="65"/>
      <c r="AC246" s="65" t="s">
        <v>78</v>
      </c>
      <c r="AD246" s="65"/>
      <c r="AE246" s="65"/>
      <c r="AF246" s="77" t="s">
        <v>1090</v>
      </c>
      <c r="AG246" s="87">
        <v>2021</v>
      </c>
      <c r="AH246" s="75"/>
      <c r="AI246" s="87" t="s">
        <v>2118</v>
      </c>
      <c r="AJ246" s="100" t="s">
        <v>2050</v>
      </c>
      <c r="AK246" s="75"/>
      <c r="AL246" s="75"/>
      <c r="AM246" s="75"/>
    </row>
    <row r="247" spans="1:39" ht="125.25" customHeight="1">
      <c r="A247" s="109" t="s">
        <v>1651</v>
      </c>
      <c r="B247" s="301" t="s">
        <v>1652</v>
      </c>
      <c r="C247" s="301" t="s">
        <v>1923</v>
      </c>
      <c r="D247" s="301" t="s">
        <v>2011</v>
      </c>
      <c r="E247" s="302" t="s">
        <v>2012</v>
      </c>
      <c r="F247" s="302" t="s">
        <v>2013</v>
      </c>
      <c r="G247" s="303">
        <v>1</v>
      </c>
      <c r="H247" s="524">
        <v>45505</v>
      </c>
      <c r="I247" s="524">
        <v>45777</v>
      </c>
      <c r="J247" s="114">
        <f t="shared" si="28"/>
        <v>38.857142857142854</v>
      </c>
      <c r="K247" s="88">
        <v>0</v>
      </c>
      <c r="L247" s="115">
        <v>1</v>
      </c>
      <c r="M247" s="550" t="s">
        <v>78</v>
      </c>
      <c r="N247" s="550"/>
      <c r="O247" s="550"/>
      <c r="P247" s="550"/>
      <c r="Q247" s="550"/>
      <c r="R247" s="550"/>
      <c r="S247" s="550"/>
      <c r="T247" s="550"/>
      <c r="U247" s="97"/>
      <c r="V247" s="97"/>
      <c r="W247" s="97"/>
      <c r="X247" s="303" t="s">
        <v>2105</v>
      </c>
      <c r="Y247" s="116" t="s">
        <v>2061</v>
      </c>
      <c r="Z247" s="179" t="s">
        <v>2023</v>
      </c>
      <c r="AA247" s="116" t="s">
        <v>78</v>
      </c>
      <c r="AB247" s="116"/>
      <c r="AC247" s="116" t="s">
        <v>78</v>
      </c>
      <c r="AD247" s="116"/>
      <c r="AE247" s="116"/>
      <c r="AF247" s="175" t="s">
        <v>2320</v>
      </c>
      <c r="AG247" s="87">
        <v>2021</v>
      </c>
      <c r="AH247" s="100">
        <v>2025</v>
      </c>
      <c r="AI247" s="87" t="s">
        <v>2063</v>
      </c>
      <c r="AJ247" s="100" t="s">
        <v>2052</v>
      </c>
      <c r="AK247" s="177" t="s">
        <v>2321</v>
      </c>
      <c r="AL247" s="87"/>
      <c r="AM247" s="75"/>
    </row>
    <row r="248" spans="1:39" ht="125.25" hidden="1" customHeight="1">
      <c r="A248" s="81" t="s">
        <v>868</v>
      </c>
      <c r="B248" s="356" t="s">
        <v>869</v>
      </c>
      <c r="C248" s="77" t="s">
        <v>870</v>
      </c>
      <c r="D248" s="357" t="s">
        <v>871</v>
      </c>
      <c r="E248" s="358" t="s">
        <v>872</v>
      </c>
      <c r="F248" s="8" t="s">
        <v>873</v>
      </c>
      <c r="G248" s="8">
        <v>6</v>
      </c>
      <c r="H248" s="214">
        <v>44378</v>
      </c>
      <c r="I248" s="214" t="s">
        <v>874</v>
      </c>
      <c r="J248" s="5">
        <f>SUM(I248-H248)/7</f>
        <v>39</v>
      </c>
      <c r="K248" s="75">
        <v>6</v>
      </c>
      <c r="L248" s="359">
        <v>1</v>
      </c>
      <c r="M248" s="552"/>
      <c r="N248" s="552"/>
      <c r="O248" s="552"/>
      <c r="P248" s="552"/>
      <c r="Q248" s="552"/>
      <c r="R248" s="552"/>
      <c r="S248" s="552"/>
      <c r="T248" s="552"/>
      <c r="U248" s="75"/>
      <c r="V248" s="75"/>
      <c r="W248" s="75"/>
      <c r="X248" s="360" t="s">
        <v>875</v>
      </c>
      <c r="Y248" s="78" t="s">
        <v>876</v>
      </c>
      <c r="Z248" s="78" t="s">
        <v>877</v>
      </c>
      <c r="AA248" s="100" t="s">
        <v>78</v>
      </c>
      <c r="AB248" s="100"/>
      <c r="AC248" s="100"/>
      <c r="AD248" s="100"/>
      <c r="AE248" s="100"/>
      <c r="AF248" s="77" t="s">
        <v>878</v>
      </c>
      <c r="AG248" s="87">
        <v>2021</v>
      </c>
      <c r="AH248" s="75"/>
      <c r="AI248" s="87" t="s">
        <v>2118</v>
      </c>
      <c r="AJ248" s="100" t="s">
        <v>2050</v>
      </c>
      <c r="AK248" s="75"/>
      <c r="AL248" s="75"/>
      <c r="AM248" s="75"/>
    </row>
    <row r="249" spans="1:39" ht="125.25" hidden="1" customHeight="1">
      <c r="A249" s="118" t="s">
        <v>1592</v>
      </c>
      <c r="B249" s="431" t="s">
        <v>1593</v>
      </c>
      <c r="C249" s="77" t="s">
        <v>1594</v>
      </c>
      <c r="D249" s="93" t="s">
        <v>1595</v>
      </c>
      <c r="E249" s="93" t="s">
        <v>1596</v>
      </c>
      <c r="F249" s="93" t="s">
        <v>2184</v>
      </c>
      <c r="G249" s="163">
        <v>3</v>
      </c>
      <c r="H249" s="198">
        <v>45120</v>
      </c>
      <c r="I249" s="198">
        <v>45291</v>
      </c>
      <c r="J249" s="123">
        <f>(I249-H249)/7</f>
        <v>24.428571428571427</v>
      </c>
      <c r="K249" s="87">
        <v>3</v>
      </c>
      <c r="L249" s="97">
        <f>IF(K249/G249&gt;1,1,K249/G249)</f>
        <v>1</v>
      </c>
      <c r="M249" s="546"/>
      <c r="N249" s="546"/>
      <c r="O249" s="546"/>
      <c r="P249" s="546"/>
      <c r="Q249" s="546"/>
      <c r="R249" s="546"/>
      <c r="S249" s="546"/>
      <c r="T249" s="546"/>
      <c r="U249" s="97"/>
      <c r="V249" s="97"/>
      <c r="W249" s="97"/>
      <c r="X249" s="98" t="s">
        <v>1227</v>
      </c>
      <c r="Y249" s="65" t="s">
        <v>1585</v>
      </c>
      <c r="Z249" s="65" t="s">
        <v>1597</v>
      </c>
      <c r="AA249" s="65" t="s">
        <v>78</v>
      </c>
      <c r="AB249" s="65"/>
      <c r="AC249" s="65"/>
      <c r="AD249" s="65"/>
      <c r="AE249" s="65"/>
      <c r="AF249" s="77" t="s">
        <v>1598</v>
      </c>
      <c r="AG249" s="182">
        <v>2021</v>
      </c>
      <c r="AH249" s="183">
        <v>2023</v>
      </c>
      <c r="AI249" s="182" t="s">
        <v>2112</v>
      </c>
      <c r="AJ249" s="183" t="s">
        <v>2050</v>
      </c>
      <c r="AK249" s="184" t="s">
        <v>2103</v>
      </c>
      <c r="AL249" s="75"/>
      <c r="AM249" s="75"/>
    </row>
    <row r="250" spans="1:39" ht="125.25" hidden="1" customHeight="1">
      <c r="A250" s="118" t="s">
        <v>1599</v>
      </c>
      <c r="B250" s="438" t="s">
        <v>1877</v>
      </c>
      <c r="C250" s="127" t="s">
        <v>1878</v>
      </c>
      <c r="D250" s="127" t="s">
        <v>1879</v>
      </c>
      <c r="E250" s="136" t="s">
        <v>1880</v>
      </c>
      <c r="F250" s="136" t="s">
        <v>1881</v>
      </c>
      <c r="G250" s="137">
        <v>3</v>
      </c>
      <c r="H250" s="138">
        <v>45475</v>
      </c>
      <c r="I250" s="138">
        <v>45657</v>
      </c>
      <c r="J250" s="123">
        <f>(I250-H250)/7</f>
        <v>26</v>
      </c>
      <c r="K250" s="87">
        <v>3</v>
      </c>
      <c r="L250" s="97">
        <f>IF(K250/G250&gt;1,1,K250/G250)</f>
        <v>1</v>
      </c>
      <c r="M250" s="546"/>
      <c r="N250" s="546"/>
      <c r="O250" s="546"/>
      <c r="P250" s="546"/>
      <c r="Q250" s="546"/>
      <c r="R250" s="546"/>
      <c r="S250" s="546"/>
      <c r="T250" s="546"/>
      <c r="U250" s="97"/>
      <c r="V250" s="97"/>
      <c r="W250" s="97"/>
      <c r="X250" s="139" t="s">
        <v>1227</v>
      </c>
      <c r="Y250" s="65" t="s">
        <v>1585</v>
      </c>
      <c r="Z250" s="65" t="s">
        <v>1973</v>
      </c>
      <c r="AA250" s="65" t="s">
        <v>78</v>
      </c>
      <c r="AB250" s="65"/>
      <c r="AC250" s="65"/>
      <c r="AD250" s="65"/>
      <c r="AE250" s="65"/>
      <c r="AF250" s="77" t="s">
        <v>2306</v>
      </c>
      <c r="AG250" s="87">
        <v>2021</v>
      </c>
      <c r="AH250" s="100">
        <v>2024</v>
      </c>
      <c r="AI250" s="87" t="s">
        <v>2112</v>
      </c>
      <c r="AJ250" s="168" t="s">
        <v>2050</v>
      </c>
      <c r="AK250" s="107"/>
      <c r="AL250" s="169" t="s">
        <v>2196</v>
      </c>
      <c r="AM250" s="75"/>
    </row>
    <row r="251" spans="1:39" ht="125.25" hidden="1" customHeight="1">
      <c r="A251" s="81" t="s">
        <v>879</v>
      </c>
      <c r="B251" s="433" t="s">
        <v>2193</v>
      </c>
      <c r="C251" s="87" t="s">
        <v>880</v>
      </c>
      <c r="D251" s="98" t="s">
        <v>881</v>
      </c>
      <c r="E251" s="93" t="s">
        <v>882</v>
      </c>
      <c r="F251" s="93" t="s">
        <v>883</v>
      </c>
      <c r="G251" s="94">
        <v>2</v>
      </c>
      <c r="H251" s="95">
        <v>44378</v>
      </c>
      <c r="I251" s="225">
        <v>45657</v>
      </c>
      <c r="J251" s="5">
        <f>SUM(I251-H251)/7</f>
        <v>182.71428571428572</v>
      </c>
      <c r="K251" s="87">
        <v>2</v>
      </c>
      <c r="L251" s="97">
        <f>IF(K251/G251&gt;1,1,K251/G251)</f>
        <v>1</v>
      </c>
      <c r="M251" s="546"/>
      <c r="N251" s="546"/>
      <c r="O251" s="546"/>
      <c r="P251" s="546"/>
      <c r="Q251" s="546"/>
      <c r="R251" s="546"/>
      <c r="S251" s="546"/>
      <c r="T251" s="546"/>
      <c r="U251" s="97"/>
      <c r="V251" s="97"/>
      <c r="W251" s="97"/>
      <c r="X251" s="100" t="s">
        <v>859</v>
      </c>
      <c r="Y251" s="78" t="s">
        <v>876</v>
      </c>
      <c r="Z251" s="99" t="s">
        <v>884</v>
      </c>
      <c r="AA251" s="65" t="s">
        <v>78</v>
      </c>
      <c r="AB251" s="65"/>
      <c r="AC251" s="65"/>
      <c r="AD251" s="65"/>
      <c r="AE251" s="65"/>
      <c r="AF251" s="77" t="s">
        <v>2194</v>
      </c>
      <c r="AG251" s="87">
        <v>2021</v>
      </c>
      <c r="AH251" s="100">
        <v>2024</v>
      </c>
      <c r="AI251" s="87" t="s">
        <v>2112</v>
      </c>
      <c r="AJ251" s="168" t="s">
        <v>2050</v>
      </c>
      <c r="AK251" s="177" t="s">
        <v>2195</v>
      </c>
      <c r="AL251" s="169" t="s">
        <v>2196</v>
      </c>
      <c r="AM251" s="75"/>
    </row>
    <row r="252" spans="1:39" ht="125.25" hidden="1" customHeight="1">
      <c r="A252" s="81" t="s">
        <v>885</v>
      </c>
      <c r="B252" s="361" t="s">
        <v>2333</v>
      </c>
      <c r="C252" s="227" t="s">
        <v>886</v>
      </c>
      <c r="D252" s="227" t="s">
        <v>887</v>
      </c>
      <c r="E252" s="362" t="s">
        <v>888</v>
      </c>
      <c r="F252" s="221" t="s">
        <v>889</v>
      </c>
      <c r="G252" s="98">
        <v>22</v>
      </c>
      <c r="H252" s="201">
        <v>44409</v>
      </c>
      <c r="I252" s="201">
        <v>44561</v>
      </c>
      <c r="J252" s="5">
        <f>SUM(I252-H252)/7</f>
        <v>21.714285714285715</v>
      </c>
      <c r="K252" s="87">
        <v>22</v>
      </c>
      <c r="L252" s="97">
        <v>1</v>
      </c>
      <c r="M252" s="546"/>
      <c r="N252" s="546"/>
      <c r="O252" s="546"/>
      <c r="P252" s="546"/>
      <c r="Q252" s="546"/>
      <c r="R252" s="546"/>
      <c r="S252" s="546"/>
      <c r="T252" s="546"/>
      <c r="U252" s="97"/>
      <c r="V252" s="97"/>
      <c r="W252" s="97"/>
      <c r="X252" s="98" t="s">
        <v>859</v>
      </c>
      <c r="Y252" s="78" t="s">
        <v>876</v>
      </c>
      <c r="Z252" s="65" t="s">
        <v>890</v>
      </c>
      <c r="AA252" s="65" t="s">
        <v>78</v>
      </c>
      <c r="AB252" s="65"/>
      <c r="AC252" s="65"/>
      <c r="AD252" s="65"/>
      <c r="AE252" s="65"/>
      <c r="AF252" s="77" t="s">
        <v>891</v>
      </c>
      <c r="AG252" s="87">
        <v>2021</v>
      </c>
      <c r="AH252" s="75"/>
      <c r="AI252" s="87" t="s">
        <v>2118</v>
      </c>
      <c r="AJ252" s="100" t="s">
        <v>2050</v>
      </c>
      <c r="AK252" s="75"/>
      <c r="AL252" s="75"/>
      <c r="AM252" s="75"/>
    </row>
    <row r="253" spans="1:39" ht="125.25" hidden="1" customHeight="1">
      <c r="A253" s="208" t="s">
        <v>892</v>
      </c>
      <c r="B253" s="363" t="s">
        <v>893</v>
      </c>
      <c r="C253" s="77" t="s">
        <v>894</v>
      </c>
      <c r="D253" s="221" t="s">
        <v>895</v>
      </c>
      <c r="E253" s="93" t="s">
        <v>896</v>
      </c>
      <c r="F253" s="98" t="s">
        <v>897</v>
      </c>
      <c r="G253" s="94">
        <v>1</v>
      </c>
      <c r="H253" s="198">
        <v>44235</v>
      </c>
      <c r="I253" s="94" t="s">
        <v>898</v>
      </c>
      <c r="J253" s="5">
        <f>SUM(I253-H253)/7</f>
        <v>33.428571428571431</v>
      </c>
      <c r="K253" s="87">
        <v>1</v>
      </c>
      <c r="L253" s="97">
        <v>1</v>
      </c>
      <c r="M253" s="546"/>
      <c r="N253" s="546"/>
      <c r="O253" s="546"/>
      <c r="P253" s="546"/>
      <c r="Q253" s="546"/>
      <c r="R253" s="546"/>
      <c r="S253" s="546"/>
      <c r="T253" s="546"/>
      <c r="U253" s="97"/>
      <c r="V253" s="97"/>
      <c r="W253" s="97"/>
      <c r="X253" s="98" t="s">
        <v>899</v>
      </c>
      <c r="Y253" s="78" t="s">
        <v>876</v>
      </c>
      <c r="Z253" s="65" t="s">
        <v>900</v>
      </c>
      <c r="AA253" s="65"/>
      <c r="AB253" s="65"/>
      <c r="AC253" s="65"/>
      <c r="AD253" s="65"/>
      <c r="AE253" s="65"/>
      <c r="AF253" s="77" t="s">
        <v>901</v>
      </c>
      <c r="AG253" s="87">
        <v>2021</v>
      </c>
      <c r="AH253" s="75"/>
      <c r="AI253" s="87" t="s">
        <v>2118</v>
      </c>
      <c r="AJ253" s="100" t="s">
        <v>2050</v>
      </c>
      <c r="AK253" s="75"/>
      <c r="AL253" s="75"/>
      <c r="AM253" s="75"/>
    </row>
    <row r="254" spans="1:39" ht="125.25" hidden="1" customHeight="1">
      <c r="A254" s="208" t="s">
        <v>892</v>
      </c>
      <c r="B254" s="361" t="s">
        <v>893</v>
      </c>
      <c r="C254" s="77" t="s">
        <v>902</v>
      </c>
      <c r="D254" s="221" t="s">
        <v>903</v>
      </c>
      <c r="E254" s="93" t="s">
        <v>904</v>
      </c>
      <c r="F254" s="98" t="s">
        <v>905</v>
      </c>
      <c r="G254" s="94">
        <v>2</v>
      </c>
      <c r="H254" s="198" t="s">
        <v>898</v>
      </c>
      <c r="I254" s="94" t="s">
        <v>906</v>
      </c>
      <c r="J254" s="5">
        <f>SUM(I254-H254)/7</f>
        <v>11.571428571428571</v>
      </c>
      <c r="K254" s="87">
        <v>2</v>
      </c>
      <c r="L254" s="97">
        <v>1</v>
      </c>
      <c r="M254" s="546"/>
      <c r="N254" s="546"/>
      <c r="O254" s="546"/>
      <c r="P254" s="546"/>
      <c r="Q254" s="546"/>
      <c r="R254" s="546"/>
      <c r="S254" s="546"/>
      <c r="T254" s="546"/>
      <c r="U254" s="97"/>
      <c r="V254" s="97"/>
      <c r="W254" s="97"/>
      <c r="X254" s="98" t="s">
        <v>899</v>
      </c>
      <c r="Y254" s="78" t="s">
        <v>876</v>
      </c>
      <c r="Z254" s="65" t="s">
        <v>907</v>
      </c>
      <c r="AA254" s="65" t="s">
        <v>78</v>
      </c>
      <c r="AB254" s="65"/>
      <c r="AC254" s="65" t="s">
        <v>78</v>
      </c>
      <c r="AD254" s="65"/>
      <c r="AE254" s="65"/>
      <c r="AF254" s="77" t="s">
        <v>908</v>
      </c>
      <c r="AG254" s="87">
        <v>2021</v>
      </c>
      <c r="AH254" s="75"/>
      <c r="AI254" s="87" t="s">
        <v>2118</v>
      </c>
      <c r="AJ254" s="100" t="s">
        <v>2050</v>
      </c>
      <c r="AK254" s="75"/>
      <c r="AL254" s="75"/>
      <c r="AM254" s="75"/>
    </row>
    <row r="255" spans="1:39" ht="125.25" customHeight="1">
      <c r="A255" s="118" t="s">
        <v>1600</v>
      </c>
      <c r="B255" s="277" t="s">
        <v>1601</v>
      </c>
      <c r="C255" s="277" t="s">
        <v>1602</v>
      </c>
      <c r="D255" s="277" t="s">
        <v>1603</v>
      </c>
      <c r="E255" s="277" t="s">
        <v>1604</v>
      </c>
      <c r="F255" s="277" t="s">
        <v>1605</v>
      </c>
      <c r="G255" s="282">
        <v>6</v>
      </c>
      <c r="H255" s="95">
        <v>45139</v>
      </c>
      <c r="I255" s="95">
        <v>46022</v>
      </c>
      <c r="J255" s="123">
        <f>(I255-H255)/7</f>
        <v>126.14285714285714</v>
      </c>
      <c r="K255" s="87">
        <v>0</v>
      </c>
      <c r="L255" s="97">
        <f>IF(K255/G255&gt;1,1,K255/G255)</f>
        <v>0</v>
      </c>
      <c r="M255" s="546"/>
      <c r="N255" s="546" t="s">
        <v>78</v>
      </c>
      <c r="O255" s="546"/>
      <c r="P255" s="546"/>
      <c r="Q255" s="546"/>
      <c r="R255" s="546"/>
      <c r="S255" s="546"/>
      <c r="T255" s="546"/>
      <c r="U255" s="97"/>
      <c r="V255" s="97"/>
      <c r="W255" s="97"/>
      <c r="X255" s="164" t="s">
        <v>899</v>
      </c>
      <c r="Y255" s="65" t="s">
        <v>1585</v>
      </c>
      <c r="Z255" s="99"/>
      <c r="AA255" s="65" t="s">
        <v>78</v>
      </c>
      <c r="AB255" s="65"/>
      <c r="AC255" s="65" t="s">
        <v>78</v>
      </c>
      <c r="AD255" s="65"/>
      <c r="AE255" s="65"/>
      <c r="AF255" s="175"/>
      <c r="AG255" s="100">
        <v>2021</v>
      </c>
      <c r="AH255" s="75"/>
      <c r="AI255" s="100" t="s">
        <v>2117</v>
      </c>
      <c r="AJ255" s="100" t="s">
        <v>2051</v>
      </c>
      <c r="AK255" s="101"/>
      <c r="AL255" s="75"/>
      <c r="AM255" s="75"/>
    </row>
    <row r="256" spans="1:39" ht="87.5" customHeight="1">
      <c r="A256" s="118" t="s">
        <v>1606</v>
      </c>
      <c r="B256" s="277" t="s">
        <v>1607</v>
      </c>
      <c r="C256" s="124" t="s">
        <v>1608</v>
      </c>
      <c r="D256" s="124" t="s">
        <v>1609</v>
      </c>
      <c r="E256" s="77" t="s">
        <v>1610</v>
      </c>
      <c r="F256" s="77" t="s">
        <v>1611</v>
      </c>
      <c r="G256" s="121">
        <v>3</v>
      </c>
      <c r="H256" s="275">
        <v>45293</v>
      </c>
      <c r="I256" s="275">
        <v>46073</v>
      </c>
      <c r="J256" s="123">
        <f>(I256-H256)/7</f>
        <v>111.42857142857143</v>
      </c>
      <c r="K256" s="87">
        <v>0</v>
      </c>
      <c r="L256" s="97">
        <f>IF(K256/G256&gt;1,1,K256/G256)</f>
        <v>0</v>
      </c>
      <c r="M256" s="549" t="s">
        <v>78</v>
      </c>
      <c r="N256" s="549"/>
      <c r="O256" s="549"/>
      <c r="P256" s="549"/>
      <c r="Q256" s="549"/>
      <c r="R256" s="549"/>
      <c r="S256" s="549"/>
      <c r="T256" s="549"/>
      <c r="U256" s="140"/>
      <c r="V256" s="97"/>
      <c r="W256" s="141"/>
      <c r="X256" s="164" t="s">
        <v>899</v>
      </c>
      <c r="Y256" s="65" t="s">
        <v>1585</v>
      </c>
      <c r="Z256" s="99"/>
      <c r="AA256" s="65" t="s">
        <v>78</v>
      </c>
      <c r="AB256" s="65"/>
      <c r="AC256" s="65" t="s">
        <v>78</v>
      </c>
      <c r="AD256" s="65"/>
      <c r="AE256" s="65"/>
      <c r="AF256" s="175" t="s">
        <v>1987</v>
      </c>
      <c r="AG256" s="87">
        <v>2021</v>
      </c>
      <c r="AH256" s="75"/>
      <c r="AI256" s="100" t="s">
        <v>2117</v>
      </c>
      <c r="AJ256" s="100" t="s">
        <v>2051</v>
      </c>
      <c r="AK256" s="101"/>
      <c r="AL256" s="75"/>
      <c r="AM256" s="75"/>
    </row>
    <row r="257" spans="1:39" ht="125.25" customHeight="1">
      <c r="A257" s="118" t="s">
        <v>1612</v>
      </c>
      <c r="B257" s="277" t="s">
        <v>1613</v>
      </c>
      <c r="C257" s="77" t="s">
        <v>1614</v>
      </c>
      <c r="D257" s="277" t="s">
        <v>1615</v>
      </c>
      <c r="E257" s="77" t="s">
        <v>1616</v>
      </c>
      <c r="F257" s="77" t="s">
        <v>1617</v>
      </c>
      <c r="G257" s="163">
        <v>3</v>
      </c>
      <c r="H257" s="95">
        <v>45293</v>
      </c>
      <c r="I257" s="95">
        <v>46073</v>
      </c>
      <c r="J257" s="123">
        <f>(I257-H257)/7</f>
        <v>111.42857142857143</v>
      </c>
      <c r="K257" s="87">
        <v>0</v>
      </c>
      <c r="L257" s="97">
        <f>IF(K257/G257&gt;1,1,K257/G257)</f>
        <v>0</v>
      </c>
      <c r="M257" s="549" t="s">
        <v>78</v>
      </c>
      <c r="N257" s="549"/>
      <c r="O257" s="549"/>
      <c r="P257" s="549"/>
      <c r="Q257" s="549"/>
      <c r="R257" s="549"/>
      <c r="S257" s="549"/>
      <c r="T257" s="549"/>
      <c r="U257" s="140"/>
      <c r="V257" s="97"/>
      <c r="W257" s="141"/>
      <c r="X257" s="164" t="s">
        <v>899</v>
      </c>
      <c r="Y257" s="65" t="s">
        <v>1585</v>
      </c>
      <c r="Z257" s="99"/>
      <c r="AA257" s="65" t="s">
        <v>78</v>
      </c>
      <c r="AB257" s="65"/>
      <c r="AC257" s="65"/>
      <c r="AD257" s="65"/>
      <c r="AE257" s="65"/>
      <c r="AF257" s="175" t="s">
        <v>1987</v>
      </c>
      <c r="AG257" s="87">
        <v>2021</v>
      </c>
      <c r="AH257" s="75"/>
      <c r="AI257" s="100" t="s">
        <v>2117</v>
      </c>
      <c r="AJ257" s="100" t="s">
        <v>2051</v>
      </c>
      <c r="AK257" s="101"/>
      <c r="AL257" s="75"/>
      <c r="AM257" s="75"/>
    </row>
    <row r="258" spans="1:39" ht="125.25" hidden="1" customHeight="1">
      <c r="A258" s="178" t="s">
        <v>909</v>
      </c>
      <c r="B258" s="451" t="s">
        <v>910</v>
      </c>
      <c r="C258" s="111" t="s">
        <v>911</v>
      </c>
      <c r="D258" s="367" t="s">
        <v>912</v>
      </c>
      <c r="E258" s="420" t="s">
        <v>913</v>
      </c>
      <c r="F258" s="241" t="s">
        <v>914</v>
      </c>
      <c r="G258" s="481">
        <v>1</v>
      </c>
      <c r="H258" s="487">
        <v>44593</v>
      </c>
      <c r="I258" s="487">
        <v>44771</v>
      </c>
      <c r="J258" s="52">
        <f>SUM(I258-H258)/7</f>
        <v>25.428571428571427</v>
      </c>
      <c r="K258" s="88">
        <v>1</v>
      </c>
      <c r="L258" s="115">
        <v>1</v>
      </c>
      <c r="M258" s="550"/>
      <c r="N258" s="550"/>
      <c r="O258" s="550"/>
      <c r="P258" s="550"/>
      <c r="Q258" s="550"/>
      <c r="R258" s="550"/>
      <c r="S258" s="550"/>
      <c r="T258" s="550"/>
      <c r="U258" s="97"/>
      <c r="V258" s="97"/>
      <c r="W258" s="97"/>
      <c r="X258" s="478" t="s">
        <v>899</v>
      </c>
      <c r="Y258" s="181" t="s">
        <v>876</v>
      </c>
      <c r="Z258" s="116" t="s">
        <v>915</v>
      </c>
      <c r="AA258" s="116" t="s">
        <v>78</v>
      </c>
      <c r="AB258" s="116"/>
      <c r="AC258" s="116"/>
      <c r="AD258" s="116"/>
      <c r="AE258" s="116"/>
      <c r="AF258" s="77" t="s">
        <v>916</v>
      </c>
      <c r="AG258" s="87">
        <v>2021</v>
      </c>
      <c r="AH258" s="75"/>
      <c r="AI258" s="87" t="s">
        <v>2118</v>
      </c>
      <c r="AJ258" s="100" t="s">
        <v>2050</v>
      </c>
      <c r="AK258" s="75"/>
      <c r="AL258" s="75"/>
      <c r="AM258" s="75"/>
    </row>
    <row r="259" spans="1:39" ht="125.25" customHeight="1">
      <c r="A259" s="118" t="s">
        <v>1618</v>
      </c>
      <c r="B259" s="277" t="s">
        <v>1619</v>
      </c>
      <c r="C259" s="77" t="s">
        <v>1620</v>
      </c>
      <c r="D259" s="277" t="s">
        <v>1615</v>
      </c>
      <c r="E259" s="77" t="s">
        <v>1616</v>
      </c>
      <c r="F259" s="77" t="s">
        <v>1617</v>
      </c>
      <c r="G259" s="163">
        <v>3</v>
      </c>
      <c r="H259" s="95">
        <v>45293</v>
      </c>
      <c r="I259" s="95">
        <v>46073</v>
      </c>
      <c r="J259" s="123">
        <f>(I259-H259)/7</f>
        <v>111.42857142857143</v>
      </c>
      <c r="K259" s="87">
        <v>0</v>
      </c>
      <c r="L259" s="97">
        <f>IF(K259/G259&gt;1,1,K259/G259)</f>
        <v>0</v>
      </c>
      <c r="M259" s="546" t="s">
        <v>78</v>
      </c>
      <c r="N259" s="546"/>
      <c r="O259" s="546"/>
      <c r="P259" s="546"/>
      <c r="Q259" s="546"/>
      <c r="R259" s="546"/>
      <c r="S259" s="546" t="s">
        <v>78</v>
      </c>
      <c r="T259" s="546"/>
      <c r="U259" s="97"/>
      <c r="V259" s="97"/>
      <c r="W259" s="97"/>
      <c r="X259" s="164" t="s">
        <v>899</v>
      </c>
      <c r="Y259" s="65" t="s">
        <v>1585</v>
      </c>
      <c r="Z259" s="99"/>
      <c r="AA259" s="65" t="s">
        <v>78</v>
      </c>
      <c r="AB259" s="65"/>
      <c r="AC259" s="65"/>
      <c r="AD259" s="65"/>
      <c r="AE259" s="65"/>
      <c r="AF259" s="175" t="s">
        <v>1987</v>
      </c>
      <c r="AG259" s="87">
        <v>2021</v>
      </c>
      <c r="AH259" s="75"/>
      <c r="AI259" s="100" t="s">
        <v>2117</v>
      </c>
      <c r="AJ259" s="100" t="s">
        <v>2051</v>
      </c>
      <c r="AK259" s="101"/>
      <c r="AL259" s="75"/>
      <c r="AM259" s="75"/>
    </row>
    <row r="260" spans="1:39" ht="87.5" hidden="1" customHeight="1">
      <c r="A260" s="118" t="s">
        <v>1283</v>
      </c>
      <c r="B260" s="447" t="s">
        <v>1284</v>
      </c>
      <c r="C260" s="246" t="s">
        <v>2031</v>
      </c>
      <c r="D260" s="465" t="s">
        <v>1285</v>
      </c>
      <c r="E260" s="196" t="s">
        <v>1286</v>
      </c>
      <c r="F260" s="196" t="s">
        <v>1287</v>
      </c>
      <c r="G260" s="247">
        <v>6</v>
      </c>
      <c r="H260" s="133">
        <v>44774</v>
      </c>
      <c r="I260" s="133">
        <v>45291</v>
      </c>
      <c r="J260" s="96">
        <f>(I260-H260)/7</f>
        <v>73.857142857142861</v>
      </c>
      <c r="K260" s="87">
        <v>6</v>
      </c>
      <c r="L260" s="97">
        <f>IF(K260/G260&gt;1,1,K260/G260)</f>
        <v>1</v>
      </c>
      <c r="M260" s="549"/>
      <c r="N260" s="549"/>
      <c r="O260" s="549"/>
      <c r="P260" s="549"/>
      <c r="Q260" s="549"/>
      <c r="R260" s="549"/>
      <c r="S260" s="549"/>
      <c r="T260" s="549"/>
      <c r="U260" s="140"/>
      <c r="V260" s="97"/>
      <c r="W260" s="141"/>
      <c r="X260" s="100" t="s">
        <v>859</v>
      </c>
      <c r="Y260" s="78" t="s">
        <v>876</v>
      </c>
      <c r="Z260" s="248" t="s">
        <v>2224</v>
      </c>
      <c r="AA260" s="65"/>
      <c r="AB260" s="65"/>
      <c r="AC260" s="65"/>
      <c r="AD260" s="65"/>
      <c r="AE260" s="65"/>
      <c r="AF260" s="77" t="s">
        <v>2470</v>
      </c>
      <c r="AG260" s="87">
        <v>2021</v>
      </c>
      <c r="AH260" s="100">
        <v>2024</v>
      </c>
      <c r="AI260" s="87" t="s">
        <v>2113</v>
      </c>
      <c r="AJ260" s="87" t="s">
        <v>2050</v>
      </c>
      <c r="AK260" s="107"/>
      <c r="AL260" s="78" t="s">
        <v>2468</v>
      </c>
      <c r="AM260" s="75"/>
    </row>
    <row r="261" spans="1:39" ht="87.5" hidden="1" customHeight="1">
      <c r="A261" s="81" t="s">
        <v>917</v>
      </c>
      <c r="B261" s="364" t="s">
        <v>918</v>
      </c>
      <c r="C261" s="77" t="s">
        <v>919</v>
      </c>
      <c r="D261" s="98" t="s">
        <v>920</v>
      </c>
      <c r="E261" s="98" t="s">
        <v>921</v>
      </c>
      <c r="F261" s="249" t="s">
        <v>922</v>
      </c>
      <c r="G261" s="94">
        <v>2</v>
      </c>
      <c r="H261" s="365">
        <v>44378</v>
      </c>
      <c r="I261" s="365">
        <v>44561</v>
      </c>
      <c r="J261" s="5">
        <f>SUM(I261-H261)/7</f>
        <v>26.142857142857142</v>
      </c>
      <c r="K261" s="87">
        <v>2</v>
      </c>
      <c r="L261" s="359">
        <v>1</v>
      </c>
      <c r="M261" s="553"/>
      <c r="N261" s="553"/>
      <c r="O261" s="553"/>
      <c r="P261" s="553"/>
      <c r="Q261" s="553"/>
      <c r="R261" s="553"/>
      <c r="S261" s="553"/>
      <c r="T261" s="553"/>
      <c r="U261" s="140"/>
      <c r="V261" s="97"/>
      <c r="W261" s="141"/>
      <c r="X261" s="249" t="s">
        <v>923</v>
      </c>
      <c r="Y261" s="78" t="s">
        <v>876</v>
      </c>
      <c r="Z261" s="65" t="s">
        <v>924</v>
      </c>
      <c r="AA261" s="65" t="s">
        <v>78</v>
      </c>
      <c r="AB261" s="65"/>
      <c r="AC261" s="65" t="s">
        <v>78</v>
      </c>
      <c r="AD261" s="65"/>
      <c r="AE261" s="65"/>
      <c r="AF261" s="77" t="s">
        <v>925</v>
      </c>
      <c r="AG261" s="87">
        <v>2021</v>
      </c>
      <c r="AH261" s="75"/>
      <c r="AI261" s="87" t="s">
        <v>2118</v>
      </c>
      <c r="AJ261" s="100" t="s">
        <v>2050</v>
      </c>
      <c r="AK261" s="75"/>
      <c r="AL261" s="75"/>
      <c r="AM261" s="75"/>
    </row>
    <row r="262" spans="1:39" ht="125.25" hidden="1" customHeight="1">
      <c r="A262" s="66" t="s">
        <v>926</v>
      </c>
      <c r="B262" s="366" t="s">
        <v>927</v>
      </c>
      <c r="C262" s="111" t="s">
        <v>928</v>
      </c>
      <c r="D262" s="367" t="s">
        <v>929</v>
      </c>
      <c r="E262" s="367" t="s">
        <v>930</v>
      </c>
      <c r="F262" s="234" t="s">
        <v>931</v>
      </c>
      <c r="G262" s="234">
        <v>1</v>
      </c>
      <c r="H262" s="113">
        <v>44392</v>
      </c>
      <c r="I262" s="113">
        <v>44561</v>
      </c>
      <c r="J262" s="52">
        <f>SUM(I262-H262)/7</f>
        <v>24.142857142857142</v>
      </c>
      <c r="K262" s="88">
        <v>1</v>
      </c>
      <c r="L262" s="115">
        <v>1</v>
      </c>
      <c r="M262" s="550"/>
      <c r="N262" s="550"/>
      <c r="O262" s="550"/>
      <c r="P262" s="550"/>
      <c r="Q262" s="550"/>
      <c r="R262" s="550"/>
      <c r="S262" s="550"/>
      <c r="T262" s="550"/>
      <c r="U262" s="97"/>
      <c r="V262" s="97"/>
      <c r="W262" s="97"/>
      <c r="X262" s="478" t="s">
        <v>859</v>
      </c>
      <c r="Y262" s="181" t="s">
        <v>876</v>
      </c>
      <c r="Z262" s="116" t="s">
        <v>932</v>
      </c>
      <c r="AA262" s="116" t="s">
        <v>78</v>
      </c>
      <c r="AB262" s="116"/>
      <c r="AC262" s="116"/>
      <c r="AD262" s="116"/>
      <c r="AE262" s="116"/>
      <c r="AF262" s="77" t="s">
        <v>925</v>
      </c>
      <c r="AG262" s="87">
        <v>2021</v>
      </c>
      <c r="AH262" s="75"/>
      <c r="AI262" s="87" t="s">
        <v>2118</v>
      </c>
      <c r="AJ262" s="100" t="s">
        <v>2050</v>
      </c>
      <c r="AK262" s="75"/>
      <c r="AL262" s="75"/>
      <c r="AM262" s="75"/>
    </row>
    <row r="263" spans="1:39" ht="125.25" hidden="1" customHeight="1">
      <c r="A263" s="38" t="s">
        <v>926</v>
      </c>
      <c r="B263" s="361" t="s">
        <v>927</v>
      </c>
      <c r="C263" s="77" t="s">
        <v>928</v>
      </c>
      <c r="D263" s="93" t="s">
        <v>933</v>
      </c>
      <c r="E263" s="93" t="s">
        <v>934</v>
      </c>
      <c r="F263" s="98" t="s">
        <v>935</v>
      </c>
      <c r="G263" s="94">
        <v>1</v>
      </c>
      <c r="H263" s="368">
        <v>44378</v>
      </c>
      <c r="I263" s="368">
        <v>44561</v>
      </c>
      <c r="J263" s="5">
        <f>SUM(I263-H263)/7</f>
        <v>26.142857142857142</v>
      </c>
      <c r="K263" s="87">
        <v>1</v>
      </c>
      <c r="L263" s="97">
        <v>1</v>
      </c>
      <c r="M263" s="546"/>
      <c r="N263" s="546"/>
      <c r="O263" s="546"/>
      <c r="P263" s="546"/>
      <c r="Q263" s="546"/>
      <c r="R263" s="546"/>
      <c r="S263" s="546"/>
      <c r="T263" s="546"/>
      <c r="U263" s="97"/>
      <c r="V263" s="97"/>
      <c r="W263" s="97"/>
      <c r="X263" s="227" t="s">
        <v>936</v>
      </c>
      <c r="Y263" s="78" t="s">
        <v>876</v>
      </c>
      <c r="Z263" s="65"/>
      <c r="AA263" s="65" t="s">
        <v>78</v>
      </c>
      <c r="AB263" s="65"/>
      <c r="AC263" s="65"/>
      <c r="AD263" s="65"/>
      <c r="AE263" s="65"/>
      <c r="AF263" s="77" t="s">
        <v>925</v>
      </c>
      <c r="AG263" s="87">
        <v>2021</v>
      </c>
      <c r="AH263" s="75"/>
      <c r="AI263" s="87" t="s">
        <v>2118</v>
      </c>
      <c r="AJ263" s="100" t="s">
        <v>2050</v>
      </c>
      <c r="AK263" s="75"/>
      <c r="AL263" s="75"/>
      <c r="AM263" s="75"/>
    </row>
    <row r="264" spans="1:39" ht="87.5" hidden="1" customHeight="1">
      <c r="A264" s="38" t="s">
        <v>926</v>
      </c>
      <c r="B264" s="361" t="s">
        <v>927</v>
      </c>
      <c r="C264" s="77" t="s">
        <v>928</v>
      </c>
      <c r="D264" s="297" t="s">
        <v>937</v>
      </c>
      <c r="E264" s="93" t="s">
        <v>938</v>
      </c>
      <c r="F264" s="98" t="s">
        <v>939</v>
      </c>
      <c r="G264" s="94">
        <v>1</v>
      </c>
      <c r="H264" s="368">
        <v>44378</v>
      </c>
      <c r="I264" s="368">
        <v>44561</v>
      </c>
      <c r="J264" s="5">
        <f>SUM(I264-H264)/7</f>
        <v>26.142857142857142</v>
      </c>
      <c r="K264" s="87">
        <v>1</v>
      </c>
      <c r="L264" s="97">
        <v>1</v>
      </c>
      <c r="M264" s="549"/>
      <c r="N264" s="549"/>
      <c r="O264" s="549"/>
      <c r="P264" s="549"/>
      <c r="Q264" s="549"/>
      <c r="R264" s="549"/>
      <c r="S264" s="549"/>
      <c r="T264" s="549"/>
      <c r="U264" s="140"/>
      <c r="V264" s="97"/>
      <c r="W264" s="141"/>
      <c r="X264" s="227" t="s">
        <v>936</v>
      </c>
      <c r="Y264" s="78" t="s">
        <v>876</v>
      </c>
      <c r="Z264" s="65"/>
      <c r="AA264" s="65" t="s">
        <v>78</v>
      </c>
      <c r="AB264" s="65"/>
      <c r="AC264" s="65"/>
      <c r="AD264" s="65"/>
      <c r="AE264" s="65"/>
      <c r="AF264" s="77" t="s">
        <v>925</v>
      </c>
      <c r="AG264" s="87">
        <v>2021</v>
      </c>
      <c r="AH264" s="75"/>
      <c r="AI264" s="87" t="s">
        <v>2118</v>
      </c>
      <c r="AJ264" s="100" t="s">
        <v>2050</v>
      </c>
      <c r="AK264" s="75"/>
      <c r="AL264" s="75"/>
      <c r="AM264" s="75"/>
    </row>
    <row r="265" spans="1:39" ht="125.25" hidden="1" customHeight="1">
      <c r="A265" s="38" t="s">
        <v>926</v>
      </c>
      <c r="B265" s="361" t="s">
        <v>927</v>
      </c>
      <c r="C265" s="93" t="s">
        <v>940</v>
      </c>
      <c r="D265" s="93" t="s">
        <v>941</v>
      </c>
      <c r="E265" s="239" t="s">
        <v>942</v>
      </c>
      <c r="F265" s="227" t="s">
        <v>943</v>
      </c>
      <c r="G265" s="94">
        <v>1</v>
      </c>
      <c r="H265" s="198">
        <v>44384</v>
      </c>
      <c r="I265" s="198">
        <v>44561</v>
      </c>
      <c r="J265" s="5">
        <f>SUM(I265-H265)/7</f>
        <v>25.285714285714285</v>
      </c>
      <c r="K265" s="87">
        <v>1</v>
      </c>
      <c r="L265" s="97">
        <v>1</v>
      </c>
      <c r="M265" s="549"/>
      <c r="N265" s="549"/>
      <c r="O265" s="549"/>
      <c r="P265" s="549"/>
      <c r="Q265" s="549"/>
      <c r="R265" s="549"/>
      <c r="S265" s="549"/>
      <c r="T265" s="549"/>
      <c r="U265" s="140"/>
      <c r="V265" s="97"/>
      <c r="W265" s="141"/>
      <c r="X265" s="98" t="s">
        <v>944</v>
      </c>
      <c r="Y265" s="78" t="s">
        <v>876</v>
      </c>
      <c r="Z265" s="65" t="s">
        <v>945</v>
      </c>
      <c r="AA265" s="65" t="s">
        <v>78</v>
      </c>
      <c r="AB265" s="65"/>
      <c r="AC265" s="65"/>
      <c r="AD265" s="65"/>
      <c r="AE265" s="65"/>
      <c r="AF265" s="77" t="s">
        <v>946</v>
      </c>
      <c r="AG265" s="87">
        <v>2021</v>
      </c>
      <c r="AH265" s="75"/>
      <c r="AI265" s="87" t="s">
        <v>2118</v>
      </c>
      <c r="AJ265" s="100" t="s">
        <v>2050</v>
      </c>
      <c r="AK265" s="75"/>
      <c r="AL265" s="75"/>
      <c r="AM265" s="75"/>
    </row>
    <row r="266" spans="1:39" ht="125.25" hidden="1" customHeight="1">
      <c r="A266" s="118" t="s">
        <v>1288</v>
      </c>
      <c r="B266" s="438" t="s">
        <v>1289</v>
      </c>
      <c r="C266" s="127" t="s">
        <v>1290</v>
      </c>
      <c r="D266" s="127" t="s">
        <v>1854</v>
      </c>
      <c r="E266" s="136" t="s">
        <v>1855</v>
      </c>
      <c r="F266" s="136" t="s">
        <v>1856</v>
      </c>
      <c r="G266" s="137">
        <v>2</v>
      </c>
      <c r="H266" s="138">
        <v>45474</v>
      </c>
      <c r="I266" s="138">
        <v>45657</v>
      </c>
      <c r="J266" s="123">
        <f t="shared" ref="J266:J271" si="29">(I266-H266)/7</f>
        <v>26.142857142857142</v>
      </c>
      <c r="K266" s="87">
        <v>2</v>
      </c>
      <c r="L266" s="97">
        <f t="shared" ref="L266:L297" si="30">IF(K266/G266&gt;1,1,K266/G266)</f>
        <v>1</v>
      </c>
      <c r="M266" s="549"/>
      <c r="N266" s="549"/>
      <c r="O266" s="549"/>
      <c r="P266" s="549"/>
      <c r="Q266" s="549"/>
      <c r="R266" s="549"/>
      <c r="S266" s="549"/>
      <c r="T266" s="549"/>
      <c r="U266" s="140"/>
      <c r="V266" s="97"/>
      <c r="W266" s="141"/>
      <c r="X266" s="139" t="s">
        <v>875</v>
      </c>
      <c r="Y266" s="65" t="s">
        <v>876</v>
      </c>
      <c r="Z266" s="65"/>
      <c r="AA266" s="65" t="s">
        <v>78</v>
      </c>
      <c r="AB266" s="65"/>
      <c r="AC266" s="65"/>
      <c r="AD266" s="65"/>
      <c r="AE266" s="65"/>
      <c r="AF266" s="77" t="s">
        <v>2303</v>
      </c>
      <c r="AG266" s="87">
        <v>2021</v>
      </c>
      <c r="AH266" s="100">
        <v>2024</v>
      </c>
      <c r="AI266" s="87" t="s">
        <v>2112</v>
      </c>
      <c r="AJ266" s="168" t="s">
        <v>2050</v>
      </c>
      <c r="AK266" s="107"/>
      <c r="AL266" s="169" t="s">
        <v>2196</v>
      </c>
      <c r="AM266" s="75"/>
    </row>
    <row r="267" spans="1:39" ht="125.25" hidden="1" customHeight="1">
      <c r="A267" s="109" t="s">
        <v>1582</v>
      </c>
      <c r="B267" s="516" t="s">
        <v>1583</v>
      </c>
      <c r="C267" s="518" t="s">
        <v>1456</v>
      </c>
      <c r="D267" s="518" t="s">
        <v>1424</v>
      </c>
      <c r="E267" s="521" t="s">
        <v>1425</v>
      </c>
      <c r="F267" s="521" t="s">
        <v>1584</v>
      </c>
      <c r="G267" s="114">
        <v>4</v>
      </c>
      <c r="H267" s="523">
        <v>45108</v>
      </c>
      <c r="I267" s="523">
        <v>45350</v>
      </c>
      <c r="J267" s="114">
        <f t="shared" si="29"/>
        <v>34.571428571428569</v>
      </c>
      <c r="K267" s="88">
        <v>4</v>
      </c>
      <c r="L267" s="115">
        <f t="shared" si="30"/>
        <v>1</v>
      </c>
      <c r="M267" s="550"/>
      <c r="N267" s="550"/>
      <c r="O267" s="550"/>
      <c r="P267" s="550"/>
      <c r="Q267" s="550"/>
      <c r="R267" s="550"/>
      <c r="S267" s="550"/>
      <c r="T267" s="550"/>
      <c r="U267" s="97"/>
      <c r="V267" s="97"/>
      <c r="W267" s="97"/>
      <c r="X267" s="496" t="s">
        <v>859</v>
      </c>
      <c r="Y267" s="116" t="s">
        <v>1585</v>
      </c>
      <c r="Z267" s="179" t="s">
        <v>2094</v>
      </c>
      <c r="AA267" s="116" t="s">
        <v>78</v>
      </c>
      <c r="AB267" s="116"/>
      <c r="AC267" s="116"/>
      <c r="AD267" s="116"/>
      <c r="AE267" s="116"/>
      <c r="AF267" s="77" t="s">
        <v>2259</v>
      </c>
      <c r="AG267" s="100">
        <v>2021</v>
      </c>
      <c r="AH267" s="100">
        <v>2024</v>
      </c>
      <c r="AI267" s="87" t="s">
        <v>2112</v>
      </c>
      <c r="AJ267" s="168" t="s">
        <v>2050</v>
      </c>
      <c r="AK267" s="107"/>
      <c r="AL267" s="169" t="s">
        <v>2196</v>
      </c>
      <c r="AM267" s="75"/>
    </row>
    <row r="268" spans="1:39" ht="125.25" hidden="1" customHeight="1">
      <c r="A268" s="118" t="s">
        <v>1586</v>
      </c>
      <c r="B268" s="437" t="s">
        <v>1587</v>
      </c>
      <c r="C268" s="277" t="s">
        <v>1588</v>
      </c>
      <c r="D268" s="277" t="s">
        <v>1589</v>
      </c>
      <c r="E268" s="93" t="s">
        <v>1590</v>
      </c>
      <c r="F268" s="93" t="s">
        <v>1591</v>
      </c>
      <c r="G268" s="282">
        <v>4</v>
      </c>
      <c r="H268" s="240">
        <v>45108</v>
      </c>
      <c r="I268" s="240">
        <v>45382</v>
      </c>
      <c r="J268" s="123">
        <f t="shared" si="29"/>
        <v>39.142857142857146</v>
      </c>
      <c r="K268" s="87">
        <v>4</v>
      </c>
      <c r="L268" s="97">
        <f t="shared" si="30"/>
        <v>1</v>
      </c>
      <c r="M268" s="546"/>
      <c r="N268" s="546"/>
      <c r="O268" s="546"/>
      <c r="P268" s="546"/>
      <c r="Q268" s="546"/>
      <c r="R268" s="546"/>
      <c r="S268" s="546"/>
      <c r="T268" s="546"/>
      <c r="U268" s="97"/>
      <c r="V268" s="97"/>
      <c r="W268" s="97"/>
      <c r="X268" s="164" t="s">
        <v>1442</v>
      </c>
      <c r="Y268" s="65" t="s">
        <v>1585</v>
      </c>
      <c r="Z268" s="99" t="s">
        <v>2110</v>
      </c>
      <c r="AA268" s="65" t="s">
        <v>78</v>
      </c>
      <c r="AB268" s="65"/>
      <c r="AC268" s="65"/>
      <c r="AD268" s="65"/>
      <c r="AE268" s="65"/>
      <c r="AF268" s="77" t="s">
        <v>2278</v>
      </c>
      <c r="AG268" s="100">
        <v>2021</v>
      </c>
      <c r="AH268" s="100">
        <v>2024</v>
      </c>
      <c r="AI268" s="87" t="s">
        <v>2112</v>
      </c>
      <c r="AJ268" s="168" t="s">
        <v>2050</v>
      </c>
      <c r="AK268" s="107"/>
      <c r="AL268" s="169" t="s">
        <v>2196</v>
      </c>
      <c r="AM268" s="75"/>
    </row>
    <row r="269" spans="1:39" ht="125.25" customHeight="1">
      <c r="A269" s="118" t="s">
        <v>1291</v>
      </c>
      <c r="B269" s="127" t="s">
        <v>2172</v>
      </c>
      <c r="C269" s="127" t="s">
        <v>1292</v>
      </c>
      <c r="D269" s="170" t="s">
        <v>2173</v>
      </c>
      <c r="E269" s="136" t="s">
        <v>2146</v>
      </c>
      <c r="F269" s="127" t="s">
        <v>2147</v>
      </c>
      <c r="G269" s="94">
        <v>2</v>
      </c>
      <c r="H269" s="95">
        <v>45848</v>
      </c>
      <c r="I269" s="264">
        <v>45991</v>
      </c>
      <c r="J269" s="123">
        <f t="shared" si="29"/>
        <v>20.428571428571427</v>
      </c>
      <c r="K269" s="87">
        <v>0</v>
      </c>
      <c r="L269" s="97">
        <f t="shared" si="30"/>
        <v>0</v>
      </c>
      <c r="M269" s="546"/>
      <c r="N269" s="546"/>
      <c r="O269" s="546"/>
      <c r="P269" s="546"/>
      <c r="Q269" s="546"/>
      <c r="R269" s="546"/>
      <c r="S269" s="546" t="s">
        <v>78</v>
      </c>
      <c r="T269" s="546"/>
      <c r="U269" s="97"/>
      <c r="V269" s="97"/>
      <c r="W269" s="97"/>
      <c r="X269" s="139" t="s">
        <v>859</v>
      </c>
      <c r="Y269" s="65" t="s">
        <v>876</v>
      </c>
      <c r="Z269" s="65"/>
      <c r="AA269" s="65" t="s">
        <v>78</v>
      </c>
      <c r="AB269" s="65"/>
      <c r="AC269" s="65"/>
      <c r="AD269" s="65"/>
      <c r="AE269" s="65"/>
      <c r="AF269" s="175" t="s">
        <v>2128</v>
      </c>
      <c r="AG269" s="87">
        <v>2021</v>
      </c>
      <c r="AH269" s="100"/>
      <c r="AI269" s="100" t="s">
        <v>2117</v>
      </c>
      <c r="AJ269" s="100" t="s">
        <v>2051</v>
      </c>
      <c r="AK269" s="107"/>
      <c r="AL269" s="75"/>
      <c r="AM269" s="102" t="s">
        <v>2128</v>
      </c>
    </row>
    <row r="270" spans="1:39" ht="125.25" hidden="1" customHeight="1">
      <c r="A270" s="118" t="s">
        <v>1291</v>
      </c>
      <c r="B270" s="167" t="s">
        <v>1873</v>
      </c>
      <c r="C270" s="127" t="s">
        <v>1292</v>
      </c>
      <c r="D270" s="127" t="s">
        <v>1870</v>
      </c>
      <c r="E270" s="136" t="s">
        <v>1860</v>
      </c>
      <c r="F270" s="136" t="s">
        <v>1800</v>
      </c>
      <c r="G270" s="137">
        <v>2</v>
      </c>
      <c r="H270" s="174">
        <v>45488</v>
      </c>
      <c r="I270" s="174">
        <v>45657</v>
      </c>
      <c r="J270" s="123">
        <f t="shared" si="29"/>
        <v>24.142857142857142</v>
      </c>
      <c r="K270" s="87">
        <v>9</v>
      </c>
      <c r="L270" s="97">
        <f t="shared" si="30"/>
        <v>1</v>
      </c>
      <c r="M270" s="546"/>
      <c r="N270" s="546"/>
      <c r="O270" s="546"/>
      <c r="P270" s="546"/>
      <c r="Q270" s="546"/>
      <c r="R270" s="546"/>
      <c r="S270" s="546"/>
      <c r="T270" s="546"/>
      <c r="U270" s="97"/>
      <c r="V270" s="97"/>
      <c r="W270" s="97"/>
      <c r="X270" s="139" t="s">
        <v>859</v>
      </c>
      <c r="Y270" s="65" t="s">
        <v>876</v>
      </c>
      <c r="Z270" s="99" t="s">
        <v>2098</v>
      </c>
      <c r="AA270" s="65" t="s">
        <v>78</v>
      </c>
      <c r="AB270" s="65"/>
      <c r="AC270" s="65"/>
      <c r="AD270" s="65"/>
      <c r="AE270" s="65"/>
      <c r="AF270" s="175" t="s">
        <v>2409</v>
      </c>
      <c r="AG270" s="87">
        <v>2021</v>
      </c>
      <c r="AH270" s="100">
        <v>2024</v>
      </c>
      <c r="AI270" s="87" t="s">
        <v>2113</v>
      </c>
      <c r="AJ270" s="106" t="s">
        <v>2050</v>
      </c>
      <c r="AK270" s="107"/>
      <c r="AL270" s="108" t="s">
        <v>2134</v>
      </c>
      <c r="AM270" s="75"/>
    </row>
    <row r="271" spans="1:39" ht="125.25" hidden="1" customHeight="1">
      <c r="A271" s="118" t="s">
        <v>1293</v>
      </c>
      <c r="B271" s="402" t="s">
        <v>1294</v>
      </c>
      <c r="C271" s="87" t="s">
        <v>1295</v>
      </c>
      <c r="D271" s="279" t="s">
        <v>1296</v>
      </c>
      <c r="E271" s="279" t="s">
        <v>1297</v>
      </c>
      <c r="F271" s="403" t="s">
        <v>1298</v>
      </c>
      <c r="G271" s="403">
        <v>45</v>
      </c>
      <c r="H271" s="404">
        <v>44743</v>
      </c>
      <c r="I271" s="405">
        <v>44926</v>
      </c>
      <c r="J271" s="96">
        <f t="shared" si="29"/>
        <v>26.142857142857142</v>
      </c>
      <c r="K271" s="87">
        <v>45</v>
      </c>
      <c r="L271" s="97">
        <f t="shared" si="30"/>
        <v>1</v>
      </c>
      <c r="M271" s="549"/>
      <c r="N271" s="549"/>
      <c r="O271" s="549"/>
      <c r="P271" s="549"/>
      <c r="Q271" s="549"/>
      <c r="R271" s="549"/>
      <c r="S271" s="549"/>
      <c r="T271" s="549"/>
      <c r="U271" s="140"/>
      <c r="V271" s="97"/>
      <c r="W271" s="141"/>
      <c r="X271" s="97" t="s">
        <v>1299</v>
      </c>
      <c r="Y271" s="78" t="s">
        <v>876</v>
      </c>
      <c r="Z271" s="65" t="s">
        <v>1300</v>
      </c>
      <c r="AA271" s="65"/>
      <c r="AB271" s="65"/>
      <c r="AC271" s="65"/>
      <c r="AD271" s="65"/>
      <c r="AE271" s="65"/>
      <c r="AF271" s="77" t="s">
        <v>1301</v>
      </c>
      <c r="AG271" s="87">
        <v>2021</v>
      </c>
      <c r="AH271" s="75"/>
      <c r="AI271" s="87" t="s">
        <v>2118</v>
      </c>
      <c r="AJ271" s="100" t="s">
        <v>2050</v>
      </c>
      <c r="AK271" s="75"/>
      <c r="AL271" s="75"/>
      <c r="AM271" s="75"/>
    </row>
    <row r="272" spans="1:39" ht="125.25" customHeight="1">
      <c r="A272" s="109" t="s">
        <v>1357</v>
      </c>
      <c r="B272" s="443" t="s">
        <v>2232</v>
      </c>
      <c r="C272" s="455" t="s">
        <v>1358</v>
      </c>
      <c r="D272" s="467" t="s">
        <v>2433</v>
      </c>
      <c r="E272" s="233" t="s">
        <v>2434</v>
      </c>
      <c r="F272" s="367" t="s">
        <v>2435</v>
      </c>
      <c r="G272" s="234">
        <v>5</v>
      </c>
      <c r="H272" s="235">
        <v>45852</v>
      </c>
      <c r="I272" s="235">
        <v>45991</v>
      </c>
      <c r="J272" s="236">
        <v>47.428571428571431</v>
      </c>
      <c r="K272" s="88">
        <v>0</v>
      </c>
      <c r="L272" s="115">
        <f t="shared" si="30"/>
        <v>0</v>
      </c>
      <c r="M272" s="550" t="s">
        <v>78</v>
      </c>
      <c r="N272" s="550"/>
      <c r="O272" s="550"/>
      <c r="P272" s="550"/>
      <c r="Q272" s="550"/>
      <c r="R272" s="550"/>
      <c r="S272" s="550"/>
      <c r="T272" s="550"/>
      <c r="U272" s="97"/>
      <c r="V272" s="97"/>
      <c r="W272" s="97"/>
      <c r="X272" s="237" t="s">
        <v>899</v>
      </c>
      <c r="Y272" s="116" t="s">
        <v>2060</v>
      </c>
      <c r="Z272" s="179"/>
      <c r="AA272" s="116" t="s">
        <v>78</v>
      </c>
      <c r="AB272" s="116"/>
      <c r="AC272" s="496" t="s">
        <v>78</v>
      </c>
      <c r="AD272" s="496" t="s">
        <v>78</v>
      </c>
      <c r="AE272" s="116"/>
      <c r="AF272" s="175" t="s">
        <v>2426</v>
      </c>
      <c r="AG272" s="87">
        <v>2022</v>
      </c>
      <c r="AH272" s="75"/>
      <c r="AI272" s="100" t="s">
        <v>2117</v>
      </c>
      <c r="AJ272" s="100" t="s">
        <v>2051</v>
      </c>
      <c r="AK272" s="101"/>
      <c r="AL272" s="75"/>
      <c r="AM272" s="102" t="s">
        <v>2426</v>
      </c>
    </row>
    <row r="273" spans="1:39" ht="198.75" hidden="1" customHeight="1">
      <c r="A273" s="118" t="s">
        <v>1357</v>
      </c>
      <c r="B273" s="422" t="s">
        <v>2232</v>
      </c>
      <c r="C273" s="99" t="s">
        <v>1358</v>
      </c>
      <c r="D273" s="103" t="s">
        <v>1359</v>
      </c>
      <c r="E273" s="103" t="s">
        <v>1360</v>
      </c>
      <c r="F273" s="254" t="s">
        <v>1361</v>
      </c>
      <c r="G273" s="255">
        <v>2</v>
      </c>
      <c r="H273" s="105">
        <v>44959</v>
      </c>
      <c r="I273" s="105">
        <v>45474</v>
      </c>
      <c r="J273" s="229">
        <v>47.428571428571431</v>
      </c>
      <c r="K273" s="87">
        <v>2</v>
      </c>
      <c r="L273" s="97">
        <f t="shared" si="30"/>
        <v>1</v>
      </c>
      <c r="M273" s="549"/>
      <c r="N273" s="549"/>
      <c r="O273" s="549"/>
      <c r="P273" s="549"/>
      <c r="Q273" s="549"/>
      <c r="R273" s="549"/>
      <c r="S273" s="549"/>
      <c r="T273" s="549"/>
      <c r="U273" s="491"/>
      <c r="V273" s="65" t="s">
        <v>1362</v>
      </c>
      <c r="W273" s="494"/>
      <c r="X273" s="176" t="s">
        <v>899</v>
      </c>
      <c r="Y273" s="65" t="s">
        <v>2060</v>
      </c>
      <c r="Z273" s="99"/>
      <c r="AA273" s="65" t="s">
        <v>78</v>
      </c>
      <c r="AB273" s="65"/>
      <c r="AC273" s="100" t="s">
        <v>78</v>
      </c>
      <c r="AD273" s="100" t="s">
        <v>78</v>
      </c>
      <c r="AE273" s="75"/>
      <c r="AF273" s="78" t="s">
        <v>2385</v>
      </c>
      <c r="AG273" s="87">
        <v>2022</v>
      </c>
      <c r="AH273" s="100">
        <v>2024</v>
      </c>
      <c r="AI273" s="87" t="s">
        <v>2113</v>
      </c>
      <c r="AJ273" s="106" t="s">
        <v>2050</v>
      </c>
      <c r="AK273" s="177" t="s">
        <v>2233</v>
      </c>
      <c r="AL273" s="108" t="s">
        <v>2382</v>
      </c>
      <c r="AM273" s="75"/>
    </row>
    <row r="274" spans="1:39" ht="125.25" customHeight="1">
      <c r="A274" s="118" t="s">
        <v>1346</v>
      </c>
      <c r="B274" s="253" t="s">
        <v>2230</v>
      </c>
      <c r="C274" s="102" t="s">
        <v>1347</v>
      </c>
      <c r="D274" s="227" t="s">
        <v>1076</v>
      </c>
      <c r="E274" s="226" t="s">
        <v>1072</v>
      </c>
      <c r="F274" s="98" t="s">
        <v>1073</v>
      </c>
      <c r="G274" s="94">
        <v>5</v>
      </c>
      <c r="H274" s="95">
        <v>45306</v>
      </c>
      <c r="I274" s="95">
        <v>46006</v>
      </c>
      <c r="J274" s="229">
        <f>(I274-H274)/7</f>
        <v>100</v>
      </c>
      <c r="K274" s="87">
        <v>0</v>
      </c>
      <c r="L274" s="97">
        <f t="shared" si="30"/>
        <v>0</v>
      </c>
      <c r="M274" s="549" t="s">
        <v>78</v>
      </c>
      <c r="N274" s="549"/>
      <c r="O274" s="549" t="s">
        <v>78</v>
      </c>
      <c r="P274" s="549"/>
      <c r="Q274" s="549"/>
      <c r="R274" s="549"/>
      <c r="S274" s="549"/>
      <c r="T274" s="549"/>
      <c r="U274" s="140"/>
      <c r="V274" s="97"/>
      <c r="W274" s="141"/>
      <c r="X274" s="139" t="s">
        <v>899</v>
      </c>
      <c r="Y274" s="65" t="s">
        <v>1348</v>
      </c>
      <c r="Z274" s="99"/>
      <c r="AA274" s="65" t="s">
        <v>78</v>
      </c>
      <c r="AB274" s="65"/>
      <c r="AC274" s="65" t="s">
        <v>78</v>
      </c>
      <c r="AD274" s="65"/>
      <c r="AE274" s="65"/>
      <c r="AF274" s="175" t="s">
        <v>2081</v>
      </c>
      <c r="AG274" s="87">
        <v>2022</v>
      </c>
      <c r="AH274" s="75"/>
      <c r="AI274" s="100" t="s">
        <v>2117</v>
      </c>
      <c r="AJ274" s="100" t="s">
        <v>2051</v>
      </c>
      <c r="AK274" s="101"/>
      <c r="AL274" s="75"/>
      <c r="AM274" s="75"/>
    </row>
    <row r="275" spans="1:39" ht="125.25" customHeight="1">
      <c r="A275" s="118" t="s">
        <v>1354</v>
      </c>
      <c r="B275" s="253" t="s">
        <v>2231</v>
      </c>
      <c r="C275" s="102" t="s">
        <v>1355</v>
      </c>
      <c r="D275" s="227" t="s">
        <v>1076</v>
      </c>
      <c r="E275" s="226" t="s">
        <v>1072</v>
      </c>
      <c r="F275" s="98" t="s">
        <v>1073</v>
      </c>
      <c r="G275" s="94">
        <v>5</v>
      </c>
      <c r="H275" s="95">
        <v>45306</v>
      </c>
      <c r="I275" s="95">
        <v>46006</v>
      </c>
      <c r="J275" s="229">
        <f>(I275-H275)/7</f>
        <v>100</v>
      </c>
      <c r="K275" s="87">
        <v>0</v>
      </c>
      <c r="L275" s="97">
        <f t="shared" si="30"/>
        <v>0</v>
      </c>
      <c r="M275" s="549" t="s">
        <v>78</v>
      </c>
      <c r="N275" s="549"/>
      <c r="O275" s="549" t="s">
        <v>78</v>
      </c>
      <c r="P275" s="549"/>
      <c r="Q275" s="549"/>
      <c r="R275" s="549"/>
      <c r="S275" s="549"/>
      <c r="T275" s="549"/>
      <c r="U275" s="140"/>
      <c r="V275" s="97"/>
      <c r="W275" s="141"/>
      <c r="X275" s="139" t="s">
        <v>899</v>
      </c>
      <c r="Y275" s="65" t="s">
        <v>1356</v>
      </c>
      <c r="Z275" s="99"/>
      <c r="AA275" s="65" t="s">
        <v>78</v>
      </c>
      <c r="AB275" s="65"/>
      <c r="AC275" s="65" t="s">
        <v>78</v>
      </c>
      <c r="AD275" s="65"/>
      <c r="AE275" s="65"/>
      <c r="AF275" s="175" t="s">
        <v>2081</v>
      </c>
      <c r="AG275" s="87">
        <v>2022</v>
      </c>
      <c r="AH275" s="75"/>
      <c r="AI275" s="100" t="s">
        <v>2117</v>
      </c>
      <c r="AJ275" s="100" t="s">
        <v>2051</v>
      </c>
      <c r="AK275" s="101"/>
      <c r="AL275" s="75"/>
      <c r="AM275" s="75"/>
    </row>
    <row r="276" spans="1:39" ht="125.25" hidden="1" customHeight="1">
      <c r="A276" s="109" t="s">
        <v>1390</v>
      </c>
      <c r="B276" s="530" t="s">
        <v>2370</v>
      </c>
      <c r="C276" s="111" t="s">
        <v>1391</v>
      </c>
      <c r="D276" s="463" t="s">
        <v>1392</v>
      </c>
      <c r="E276" s="463" t="s">
        <v>1393</v>
      </c>
      <c r="F276" s="478" t="s">
        <v>1394</v>
      </c>
      <c r="G276" s="478">
        <v>2</v>
      </c>
      <c r="H276" s="485">
        <v>44946</v>
      </c>
      <c r="I276" s="485">
        <v>45107</v>
      </c>
      <c r="J276" s="236">
        <v>23</v>
      </c>
      <c r="K276" s="88">
        <v>2</v>
      </c>
      <c r="L276" s="115">
        <f t="shared" si="30"/>
        <v>1</v>
      </c>
      <c r="M276" s="550"/>
      <c r="N276" s="550"/>
      <c r="O276" s="550"/>
      <c r="P276" s="550"/>
      <c r="Q276" s="550"/>
      <c r="R276" s="550"/>
      <c r="S276" s="550"/>
      <c r="T276" s="550"/>
      <c r="U276" s="132"/>
      <c r="V276" s="65"/>
      <c r="W276" s="65"/>
      <c r="X276" s="116" t="s">
        <v>899</v>
      </c>
      <c r="Y276" s="116" t="s">
        <v>1363</v>
      </c>
      <c r="Z276" s="116" t="s">
        <v>1395</v>
      </c>
      <c r="AA276" s="116" t="s">
        <v>78</v>
      </c>
      <c r="AB276" s="116"/>
      <c r="AC276" s="497" t="s">
        <v>78</v>
      </c>
      <c r="AD276" s="498"/>
      <c r="AE276" s="498"/>
      <c r="AF276" s="78" t="s">
        <v>1396</v>
      </c>
      <c r="AG276" s="87">
        <v>2022</v>
      </c>
      <c r="AH276" s="100"/>
      <c r="AI276" s="87" t="s">
        <v>2118</v>
      </c>
      <c r="AJ276" s="100" t="s">
        <v>2050</v>
      </c>
      <c r="AK276" s="75"/>
      <c r="AL276" s="75"/>
      <c r="AM276" s="75"/>
    </row>
    <row r="277" spans="1:39" ht="125.25" customHeight="1">
      <c r="A277" s="118" t="s">
        <v>1397</v>
      </c>
      <c r="B277" s="119" t="s">
        <v>2393</v>
      </c>
      <c r="C277" s="159" t="s">
        <v>1378</v>
      </c>
      <c r="D277" s="421" t="s">
        <v>2442</v>
      </c>
      <c r="E277" s="226" t="s">
        <v>2443</v>
      </c>
      <c r="F277" s="93" t="s">
        <v>2444</v>
      </c>
      <c r="G277" s="94">
        <v>5</v>
      </c>
      <c r="H277" s="95">
        <v>45852</v>
      </c>
      <c r="I277" s="95">
        <v>45991</v>
      </c>
      <c r="J277" s="229">
        <v>38.714285714285715</v>
      </c>
      <c r="K277" s="87">
        <v>0</v>
      </c>
      <c r="L277" s="97">
        <f t="shared" si="30"/>
        <v>0</v>
      </c>
      <c r="M277" s="549"/>
      <c r="N277" s="549" t="s">
        <v>78</v>
      </c>
      <c r="O277" s="549"/>
      <c r="P277" s="549"/>
      <c r="Q277" s="549"/>
      <c r="R277" s="549"/>
      <c r="S277" s="549"/>
      <c r="T277" s="549"/>
      <c r="U277" s="492"/>
      <c r="V277" s="65"/>
      <c r="W277" s="494"/>
      <c r="X277" s="139" t="s">
        <v>899</v>
      </c>
      <c r="Y277" s="65" t="s">
        <v>2054</v>
      </c>
      <c r="Z277" s="99"/>
      <c r="AA277" s="65" t="s">
        <v>78</v>
      </c>
      <c r="AB277" s="65"/>
      <c r="AC277" s="100" t="s">
        <v>78</v>
      </c>
      <c r="AD277" s="75"/>
      <c r="AE277" s="75"/>
      <c r="AF277" s="175" t="s">
        <v>2426</v>
      </c>
      <c r="AG277" s="87">
        <v>2022</v>
      </c>
      <c r="AH277" s="75"/>
      <c r="AI277" s="100" t="s">
        <v>2117</v>
      </c>
      <c r="AJ277" s="100" t="s">
        <v>2051</v>
      </c>
      <c r="AK277" s="101"/>
      <c r="AL277" s="75"/>
      <c r="AM277" s="102" t="s">
        <v>2426</v>
      </c>
    </row>
    <row r="278" spans="1:39" ht="141.75" hidden="1" customHeight="1">
      <c r="A278" s="118" t="s">
        <v>1397</v>
      </c>
      <c r="B278" s="158" t="s">
        <v>2243</v>
      </c>
      <c r="C278" s="99" t="s">
        <v>1378</v>
      </c>
      <c r="D278" s="103" t="s">
        <v>1366</v>
      </c>
      <c r="E278" s="103" t="s">
        <v>1367</v>
      </c>
      <c r="F278" s="103" t="s">
        <v>1368</v>
      </c>
      <c r="G278" s="104">
        <v>5</v>
      </c>
      <c r="H278" s="105">
        <v>44958</v>
      </c>
      <c r="I278" s="105">
        <v>45229</v>
      </c>
      <c r="J278" s="229">
        <v>38.714285714285715</v>
      </c>
      <c r="K278" s="87">
        <v>5</v>
      </c>
      <c r="L278" s="97">
        <f t="shared" si="30"/>
        <v>1</v>
      </c>
      <c r="M278" s="549"/>
      <c r="N278" s="549"/>
      <c r="O278" s="549"/>
      <c r="P278" s="549"/>
      <c r="Q278" s="549"/>
      <c r="R278" s="549"/>
      <c r="S278" s="549"/>
      <c r="T278" s="549"/>
      <c r="U278" s="492"/>
      <c r="V278" s="65"/>
      <c r="W278" s="494"/>
      <c r="X278" s="176" t="s">
        <v>899</v>
      </c>
      <c r="Y278" s="65" t="s">
        <v>2054</v>
      </c>
      <c r="Z278" s="99" t="s">
        <v>2056</v>
      </c>
      <c r="AA278" s="65" t="s">
        <v>78</v>
      </c>
      <c r="AB278" s="65"/>
      <c r="AC278" s="100" t="s">
        <v>78</v>
      </c>
      <c r="AD278" s="75"/>
      <c r="AE278" s="75"/>
      <c r="AF278" s="78" t="s">
        <v>2391</v>
      </c>
      <c r="AG278" s="87">
        <v>2022</v>
      </c>
      <c r="AH278" s="100">
        <v>2023</v>
      </c>
      <c r="AI278" s="87" t="s">
        <v>2113</v>
      </c>
      <c r="AJ278" s="106" t="s">
        <v>2050</v>
      </c>
      <c r="AK278" s="177" t="s">
        <v>2239</v>
      </c>
      <c r="AL278" s="108" t="s">
        <v>2382</v>
      </c>
      <c r="AM278" s="75"/>
    </row>
    <row r="279" spans="1:39" ht="125.25" hidden="1" customHeight="1">
      <c r="A279" s="109" t="s">
        <v>1399</v>
      </c>
      <c r="B279" s="501" t="s">
        <v>2371</v>
      </c>
      <c r="C279" s="179" t="s">
        <v>1378</v>
      </c>
      <c r="D279" s="463" t="s">
        <v>1366</v>
      </c>
      <c r="E279" s="473" t="s">
        <v>1367</v>
      </c>
      <c r="F279" s="473" t="s">
        <v>1368</v>
      </c>
      <c r="G279" s="482">
        <v>5</v>
      </c>
      <c r="H279" s="485">
        <v>44958</v>
      </c>
      <c r="I279" s="485">
        <v>45229</v>
      </c>
      <c r="J279" s="236">
        <v>38.714285714285715</v>
      </c>
      <c r="K279" s="88">
        <v>5</v>
      </c>
      <c r="L279" s="115">
        <f t="shared" si="30"/>
        <v>1</v>
      </c>
      <c r="M279" s="550"/>
      <c r="N279" s="550"/>
      <c r="O279" s="550"/>
      <c r="P279" s="550"/>
      <c r="Q279" s="550"/>
      <c r="R279" s="550"/>
      <c r="S279" s="550"/>
      <c r="T279" s="550"/>
      <c r="U279" s="132"/>
      <c r="V279" s="65"/>
      <c r="W279" s="65"/>
      <c r="X279" s="535" t="s">
        <v>899</v>
      </c>
      <c r="Y279" s="116" t="s">
        <v>1363</v>
      </c>
      <c r="Z279" s="116" t="s">
        <v>1398</v>
      </c>
      <c r="AA279" s="116" t="s">
        <v>78</v>
      </c>
      <c r="AB279" s="116"/>
      <c r="AC279" s="497" t="s">
        <v>78</v>
      </c>
      <c r="AD279" s="498" t="s">
        <v>78</v>
      </c>
      <c r="AE279" s="498"/>
      <c r="AF279" s="78" t="s">
        <v>1370</v>
      </c>
      <c r="AG279" s="87">
        <v>2022</v>
      </c>
      <c r="AH279" s="100"/>
      <c r="AI279" s="87" t="s">
        <v>2118</v>
      </c>
      <c r="AJ279" s="100" t="s">
        <v>2050</v>
      </c>
      <c r="AK279" s="75"/>
      <c r="AL279" s="75"/>
      <c r="AM279" s="75"/>
    </row>
    <row r="280" spans="1:39" ht="144" hidden="1" customHeight="1">
      <c r="A280" s="118" t="s">
        <v>1400</v>
      </c>
      <c r="B280" s="412" t="s">
        <v>2372</v>
      </c>
      <c r="C280" s="99" t="s">
        <v>1378</v>
      </c>
      <c r="D280" s="103" t="s">
        <v>1366</v>
      </c>
      <c r="E280" s="407" t="s">
        <v>1367</v>
      </c>
      <c r="F280" s="407" t="s">
        <v>1368</v>
      </c>
      <c r="G280" s="104">
        <v>5</v>
      </c>
      <c r="H280" s="105">
        <v>44958</v>
      </c>
      <c r="I280" s="105">
        <v>45229</v>
      </c>
      <c r="J280" s="229">
        <v>38.714285714285715</v>
      </c>
      <c r="K280" s="87">
        <v>5</v>
      </c>
      <c r="L280" s="97">
        <f t="shared" si="30"/>
        <v>1</v>
      </c>
      <c r="M280" s="549"/>
      <c r="N280" s="549"/>
      <c r="O280" s="549"/>
      <c r="P280" s="549"/>
      <c r="Q280" s="549"/>
      <c r="R280" s="549"/>
      <c r="S280" s="549"/>
      <c r="T280" s="549"/>
      <c r="U280" s="492"/>
      <c r="V280" s="65"/>
      <c r="W280" s="494"/>
      <c r="X280" s="139" t="s">
        <v>899</v>
      </c>
      <c r="Y280" s="65" t="s">
        <v>1363</v>
      </c>
      <c r="Z280" s="65" t="s">
        <v>1398</v>
      </c>
      <c r="AA280" s="65" t="s">
        <v>78</v>
      </c>
      <c r="AB280" s="65"/>
      <c r="AC280" s="100" t="s">
        <v>78</v>
      </c>
      <c r="AD280" s="100" t="s">
        <v>78</v>
      </c>
      <c r="AE280" s="75"/>
      <c r="AF280" s="78" t="s">
        <v>1370</v>
      </c>
      <c r="AG280" s="87">
        <v>2022</v>
      </c>
      <c r="AH280" s="100"/>
      <c r="AI280" s="87" t="s">
        <v>2118</v>
      </c>
      <c r="AJ280" s="100" t="s">
        <v>2050</v>
      </c>
      <c r="AK280" s="75"/>
      <c r="AL280" s="75"/>
      <c r="AM280" s="75"/>
    </row>
    <row r="281" spans="1:39" ht="125.25" hidden="1" customHeight="1">
      <c r="A281" s="118" t="s">
        <v>1401</v>
      </c>
      <c r="B281" s="435" t="s">
        <v>2244</v>
      </c>
      <c r="C281" s="221" t="s">
        <v>1373</v>
      </c>
      <c r="D281" s="103" t="s">
        <v>1374</v>
      </c>
      <c r="E281" s="125" t="s">
        <v>1375</v>
      </c>
      <c r="F281" s="254" t="s">
        <v>1376</v>
      </c>
      <c r="G281" s="255">
        <v>2</v>
      </c>
      <c r="H281" s="105">
        <v>44959</v>
      </c>
      <c r="I281" s="105">
        <v>45474</v>
      </c>
      <c r="J281" s="229">
        <v>47.428571428571431</v>
      </c>
      <c r="K281" s="87">
        <v>2</v>
      </c>
      <c r="L281" s="97">
        <f t="shared" si="30"/>
        <v>1</v>
      </c>
      <c r="M281" s="549"/>
      <c r="N281" s="549"/>
      <c r="O281" s="549"/>
      <c r="P281" s="549"/>
      <c r="Q281" s="549"/>
      <c r="R281" s="549"/>
      <c r="S281" s="549"/>
      <c r="T281" s="549"/>
      <c r="U281" s="492" t="s">
        <v>899</v>
      </c>
      <c r="V281" s="65"/>
      <c r="W281" s="494"/>
      <c r="X281" s="176" t="s">
        <v>899</v>
      </c>
      <c r="Y281" s="65" t="s">
        <v>2054</v>
      </c>
      <c r="Z281" s="99" t="s">
        <v>2057</v>
      </c>
      <c r="AA281" s="65" t="s">
        <v>78</v>
      </c>
      <c r="AB281" s="65"/>
      <c r="AC281" s="100" t="s">
        <v>78</v>
      </c>
      <c r="AD281" s="100"/>
      <c r="AE281" s="75"/>
      <c r="AF281" s="78" t="s">
        <v>2245</v>
      </c>
      <c r="AG281" s="87">
        <v>2022</v>
      </c>
      <c r="AH281" s="100">
        <v>2024</v>
      </c>
      <c r="AI281" s="87" t="s">
        <v>2112</v>
      </c>
      <c r="AJ281" s="168" t="s">
        <v>2050</v>
      </c>
      <c r="AK281" s="177" t="s">
        <v>2246</v>
      </c>
      <c r="AL281" s="169" t="s">
        <v>2187</v>
      </c>
      <c r="AM281" s="75"/>
    </row>
    <row r="282" spans="1:39" ht="125.25" hidden="1" customHeight="1">
      <c r="A282" s="118" t="s">
        <v>1402</v>
      </c>
      <c r="B282" s="435" t="s">
        <v>2247</v>
      </c>
      <c r="C282" s="221" t="s">
        <v>1373</v>
      </c>
      <c r="D282" s="103" t="s">
        <v>1374</v>
      </c>
      <c r="E282" s="125" t="s">
        <v>1375</v>
      </c>
      <c r="F282" s="254" t="s">
        <v>1376</v>
      </c>
      <c r="G282" s="255">
        <v>2</v>
      </c>
      <c r="H282" s="105">
        <v>44959</v>
      </c>
      <c r="I282" s="105">
        <v>45474</v>
      </c>
      <c r="J282" s="229">
        <v>47.428571428571431</v>
      </c>
      <c r="K282" s="87">
        <v>2</v>
      </c>
      <c r="L282" s="97">
        <f t="shared" si="30"/>
        <v>1</v>
      </c>
      <c r="M282" s="549"/>
      <c r="N282" s="549"/>
      <c r="O282" s="549"/>
      <c r="P282" s="549"/>
      <c r="Q282" s="549"/>
      <c r="R282" s="549"/>
      <c r="S282" s="549"/>
      <c r="T282" s="549"/>
      <c r="U282" s="491"/>
      <c r="V282" s="65" t="s">
        <v>1362</v>
      </c>
      <c r="W282" s="494"/>
      <c r="X282" s="176" t="s">
        <v>899</v>
      </c>
      <c r="Y282" s="65" t="s">
        <v>2054</v>
      </c>
      <c r="Z282" s="99"/>
      <c r="AA282" s="65" t="s">
        <v>78</v>
      </c>
      <c r="AB282" s="65"/>
      <c r="AC282" s="100" t="s">
        <v>78</v>
      </c>
      <c r="AD282" s="100"/>
      <c r="AE282" s="75"/>
      <c r="AF282" s="78" t="s">
        <v>2248</v>
      </c>
      <c r="AG282" s="87">
        <v>2022</v>
      </c>
      <c r="AH282" s="100">
        <v>2024</v>
      </c>
      <c r="AI282" s="87" t="s">
        <v>2112</v>
      </c>
      <c r="AJ282" s="168" t="s">
        <v>2050</v>
      </c>
      <c r="AK282" s="177" t="s">
        <v>2249</v>
      </c>
      <c r="AL282" s="169" t="s">
        <v>2187</v>
      </c>
      <c r="AM282" s="75"/>
    </row>
    <row r="283" spans="1:39" ht="125.25" customHeight="1">
      <c r="A283" s="118" t="s">
        <v>1403</v>
      </c>
      <c r="B283" s="253" t="s">
        <v>2250</v>
      </c>
      <c r="C283" s="99" t="s">
        <v>1358</v>
      </c>
      <c r="D283" s="423" t="s">
        <v>2445</v>
      </c>
      <c r="E283" s="125" t="s">
        <v>2446</v>
      </c>
      <c r="F283" s="254" t="s">
        <v>2447</v>
      </c>
      <c r="G283" s="255">
        <v>5</v>
      </c>
      <c r="H283" s="105">
        <v>45852</v>
      </c>
      <c r="I283" s="105">
        <v>45991</v>
      </c>
      <c r="J283" s="229">
        <v>47.428571428571431</v>
      </c>
      <c r="K283" s="87">
        <v>0</v>
      </c>
      <c r="L283" s="97">
        <f t="shared" si="30"/>
        <v>0</v>
      </c>
      <c r="M283" s="549" t="s">
        <v>78</v>
      </c>
      <c r="N283" s="549"/>
      <c r="O283" s="549"/>
      <c r="P283" s="549"/>
      <c r="Q283" s="549"/>
      <c r="R283" s="549"/>
      <c r="S283" s="549"/>
      <c r="T283" s="549"/>
      <c r="U283" s="491"/>
      <c r="V283" s="65"/>
      <c r="W283" s="494"/>
      <c r="X283" s="176" t="s">
        <v>899</v>
      </c>
      <c r="Y283" s="65" t="s">
        <v>2054</v>
      </c>
      <c r="Z283" s="99"/>
      <c r="AA283" s="65" t="s">
        <v>78</v>
      </c>
      <c r="AB283" s="65"/>
      <c r="AC283" s="100" t="s">
        <v>78</v>
      </c>
      <c r="AD283" s="100" t="s">
        <v>78</v>
      </c>
      <c r="AE283" s="75"/>
      <c r="AF283" s="175" t="s">
        <v>2426</v>
      </c>
      <c r="AG283" s="87">
        <v>2022</v>
      </c>
      <c r="AH283" s="75"/>
      <c r="AI283" s="100" t="s">
        <v>2117</v>
      </c>
      <c r="AJ283" s="100" t="s">
        <v>2051</v>
      </c>
      <c r="AK283" s="101"/>
      <c r="AL283" s="75"/>
      <c r="AM283" s="102" t="s">
        <v>2426</v>
      </c>
    </row>
    <row r="284" spans="1:39" ht="125.25" hidden="1" customHeight="1">
      <c r="A284" s="109" t="s">
        <v>1403</v>
      </c>
      <c r="B284" s="528" t="s">
        <v>2250</v>
      </c>
      <c r="C284" s="179" t="s">
        <v>1358</v>
      </c>
      <c r="D284" s="463" t="s">
        <v>1359</v>
      </c>
      <c r="E284" s="463" t="s">
        <v>1360</v>
      </c>
      <c r="F284" s="476" t="s">
        <v>1361</v>
      </c>
      <c r="G284" s="479">
        <v>2</v>
      </c>
      <c r="H284" s="485">
        <v>44959</v>
      </c>
      <c r="I284" s="485">
        <v>45474</v>
      </c>
      <c r="J284" s="236">
        <v>47.428571428571431</v>
      </c>
      <c r="K284" s="88">
        <v>2</v>
      </c>
      <c r="L284" s="115">
        <f t="shared" si="30"/>
        <v>1</v>
      </c>
      <c r="M284" s="550"/>
      <c r="N284" s="550"/>
      <c r="O284" s="550"/>
      <c r="P284" s="550"/>
      <c r="Q284" s="550"/>
      <c r="R284" s="550"/>
      <c r="S284" s="550"/>
      <c r="T284" s="550"/>
      <c r="U284" s="139"/>
      <c r="V284" s="65"/>
      <c r="W284" s="65"/>
      <c r="X284" s="495" t="s">
        <v>899</v>
      </c>
      <c r="Y284" s="116" t="s">
        <v>2054</v>
      </c>
      <c r="Z284" s="179"/>
      <c r="AA284" s="116" t="s">
        <v>78</v>
      </c>
      <c r="AB284" s="116"/>
      <c r="AC284" s="496" t="s">
        <v>78</v>
      </c>
      <c r="AD284" s="496" t="s">
        <v>78</v>
      </c>
      <c r="AE284" s="498"/>
      <c r="AF284" s="78" t="s">
        <v>2394</v>
      </c>
      <c r="AG284" s="87">
        <v>2022</v>
      </c>
      <c r="AH284" s="100">
        <v>2024</v>
      </c>
      <c r="AI284" s="87" t="s">
        <v>2113</v>
      </c>
      <c r="AJ284" s="106" t="s">
        <v>2050</v>
      </c>
      <c r="AK284" s="177" t="s">
        <v>2251</v>
      </c>
      <c r="AL284" s="108" t="s">
        <v>2382</v>
      </c>
      <c r="AM284" s="75"/>
    </row>
    <row r="285" spans="1:39" ht="125.25" hidden="1" customHeight="1">
      <c r="A285" s="118" t="s">
        <v>1404</v>
      </c>
      <c r="B285" s="435" t="s">
        <v>2252</v>
      </c>
      <c r="C285" s="77" t="s">
        <v>1391</v>
      </c>
      <c r="D285" s="103" t="s">
        <v>1405</v>
      </c>
      <c r="E285" s="125" t="s">
        <v>1406</v>
      </c>
      <c r="F285" s="120" t="s">
        <v>1407</v>
      </c>
      <c r="G285" s="255">
        <v>2</v>
      </c>
      <c r="H285" s="105">
        <v>44941</v>
      </c>
      <c r="I285" s="105">
        <v>45107</v>
      </c>
      <c r="J285" s="229">
        <v>23.714285714285715</v>
      </c>
      <c r="K285" s="87">
        <v>2</v>
      </c>
      <c r="L285" s="97">
        <f t="shared" si="30"/>
        <v>1</v>
      </c>
      <c r="M285" s="549"/>
      <c r="N285" s="549"/>
      <c r="O285" s="549"/>
      <c r="P285" s="549"/>
      <c r="Q285" s="549"/>
      <c r="R285" s="549"/>
      <c r="S285" s="549"/>
      <c r="T285" s="549"/>
      <c r="U285" s="491" t="s">
        <v>899</v>
      </c>
      <c r="V285" s="65"/>
      <c r="W285" s="494"/>
      <c r="X285" s="65" t="s">
        <v>899</v>
      </c>
      <c r="Y285" s="65" t="s">
        <v>2054</v>
      </c>
      <c r="Z285" s="99" t="s">
        <v>2073</v>
      </c>
      <c r="AA285" s="65" t="s">
        <v>78</v>
      </c>
      <c r="AB285" s="65"/>
      <c r="AC285" s="251" t="s">
        <v>78</v>
      </c>
      <c r="AD285" s="75"/>
      <c r="AE285" s="75"/>
      <c r="AF285" s="78" t="s">
        <v>2253</v>
      </c>
      <c r="AG285" s="87">
        <v>2022</v>
      </c>
      <c r="AH285" s="100">
        <v>2023</v>
      </c>
      <c r="AI285" s="87" t="s">
        <v>2112</v>
      </c>
      <c r="AJ285" s="168" t="s">
        <v>2050</v>
      </c>
      <c r="AK285" s="177" t="s">
        <v>2254</v>
      </c>
      <c r="AL285" s="169" t="s">
        <v>2187</v>
      </c>
      <c r="AM285" s="75"/>
    </row>
    <row r="286" spans="1:39" ht="125.25" hidden="1" customHeight="1">
      <c r="A286" s="118" t="s">
        <v>1408</v>
      </c>
      <c r="B286" s="413" t="s">
        <v>2373</v>
      </c>
      <c r="C286" s="77" t="s">
        <v>1391</v>
      </c>
      <c r="D286" s="103" t="s">
        <v>1409</v>
      </c>
      <c r="E286" s="103" t="s">
        <v>1410</v>
      </c>
      <c r="F286" s="249" t="s">
        <v>1411</v>
      </c>
      <c r="G286" s="87">
        <v>2</v>
      </c>
      <c r="H286" s="105">
        <v>44941</v>
      </c>
      <c r="I286" s="105">
        <v>45107</v>
      </c>
      <c r="J286" s="229">
        <v>23.714285714285715</v>
      </c>
      <c r="K286" s="87">
        <v>2</v>
      </c>
      <c r="L286" s="97">
        <f t="shared" si="30"/>
        <v>1</v>
      </c>
      <c r="M286" s="549"/>
      <c r="N286" s="549"/>
      <c r="O286" s="549"/>
      <c r="P286" s="549"/>
      <c r="Q286" s="549"/>
      <c r="R286" s="549"/>
      <c r="S286" s="549"/>
      <c r="T286" s="549"/>
      <c r="U286" s="492"/>
      <c r="V286" s="65"/>
      <c r="W286" s="494"/>
      <c r="X286" s="65" t="s">
        <v>899</v>
      </c>
      <c r="Y286" s="65" t="s">
        <v>1363</v>
      </c>
      <c r="Z286" s="65" t="s">
        <v>1412</v>
      </c>
      <c r="AA286" s="65" t="s">
        <v>78</v>
      </c>
      <c r="AB286" s="65"/>
      <c r="AC286" s="251"/>
      <c r="AD286" s="75"/>
      <c r="AE286" s="75"/>
      <c r="AF286" s="78" t="s">
        <v>1396</v>
      </c>
      <c r="AG286" s="87">
        <v>2022</v>
      </c>
      <c r="AH286" s="100"/>
      <c r="AI286" s="87" t="s">
        <v>2118</v>
      </c>
      <c r="AJ286" s="100" t="s">
        <v>2050</v>
      </c>
      <c r="AK286" s="75"/>
      <c r="AL286" s="75"/>
      <c r="AM286" s="75"/>
    </row>
    <row r="287" spans="1:39" ht="125.25" hidden="1" customHeight="1">
      <c r="A287" s="109" t="s">
        <v>1413</v>
      </c>
      <c r="B287" s="449" t="s">
        <v>2374</v>
      </c>
      <c r="C287" s="111" t="s">
        <v>1391</v>
      </c>
      <c r="D287" s="463" t="s">
        <v>1409</v>
      </c>
      <c r="E287" s="463" t="s">
        <v>1410</v>
      </c>
      <c r="F287" s="478" t="s">
        <v>1411</v>
      </c>
      <c r="G287" s="88">
        <v>2</v>
      </c>
      <c r="H287" s="485">
        <v>44941</v>
      </c>
      <c r="I287" s="485">
        <v>45107</v>
      </c>
      <c r="J287" s="236">
        <v>23.714285714285715</v>
      </c>
      <c r="K287" s="88">
        <v>2</v>
      </c>
      <c r="L287" s="115">
        <f t="shared" si="30"/>
        <v>1</v>
      </c>
      <c r="M287" s="550"/>
      <c r="N287" s="550"/>
      <c r="O287" s="550"/>
      <c r="P287" s="550"/>
      <c r="Q287" s="550"/>
      <c r="R287" s="550"/>
      <c r="S287" s="550"/>
      <c r="T287" s="550"/>
      <c r="U287" s="132"/>
      <c r="V287" s="65"/>
      <c r="W287" s="65"/>
      <c r="X287" s="116" t="s">
        <v>899</v>
      </c>
      <c r="Y287" s="116" t="s">
        <v>1363</v>
      </c>
      <c r="Z287" s="116" t="s">
        <v>1414</v>
      </c>
      <c r="AA287" s="116" t="s">
        <v>78</v>
      </c>
      <c r="AB287" s="116"/>
      <c r="AC287" s="497" t="s">
        <v>78</v>
      </c>
      <c r="AD287" s="498"/>
      <c r="AE287" s="498"/>
      <c r="AF287" s="78" t="s">
        <v>1396</v>
      </c>
      <c r="AG287" s="87">
        <v>2022</v>
      </c>
      <c r="AH287" s="100"/>
      <c r="AI287" s="87" t="s">
        <v>2118</v>
      </c>
      <c r="AJ287" s="100" t="s">
        <v>2050</v>
      </c>
      <c r="AK287" s="75"/>
      <c r="AL287" s="75"/>
      <c r="AM287" s="75"/>
    </row>
    <row r="288" spans="1:39" ht="125.25" hidden="1" customHeight="1">
      <c r="A288" s="118" t="s">
        <v>1364</v>
      </c>
      <c r="B288" s="410" t="s">
        <v>2367</v>
      </c>
      <c r="C288" s="99" t="s">
        <v>1365</v>
      </c>
      <c r="D288" s="103" t="s">
        <v>1366</v>
      </c>
      <c r="E288" s="407" t="s">
        <v>1367</v>
      </c>
      <c r="F288" s="407" t="s">
        <v>1368</v>
      </c>
      <c r="G288" s="104">
        <v>5</v>
      </c>
      <c r="H288" s="105">
        <v>44958</v>
      </c>
      <c r="I288" s="105">
        <v>45229</v>
      </c>
      <c r="J288" s="229">
        <v>38.714285714285715</v>
      </c>
      <c r="K288" s="87">
        <v>5</v>
      </c>
      <c r="L288" s="97">
        <f t="shared" si="30"/>
        <v>1</v>
      </c>
      <c r="M288" s="549"/>
      <c r="N288" s="549"/>
      <c r="O288" s="549"/>
      <c r="P288" s="549"/>
      <c r="Q288" s="549"/>
      <c r="R288" s="549"/>
      <c r="S288" s="549"/>
      <c r="T288" s="549"/>
      <c r="U288" s="492"/>
      <c r="V288" s="65"/>
      <c r="W288" s="494"/>
      <c r="X288" s="139" t="s">
        <v>899</v>
      </c>
      <c r="Y288" s="65" t="s">
        <v>1363</v>
      </c>
      <c r="Z288" s="65" t="s">
        <v>1369</v>
      </c>
      <c r="AA288" s="65" t="s">
        <v>78</v>
      </c>
      <c r="AB288" s="65"/>
      <c r="AC288" s="251" t="s">
        <v>78</v>
      </c>
      <c r="AD288" s="75" t="s">
        <v>78</v>
      </c>
      <c r="AE288" s="75"/>
      <c r="AF288" s="77" t="s">
        <v>1370</v>
      </c>
      <c r="AG288" s="87">
        <v>2022</v>
      </c>
      <c r="AH288" s="100"/>
      <c r="AI288" s="87" t="s">
        <v>2118</v>
      </c>
      <c r="AJ288" s="100" t="s">
        <v>2050</v>
      </c>
      <c r="AK288" s="75"/>
      <c r="AL288" s="75"/>
      <c r="AM288" s="75"/>
    </row>
    <row r="289" spans="1:39" ht="125.25" hidden="1" customHeight="1">
      <c r="A289" s="109" t="s">
        <v>1349</v>
      </c>
      <c r="B289" s="529" t="s">
        <v>2366</v>
      </c>
      <c r="C289" s="455" t="s">
        <v>1350</v>
      </c>
      <c r="D289" s="224" t="s">
        <v>1351</v>
      </c>
      <c r="E289" s="367" t="s">
        <v>1352</v>
      </c>
      <c r="F289" s="224" t="s">
        <v>1353</v>
      </c>
      <c r="G289" s="234">
        <v>4</v>
      </c>
      <c r="H289" s="113">
        <v>44819</v>
      </c>
      <c r="I289" s="509">
        <v>44915</v>
      </c>
      <c r="J289" s="236">
        <f>(I289-H289)/7</f>
        <v>13.714285714285714</v>
      </c>
      <c r="K289" s="88">
        <v>4</v>
      </c>
      <c r="L289" s="115">
        <f t="shared" si="30"/>
        <v>1</v>
      </c>
      <c r="M289" s="550"/>
      <c r="N289" s="550"/>
      <c r="O289" s="550"/>
      <c r="P289" s="550"/>
      <c r="Q289" s="550"/>
      <c r="R289" s="550"/>
      <c r="S289" s="550"/>
      <c r="T289" s="550"/>
      <c r="U289" s="97"/>
      <c r="V289" s="97"/>
      <c r="W289" s="97"/>
      <c r="X289" s="237" t="s">
        <v>899</v>
      </c>
      <c r="Y289" s="116" t="s">
        <v>1348</v>
      </c>
      <c r="Z289" s="116" t="s">
        <v>1110</v>
      </c>
      <c r="AA289" s="116" t="s">
        <v>78</v>
      </c>
      <c r="AB289" s="116"/>
      <c r="AC289" s="116" t="s">
        <v>78</v>
      </c>
      <c r="AD289" s="116"/>
      <c r="AE289" s="116"/>
      <c r="AF289" s="77" t="s">
        <v>1090</v>
      </c>
      <c r="AG289" s="100">
        <v>2022</v>
      </c>
      <c r="AH289" s="75"/>
      <c r="AI289" s="87" t="s">
        <v>2118</v>
      </c>
      <c r="AJ289" s="100" t="s">
        <v>2050</v>
      </c>
      <c r="AK289" s="75"/>
      <c r="AL289" s="75"/>
      <c r="AM289" s="75"/>
    </row>
    <row r="290" spans="1:39" ht="125.25" customHeight="1">
      <c r="A290" s="118" t="s">
        <v>1415</v>
      </c>
      <c r="B290" s="253" t="s">
        <v>2471</v>
      </c>
      <c r="C290" s="159" t="s">
        <v>1380</v>
      </c>
      <c r="D290" s="227" t="s">
        <v>1076</v>
      </c>
      <c r="E290" s="226" t="s">
        <v>1072</v>
      </c>
      <c r="F290" s="98" t="s">
        <v>1073</v>
      </c>
      <c r="G290" s="94">
        <v>5</v>
      </c>
      <c r="H290" s="95">
        <v>45306</v>
      </c>
      <c r="I290" s="95">
        <v>46006</v>
      </c>
      <c r="J290" s="229">
        <v>47.571428571428569</v>
      </c>
      <c r="K290" s="87">
        <v>0</v>
      </c>
      <c r="L290" s="97">
        <f t="shared" si="30"/>
        <v>0</v>
      </c>
      <c r="M290" s="546" t="s">
        <v>78</v>
      </c>
      <c r="N290" s="546" t="s">
        <v>78</v>
      </c>
      <c r="O290" s="546"/>
      <c r="P290" s="546"/>
      <c r="Q290" s="546"/>
      <c r="R290" s="546"/>
      <c r="S290" s="546"/>
      <c r="T290" s="546"/>
      <c r="U290" s="132"/>
      <c r="V290" s="65"/>
      <c r="W290" s="65"/>
      <c r="X290" s="139" t="s">
        <v>899</v>
      </c>
      <c r="Y290" s="65" t="s">
        <v>1363</v>
      </c>
      <c r="Z290" s="99"/>
      <c r="AA290" s="65" t="s">
        <v>78</v>
      </c>
      <c r="AB290" s="65"/>
      <c r="AC290" s="251" t="s">
        <v>78</v>
      </c>
      <c r="AD290" s="75"/>
      <c r="AE290" s="75"/>
      <c r="AF290" s="177" t="s">
        <v>2081</v>
      </c>
      <c r="AG290" s="87">
        <v>2022</v>
      </c>
      <c r="AH290" s="100"/>
      <c r="AI290" s="100" t="s">
        <v>2117</v>
      </c>
      <c r="AJ290" s="100" t="s">
        <v>2051</v>
      </c>
      <c r="AK290" s="101"/>
      <c r="AL290" s="75"/>
      <c r="AM290" s="75"/>
    </row>
    <row r="291" spans="1:39" ht="125.25" hidden="1" customHeight="1">
      <c r="A291" s="118" t="s">
        <v>1416</v>
      </c>
      <c r="B291" s="412" t="s">
        <v>2375</v>
      </c>
      <c r="C291" s="77" t="s">
        <v>1417</v>
      </c>
      <c r="D291" s="77" t="s">
        <v>1418</v>
      </c>
      <c r="E291" s="270" t="s">
        <v>1419</v>
      </c>
      <c r="F291" s="249" t="s">
        <v>1420</v>
      </c>
      <c r="G291" s="94">
        <v>5</v>
      </c>
      <c r="H291" s="198">
        <v>44927</v>
      </c>
      <c r="I291" s="198">
        <v>45291</v>
      </c>
      <c r="J291" s="229">
        <v>52</v>
      </c>
      <c r="K291" s="87">
        <v>5</v>
      </c>
      <c r="L291" s="97">
        <f t="shared" si="30"/>
        <v>1</v>
      </c>
      <c r="M291" s="549"/>
      <c r="N291" s="549"/>
      <c r="O291" s="549"/>
      <c r="P291" s="549"/>
      <c r="Q291" s="549"/>
      <c r="R291" s="549"/>
      <c r="S291" s="549"/>
      <c r="T291" s="549"/>
      <c r="U291" s="492"/>
      <c r="V291" s="65"/>
      <c r="W291" s="494"/>
      <c r="X291" s="132" t="s">
        <v>899</v>
      </c>
      <c r="Y291" s="65" t="s">
        <v>1363</v>
      </c>
      <c r="Z291" s="65"/>
      <c r="AA291" s="65" t="s">
        <v>78</v>
      </c>
      <c r="AB291" s="65"/>
      <c r="AC291" s="251"/>
      <c r="AD291" s="75"/>
      <c r="AE291" s="75"/>
      <c r="AF291" s="78" t="s">
        <v>1388</v>
      </c>
      <c r="AG291" s="87">
        <v>2022</v>
      </c>
      <c r="AH291" s="100"/>
      <c r="AI291" s="87" t="s">
        <v>2118</v>
      </c>
      <c r="AJ291" s="100" t="s">
        <v>2050</v>
      </c>
      <c r="AK291" s="75"/>
      <c r="AL291" s="75"/>
      <c r="AM291" s="75"/>
    </row>
    <row r="292" spans="1:39" ht="142.5" customHeight="1">
      <c r="A292" s="118" t="s">
        <v>1371</v>
      </c>
      <c r="B292" s="253" t="s">
        <v>2389</v>
      </c>
      <c r="C292" s="99" t="s">
        <v>1358</v>
      </c>
      <c r="D292" s="423" t="s">
        <v>2433</v>
      </c>
      <c r="E292" s="103" t="s">
        <v>2434</v>
      </c>
      <c r="F292" s="254" t="s">
        <v>2435</v>
      </c>
      <c r="G292" s="255">
        <v>5</v>
      </c>
      <c r="H292" s="105">
        <v>45852</v>
      </c>
      <c r="I292" s="105">
        <v>45991</v>
      </c>
      <c r="J292" s="229">
        <v>47.428571428571431</v>
      </c>
      <c r="K292" s="87">
        <v>0</v>
      </c>
      <c r="L292" s="97">
        <f t="shared" si="30"/>
        <v>0</v>
      </c>
      <c r="M292" s="549" t="s">
        <v>78</v>
      </c>
      <c r="N292" s="549"/>
      <c r="O292" s="549"/>
      <c r="P292" s="549"/>
      <c r="Q292" s="549"/>
      <c r="R292" s="549"/>
      <c r="S292" s="549"/>
      <c r="T292" s="549"/>
      <c r="U292" s="492"/>
      <c r="V292" s="65"/>
      <c r="W292" s="494"/>
      <c r="X292" s="176" t="s">
        <v>899</v>
      </c>
      <c r="Y292" s="65" t="s">
        <v>2060</v>
      </c>
      <c r="Z292" s="99"/>
      <c r="AA292" s="65" t="s">
        <v>78</v>
      </c>
      <c r="AB292" s="65"/>
      <c r="AC292" s="100" t="s">
        <v>78</v>
      </c>
      <c r="AD292" s="100" t="s">
        <v>78</v>
      </c>
      <c r="AE292" s="75"/>
      <c r="AF292" s="175" t="s">
        <v>2426</v>
      </c>
      <c r="AG292" s="87">
        <v>2022</v>
      </c>
      <c r="AH292" s="75"/>
      <c r="AI292" s="100" t="s">
        <v>2117</v>
      </c>
      <c r="AJ292" s="100" t="s">
        <v>2051</v>
      </c>
      <c r="AK292" s="101"/>
      <c r="AL292" s="75"/>
      <c r="AM292" s="102" t="s">
        <v>2426</v>
      </c>
    </row>
    <row r="293" spans="1:39" ht="125.25" hidden="1" customHeight="1">
      <c r="A293" s="118" t="s">
        <v>1371</v>
      </c>
      <c r="B293" s="158" t="s">
        <v>2234</v>
      </c>
      <c r="C293" s="99" t="s">
        <v>1358</v>
      </c>
      <c r="D293" s="103" t="s">
        <v>1359</v>
      </c>
      <c r="E293" s="103" t="s">
        <v>1360</v>
      </c>
      <c r="F293" s="254" t="s">
        <v>1361</v>
      </c>
      <c r="G293" s="255">
        <v>2</v>
      </c>
      <c r="H293" s="105">
        <v>44959</v>
      </c>
      <c r="I293" s="105">
        <v>45474</v>
      </c>
      <c r="J293" s="229">
        <v>47.428571428571431</v>
      </c>
      <c r="K293" s="87">
        <v>2</v>
      </c>
      <c r="L293" s="97">
        <f t="shared" si="30"/>
        <v>1</v>
      </c>
      <c r="M293" s="549"/>
      <c r="N293" s="549"/>
      <c r="O293" s="549"/>
      <c r="P293" s="549"/>
      <c r="Q293" s="549"/>
      <c r="R293" s="549"/>
      <c r="S293" s="549"/>
      <c r="T293" s="549"/>
      <c r="U293" s="492"/>
      <c r="V293" s="65" t="s">
        <v>1362</v>
      </c>
      <c r="W293" s="494"/>
      <c r="X293" s="176" t="s">
        <v>899</v>
      </c>
      <c r="Y293" s="65" t="s">
        <v>2060</v>
      </c>
      <c r="Z293" s="99"/>
      <c r="AA293" s="65" t="s">
        <v>78</v>
      </c>
      <c r="AB293" s="65"/>
      <c r="AC293" s="100" t="s">
        <v>78</v>
      </c>
      <c r="AD293" s="100" t="s">
        <v>78</v>
      </c>
      <c r="AE293" s="75"/>
      <c r="AF293" s="78" t="s">
        <v>2386</v>
      </c>
      <c r="AG293" s="87">
        <v>2022</v>
      </c>
      <c r="AH293" s="100">
        <v>2024</v>
      </c>
      <c r="AI293" s="87" t="s">
        <v>2113</v>
      </c>
      <c r="AJ293" s="106" t="s">
        <v>2050</v>
      </c>
      <c r="AK293" s="177" t="s">
        <v>2233</v>
      </c>
      <c r="AL293" s="108" t="s">
        <v>2382</v>
      </c>
      <c r="AM293" s="75"/>
    </row>
    <row r="294" spans="1:39" ht="124.5" hidden="1" customHeight="1">
      <c r="A294" s="118" t="s">
        <v>1372</v>
      </c>
      <c r="B294" s="429" t="s">
        <v>2235</v>
      </c>
      <c r="C294" s="221" t="s">
        <v>1373</v>
      </c>
      <c r="D294" s="103" t="s">
        <v>1374</v>
      </c>
      <c r="E294" s="125" t="s">
        <v>1375</v>
      </c>
      <c r="F294" s="254" t="s">
        <v>1376</v>
      </c>
      <c r="G294" s="255">
        <v>2</v>
      </c>
      <c r="H294" s="105">
        <v>44959</v>
      </c>
      <c r="I294" s="105">
        <v>45474</v>
      </c>
      <c r="J294" s="229">
        <v>47.428571428571431</v>
      </c>
      <c r="K294" s="87">
        <v>2</v>
      </c>
      <c r="L294" s="97">
        <f t="shared" si="30"/>
        <v>1</v>
      </c>
      <c r="M294" s="549"/>
      <c r="N294" s="549"/>
      <c r="O294" s="549"/>
      <c r="P294" s="549"/>
      <c r="Q294" s="549"/>
      <c r="R294" s="549"/>
      <c r="S294" s="549"/>
      <c r="T294" s="549"/>
      <c r="U294" s="492" t="s">
        <v>899</v>
      </c>
      <c r="V294" s="65"/>
      <c r="W294" s="494"/>
      <c r="X294" s="176" t="s">
        <v>899</v>
      </c>
      <c r="Y294" s="65" t="s">
        <v>2054</v>
      </c>
      <c r="Z294" s="99"/>
      <c r="AA294" s="65" t="s">
        <v>78</v>
      </c>
      <c r="AB294" s="65"/>
      <c r="AC294" s="100" t="s">
        <v>78</v>
      </c>
      <c r="AD294" s="100"/>
      <c r="AE294" s="75"/>
      <c r="AF294" s="78" t="s">
        <v>2236</v>
      </c>
      <c r="AG294" s="87">
        <v>2022</v>
      </c>
      <c r="AH294" s="100">
        <v>2024</v>
      </c>
      <c r="AI294" s="87" t="s">
        <v>2112</v>
      </c>
      <c r="AJ294" s="168" t="s">
        <v>2050</v>
      </c>
      <c r="AK294" s="177" t="s">
        <v>2237</v>
      </c>
      <c r="AL294" s="169" t="s">
        <v>2187</v>
      </c>
      <c r="AM294" s="75"/>
    </row>
    <row r="295" spans="1:39" ht="125.25" customHeight="1">
      <c r="A295" s="109" t="s">
        <v>1377</v>
      </c>
      <c r="B295" s="110" t="s">
        <v>2390</v>
      </c>
      <c r="C295" s="291" t="s">
        <v>1378</v>
      </c>
      <c r="D295" s="460" t="s">
        <v>2436</v>
      </c>
      <c r="E295" s="470" t="s">
        <v>2437</v>
      </c>
      <c r="F295" s="476" t="s">
        <v>2438</v>
      </c>
      <c r="G295" s="479">
        <v>6</v>
      </c>
      <c r="H295" s="485">
        <v>45852</v>
      </c>
      <c r="I295" s="485">
        <v>45991</v>
      </c>
      <c r="J295" s="236">
        <v>38.714285714285715</v>
      </c>
      <c r="K295" s="88">
        <v>0</v>
      </c>
      <c r="L295" s="115">
        <f t="shared" si="30"/>
        <v>0</v>
      </c>
      <c r="M295" s="550"/>
      <c r="N295" s="550" t="s">
        <v>78</v>
      </c>
      <c r="O295" s="550"/>
      <c r="P295" s="550"/>
      <c r="Q295" s="550"/>
      <c r="R295" s="550"/>
      <c r="S295" s="550"/>
      <c r="T295" s="550"/>
      <c r="U295" s="132"/>
      <c r="V295" s="65"/>
      <c r="W295" s="65"/>
      <c r="X295" s="495" t="s">
        <v>899</v>
      </c>
      <c r="Y295" s="116" t="s">
        <v>2054</v>
      </c>
      <c r="Z295" s="179"/>
      <c r="AA295" s="116" t="s">
        <v>78</v>
      </c>
      <c r="AB295" s="116"/>
      <c r="AC295" s="496" t="s">
        <v>78</v>
      </c>
      <c r="AD295" s="496"/>
      <c r="AE295" s="498"/>
      <c r="AF295" s="175" t="s">
        <v>2426</v>
      </c>
      <c r="AG295" s="87">
        <v>2022</v>
      </c>
      <c r="AH295" s="75"/>
      <c r="AI295" s="100" t="s">
        <v>2117</v>
      </c>
      <c r="AJ295" s="100" t="s">
        <v>2051</v>
      </c>
      <c r="AK295" s="101"/>
      <c r="AL295" s="75"/>
      <c r="AM295" s="102" t="s">
        <v>2426</v>
      </c>
    </row>
    <row r="296" spans="1:39" ht="151.5" hidden="1" customHeight="1">
      <c r="A296" s="118" t="s">
        <v>1377</v>
      </c>
      <c r="B296" s="158" t="s">
        <v>2238</v>
      </c>
      <c r="C296" s="99" t="s">
        <v>1378</v>
      </c>
      <c r="D296" s="103" t="s">
        <v>1366</v>
      </c>
      <c r="E296" s="103" t="s">
        <v>1367</v>
      </c>
      <c r="F296" s="103" t="s">
        <v>1368</v>
      </c>
      <c r="G296" s="104">
        <v>5</v>
      </c>
      <c r="H296" s="105">
        <v>44958</v>
      </c>
      <c r="I296" s="105">
        <v>45229</v>
      </c>
      <c r="J296" s="229">
        <v>38.714285714285715</v>
      </c>
      <c r="K296" s="87">
        <v>5</v>
      </c>
      <c r="L296" s="97">
        <f t="shared" si="30"/>
        <v>1</v>
      </c>
      <c r="M296" s="546"/>
      <c r="N296" s="546"/>
      <c r="O296" s="546"/>
      <c r="P296" s="546"/>
      <c r="Q296" s="546"/>
      <c r="R296" s="546"/>
      <c r="S296" s="546"/>
      <c r="T296" s="546"/>
      <c r="U296" s="132"/>
      <c r="V296" s="65"/>
      <c r="W296" s="65"/>
      <c r="X296" s="176" t="s">
        <v>899</v>
      </c>
      <c r="Y296" s="65" t="s">
        <v>2054</v>
      </c>
      <c r="Z296" s="99" t="s">
        <v>2055</v>
      </c>
      <c r="AA296" s="65" t="s">
        <v>78</v>
      </c>
      <c r="AB296" s="65"/>
      <c r="AC296" s="100" t="s">
        <v>78</v>
      </c>
      <c r="AD296" s="75"/>
      <c r="AE296" s="75"/>
      <c r="AF296" s="78" t="s">
        <v>2387</v>
      </c>
      <c r="AG296" s="87">
        <v>2022</v>
      </c>
      <c r="AH296" s="100">
        <v>2023</v>
      </c>
      <c r="AI296" s="87" t="s">
        <v>2113</v>
      </c>
      <c r="AJ296" s="106" t="s">
        <v>2050</v>
      </c>
      <c r="AK296" s="177" t="s">
        <v>2239</v>
      </c>
      <c r="AL296" s="108" t="s">
        <v>2382</v>
      </c>
      <c r="AM296" s="75"/>
    </row>
    <row r="297" spans="1:39" ht="125.25" hidden="1" customHeight="1">
      <c r="A297" s="118" t="s">
        <v>1379</v>
      </c>
      <c r="B297" s="411" t="s">
        <v>2368</v>
      </c>
      <c r="C297" s="159" t="s">
        <v>1380</v>
      </c>
      <c r="D297" s="227" t="s">
        <v>1066</v>
      </c>
      <c r="E297" s="227" t="s">
        <v>1067</v>
      </c>
      <c r="F297" s="98" t="s">
        <v>1068</v>
      </c>
      <c r="G297" s="228">
        <v>2</v>
      </c>
      <c r="H297" s="198">
        <v>45306</v>
      </c>
      <c r="I297" s="198">
        <v>45504</v>
      </c>
      <c r="J297" s="229">
        <v>47.571428571428569</v>
      </c>
      <c r="K297" s="87">
        <v>2</v>
      </c>
      <c r="L297" s="97">
        <f t="shared" si="30"/>
        <v>1</v>
      </c>
      <c r="M297" s="549"/>
      <c r="N297" s="549"/>
      <c r="O297" s="549"/>
      <c r="P297" s="549"/>
      <c r="Q297" s="549"/>
      <c r="R297" s="549"/>
      <c r="S297" s="549"/>
      <c r="T297" s="549"/>
      <c r="U297" s="492"/>
      <c r="V297" s="65"/>
      <c r="W297" s="494"/>
      <c r="X297" s="139" t="s">
        <v>899</v>
      </c>
      <c r="Y297" s="65" t="s">
        <v>1363</v>
      </c>
      <c r="Z297" s="65"/>
      <c r="AA297" s="65" t="s">
        <v>78</v>
      </c>
      <c r="AB297" s="65"/>
      <c r="AC297" s="251" t="s">
        <v>78</v>
      </c>
      <c r="AD297" s="75"/>
      <c r="AE297" s="75"/>
      <c r="AF297" s="78" t="s">
        <v>2006</v>
      </c>
      <c r="AG297" s="87">
        <v>2022</v>
      </c>
      <c r="AH297" s="100"/>
      <c r="AI297" s="87" t="s">
        <v>2062</v>
      </c>
      <c r="AJ297" s="100" t="s">
        <v>2050</v>
      </c>
      <c r="AK297" s="75"/>
      <c r="AL297" s="75"/>
      <c r="AM297" s="75"/>
    </row>
    <row r="298" spans="1:39" ht="125.25" hidden="1" customHeight="1">
      <c r="A298" s="109" t="s">
        <v>1381</v>
      </c>
      <c r="B298" s="450" t="s">
        <v>2369</v>
      </c>
      <c r="C298" s="179" t="s">
        <v>1378</v>
      </c>
      <c r="D298" s="463" t="s">
        <v>1366</v>
      </c>
      <c r="E298" s="473" t="s">
        <v>1367</v>
      </c>
      <c r="F298" s="473" t="s">
        <v>1368</v>
      </c>
      <c r="G298" s="482">
        <v>5</v>
      </c>
      <c r="H298" s="485">
        <v>44958</v>
      </c>
      <c r="I298" s="485">
        <v>45229</v>
      </c>
      <c r="J298" s="236">
        <v>38.714285714285715</v>
      </c>
      <c r="K298" s="88">
        <v>5</v>
      </c>
      <c r="L298" s="115">
        <f t="shared" ref="L298:L329" si="31">IF(K298/G298&gt;1,1,K298/G298)</f>
        <v>1</v>
      </c>
      <c r="M298" s="550"/>
      <c r="N298" s="550"/>
      <c r="O298" s="550"/>
      <c r="P298" s="550"/>
      <c r="Q298" s="550"/>
      <c r="R298" s="550"/>
      <c r="S298" s="550"/>
      <c r="T298" s="550"/>
      <c r="U298" s="132"/>
      <c r="V298" s="65"/>
      <c r="W298" s="65"/>
      <c r="X298" s="237" t="s">
        <v>899</v>
      </c>
      <c r="Y298" s="116" t="s">
        <v>1363</v>
      </c>
      <c r="Z298" s="116" t="s">
        <v>1382</v>
      </c>
      <c r="AA298" s="116" t="s">
        <v>78</v>
      </c>
      <c r="AB298" s="116"/>
      <c r="AC298" s="497" t="s">
        <v>78</v>
      </c>
      <c r="AD298" s="498" t="s">
        <v>78</v>
      </c>
      <c r="AE298" s="498"/>
      <c r="AF298" s="78" t="s">
        <v>1370</v>
      </c>
      <c r="AG298" s="87">
        <v>2022</v>
      </c>
      <c r="AH298" s="100"/>
      <c r="AI298" s="87" t="s">
        <v>2118</v>
      </c>
      <c r="AJ298" s="100" t="s">
        <v>2050</v>
      </c>
      <c r="AK298" s="75"/>
      <c r="AL298" s="75"/>
      <c r="AM298" s="75"/>
    </row>
    <row r="299" spans="1:39" ht="125.25" customHeight="1">
      <c r="A299" s="118" t="s">
        <v>1383</v>
      </c>
      <c r="B299" s="119" t="s">
        <v>2392</v>
      </c>
      <c r="C299" s="99" t="s">
        <v>1373</v>
      </c>
      <c r="D299" s="423" t="s">
        <v>2439</v>
      </c>
      <c r="E299" s="103" t="s">
        <v>2440</v>
      </c>
      <c r="F299" s="103" t="s">
        <v>2441</v>
      </c>
      <c r="G299" s="104">
        <v>5</v>
      </c>
      <c r="H299" s="105">
        <v>45852</v>
      </c>
      <c r="I299" s="105">
        <v>45991</v>
      </c>
      <c r="J299" s="229">
        <v>49.857142857142854</v>
      </c>
      <c r="K299" s="87">
        <v>0</v>
      </c>
      <c r="L299" s="97">
        <f t="shared" si="31"/>
        <v>0</v>
      </c>
      <c r="M299" s="549" t="s">
        <v>78</v>
      </c>
      <c r="N299" s="549"/>
      <c r="O299" s="549"/>
      <c r="P299" s="549"/>
      <c r="Q299" s="549"/>
      <c r="R299" s="549"/>
      <c r="S299" s="549"/>
      <c r="T299" s="549"/>
      <c r="U299" s="492"/>
      <c r="V299" s="65"/>
      <c r="W299" s="494"/>
      <c r="X299" s="176" t="s">
        <v>899</v>
      </c>
      <c r="Y299" s="65" t="s">
        <v>2054</v>
      </c>
      <c r="Z299" s="99"/>
      <c r="AA299" s="65" t="s">
        <v>78</v>
      </c>
      <c r="AB299" s="65"/>
      <c r="AC299" s="100" t="s">
        <v>78</v>
      </c>
      <c r="AD299" s="100" t="s">
        <v>78</v>
      </c>
      <c r="AE299" s="75"/>
      <c r="AF299" s="175" t="s">
        <v>2426</v>
      </c>
      <c r="AG299" s="87">
        <v>2022</v>
      </c>
      <c r="AH299" s="75"/>
      <c r="AI299" s="100" t="s">
        <v>2117</v>
      </c>
      <c r="AJ299" s="100" t="s">
        <v>2051</v>
      </c>
      <c r="AK299" s="101"/>
      <c r="AL299" s="75"/>
      <c r="AM299" s="102" t="s">
        <v>2426</v>
      </c>
    </row>
    <row r="300" spans="1:39" ht="125.25" hidden="1" customHeight="1">
      <c r="A300" s="118" t="s">
        <v>1383</v>
      </c>
      <c r="B300" s="158" t="s">
        <v>2240</v>
      </c>
      <c r="C300" s="221" t="s">
        <v>1373</v>
      </c>
      <c r="D300" s="103" t="s">
        <v>1384</v>
      </c>
      <c r="E300" s="125" t="s">
        <v>1385</v>
      </c>
      <c r="F300" s="254" t="s">
        <v>1386</v>
      </c>
      <c r="G300" s="255">
        <v>2</v>
      </c>
      <c r="H300" s="105">
        <v>44942</v>
      </c>
      <c r="I300" s="105">
        <v>45291</v>
      </c>
      <c r="J300" s="229">
        <v>49.857142857142854</v>
      </c>
      <c r="K300" s="87">
        <v>2</v>
      </c>
      <c r="L300" s="97">
        <f t="shared" si="31"/>
        <v>1</v>
      </c>
      <c r="M300" s="549"/>
      <c r="N300" s="549"/>
      <c r="O300" s="549"/>
      <c r="P300" s="549"/>
      <c r="Q300" s="549"/>
      <c r="R300" s="549"/>
      <c r="S300" s="549"/>
      <c r="T300" s="549"/>
      <c r="U300" s="491"/>
      <c r="V300" s="65"/>
      <c r="W300" s="494"/>
      <c r="X300" s="176" t="s">
        <v>899</v>
      </c>
      <c r="Y300" s="65" t="s">
        <v>2054</v>
      </c>
      <c r="Z300" s="99" t="s">
        <v>1387</v>
      </c>
      <c r="AA300" s="65" t="s">
        <v>78</v>
      </c>
      <c r="AB300" s="65"/>
      <c r="AC300" s="100" t="s">
        <v>78</v>
      </c>
      <c r="AD300" s="100" t="s">
        <v>78</v>
      </c>
      <c r="AE300" s="75"/>
      <c r="AF300" s="78" t="s">
        <v>2388</v>
      </c>
      <c r="AG300" s="87">
        <v>2022</v>
      </c>
      <c r="AH300" s="100">
        <v>2024</v>
      </c>
      <c r="AI300" s="87" t="s">
        <v>2113</v>
      </c>
      <c r="AJ300" s="106" t="s">
        <v>2050</v>
      </c>
      <c r="AK300" s="177" t="s">
        <v>2241</v>
      </c>
      <c r="AL300" s="108" t="s">
        <v>2382</v>
      </c>
      <c r="AM300" s="75"/>
    </row>
    <row r="301" spans="1:39" ht="125.25" customHeight="1">
      <c r="A301" s="118" t="s">
        <v>1389</v>
      </c>
      <c r="B301" s="119" t="s">
        <v>2242</v>
      </c>
      <c r="C301" s="159" t="s">
        <v>1380</v>
      </c>
      <c r="D301" s="227" t="s">
        <v>1076</v>
      </c>
      <c r="E301" s="226" t="s">
        <v>1072</v>
      </c>
      <c r="F301" s="98" t="s">
        <v>1073</v>
      </c>
      <c r="G301" s="94">
        <v>5</v>
      </c>
      <c r="H301" s="95">
        <v>45306</v>
      </c>
      <c r="I301" s="95">
        <v>46006</v>
      </c>
      <c r="J301" s="229">
        <v>47.571428571428569</v>
      </c>
      <c r="K301" s="87">
        <v>0</v>
      </c>
      <c r="L301" s="97">
        <f t="shared" si="31"/>
        <v>0</v>
      </c>
      <c r="M301" s="549" t="s">
        <v>78</v>
      </c>
      <c r="N301" s="549" t="s">
        <v>78</v>
      </c>
      <c r="O301" s="549"/>
      <c r="P301" s="549"/>
      <c r="Q301" s="549"/>
      <c r="R301" s="549"/>
      <c r="S301" s="549"/>
      <c r="T301" s="549"/>
      <c r="U301" s="492" t="s">
        <v>899</v>
      </c>
      <c r="V301" s="65" t="s">
        <v>1362</v>
      </c>
      <c r="W301" s="494"/>
      <c r="X301" s="139" t="s">
        <v>899</v>
      </c>
      <c r="Y301" s="65" t="s">
        <v>2054</v>
      </c>
      <c r="Z301" s="99"/>
      <c r="AA301" s="65" t="s">
        <v>78</v>
      </c>
      <c r="AB301" s="65"/>
      <c r="AC301" s="251" t="s">
        <v>78</v>
      </c>
      <c r="AD301" s="75"/>
      <c r="AE301" s="75"/>
      <c r="AF301" s="177" t="s">
        <v>2081</v>
      </c>
      <c r="AG301" s="87">
        <v>2022</v>
      </c>
      <c r="AH301" s="75"/>
      <c r="AI301" s="100" t="s">
        <v>2117</v>
      </c>
      <c r="AJ301" s="100" t="s">
        <v>2051</v>
      </c>
      <c r="AK301" s="101"/>
      <c r="AL301" s="75"/>
      <c r="AM301" s="75"/>
    </row>
    <row r="302" spans="1:39" ht="125.25" hidden="1" customHeight="1">
      <c r="A302" s="81" t="s">
        <v>1200</v>
      </c>
      <c r="B302" s="428" t="s">
        <v>2181</v>
      </c>
      <c r="C302" s="99" t="s">
        <v>1201</v>
      </c>
      <c r="D302" s="187" t="s">
        <v>1202</v>
      </c>
      <c r="E302" s="187" t="s">
        <v>1203</v>
      </c>
      <c r="F302" s="507" t="s">
        <v>1204</v>
      </c>
      <c r="G302" s="400">
        <v>1</v>
      </c>
      <c r="H302" s="133">
        <v>44743</v>
      </c>
      <c r="I302" s="133">
        <v>44985</v>
      </c>
      <c r="J302" s="96">
        <f t="shared" ref="J302:J332" si="32">(I302-H302)/7</f>
        <v>34.571428571428569</v>
      </c>
      <c r="K302" s="87">
        <v>1</v>
      </c>
      <c r="L302" s="97">
        <f t="shared" si="31"/>
        <v>1</v>
      </c>
      <c r="M302" s="549"/>
      <c r="N302" s="549"/>
      <c r="O302" s="549"/>
      <c r="P302" s="549"/>
      <c r="Q302" s="549"/>
      <c r="R302" s="549"/>
      <c r="S302" s="549"/>
      <c r="T302" s="549"/>
      <c r="U302" s="140"/>
      <c r="V302" s="97"/>
      <c r="W302" s="141"/>
      <c r="X302" s="164" t="s">
        <v>1442</v>
      </c>
      <c r="Y302" s="78" t="s">
        <v>1205</v>
      </c>
      <c r="Z302" s="65"/>
      <c r="AA302" s="65" t="s">
        <v>78</v>
      </c>
      <c r="AB302" s="65"/>
      <c r="AC302" s="65"/>
      <c r="AD302" s="65"/>
      <c r="AE302" s="65"/>
      <c r="AF302" s="77" t="s">
        <v>1206</v>
      </c>
      <c r="AG302" s="182">
        <v>2022</v>
      </c>
      <c r="AH302" s="183">
        <v>2023</v>
      </c>
      <c r="AI302" s="182" t="s">
        <v>2112</v>
      </c>
      <c r="AJ302" s="183" t="s">
        <v>2050</v>
      </c>
      <c r="AK302" s="184" t="s">
        <v>2100</v>
      </c>
      <c r="AL302" s="75"/>
      <c r="AM302" s="75"/>
    </row>
    <row r="303" spans="1:39" ht="125.25" hidden="1" customHeight="1">
      <c r="A303" s="118" t="s">
        <v>1243</v>
      </c>
      <c r="B303" s="438" t="s">
        <v>1849</v>
      </c>
      <c r="C303" s="127" t="s">
        <v>1850</v>
      </c>
      <c r="D303" s="127" t="s">
        <v>1756</v>
      </c>
      <c r="E303" s="136" t="s">
        <v>1757</v>
      </c>
      <c r="F303" s="136" t="s">
        <v>1758</v>
      </c>
      <c r="G303" s="137">
        <v>1</v>
      </c>
      <c r="H303" s="138">
        <v>45519</v>
      </c>
      <c r="I303" s="138">
        <v>45657</v>
      </c>
      <c r="J303" s="123">
        <f t="shared" si="32"/>
        <v>19.714285714285715</v>
      </c>
      <c r="K303" s="87">
        <v>1</v>
      </c>
      <c r="L303" s="97">
        <f t="shared" si="31"/>
        <v>1</v>
      </c>
      <c r="M303" s="549"/>
      <c r="N303" s="549"/>
      <c r="O303" s="549"/>
      <c r="P303" s="549"/>
      <c r="Q303" s="549"/>
      <c r="R303" s="549"/>
      <c r="S303" s="549"/>
      <c r="T303" s="549"/>
      <c r="U303" s="140"/>
      <c r="V303" s="97"/>
      <c r="W303" s="141"/>
      <c r="X303" s="100" t="s">
        <v>859</v>
      </c>
      <c r="Y303" s="65" t="s">
        <v>1205</v>
      </c>
      <c r="Z303" s="99" t="s">
        <v>1967</v>
      </c>
      <c r="AA303" s="65" t="s">
        <v>78</v>
      </c>
      <c r="AB303" s="65"/>
      <c r="AC303" s="65" t="s">
        <v>78</v>
      </c>
      <c r="AD303" s="65"/>
      <c r="AE303" s="65"/>
      <c r="AF303" s="77" t="s">
        <v>2301</v>
      </c>
      <c r="AG303" s="87">
        <v>2022</v>
      </c>
      <c r="AH303" s="100">
        <v>2024</v>
      </c>
      <c r="AI303" s="87" t="s">
        <v>2112</v>
      </c>
      <c r="AJ303" s="168" t="s">
        <v>2050</v>
      </c>
      <c r="AK303" s="107"/>
      <c r="AL303" s="169" t="s">
        <v>2196</v>
      </c>
      <c r="AM303" s="75"/>
    </row>
    <row r="304" spans="1:39" ht="125.25" customHeight="1">
      <c r="A304" s="118" t="s">
        <v>1244</v>
      </c>
      <c r="B304" s="127" t="s">
        <v>2167</v>
      </c>
      <c r="C304" s="127" t="s">
        <v>1245</v>
      </c>
      <c r="D304" s="170" t="s">
        <v>2158</v>
      </c>
      <c r="E304" s="136" t="s">
        <v>2168</v>
      </c>
      <c r="F304" s="136" t="s">
        <v>2161</v>
      </c>
      <c r="G304" s="137">
        <v>2</v>
      </c>
      <c r="H304" s="174">
        <v>45848</v>
      </c>
      <c r="I304" s="174">
        <v>45991</v>
      </c>
      <c r="J304" s="123">
        <f t="shared" si="32"/>
        <v>20.428571428571427</v>
      </c>
      <c r="K304" s="87">
        <v>0</v>
      </c>
      <c r="L304" s="97">
        <f t="shared" si="31"/>
        <v>0</v>
      </c>
      <c r="M304" s="549"/>
      <c r="N304" s="549"/>
      <c r="O304" s="549"/>
      <c r="P304" s="549"/>
      <c r="Q304" s="549"/>
      <c r="R304" s="549"/>
      <c r="S304" s="549" t="s">
        <v>78</v>
      </c>
      <c r="T304" s="549"/>
      <c r="U304" s="140"/>
      <c r="V304" s="97"/>
      <c r="W304" s="141"/>
      <c r="X304" s="100" t="s">
        <v>859</v>
      </c>
      <c r="Y304" s="65" t="s">
        <v>1205</v>
      </c>
      <c r="Z304" s="99"/>
      <c r="AA304" s="65" t="s">
        <v>78</v>
      </c>
      <c r="AB304" s="65"/>
      <c r="AC304" s="65"/>
      <c r="AD304" s="65"/>
      <c r="AE304" s="65"/>
      <c r="AF304" s="175" t="s">
        <v>2128</v>
      </c>
      <c r="AG304" s="87">
        <v>2022</v>
      </c>
      <c r="AH304" s="100"/>
      <c r="AI304" s="100" t="s">
        <v>2117</v>
      </c>
      <c r="AJ304" s="100" t="s">
        <v>2051</v>
      </c>
      <c r="AK304" s="78"/>
      <c r="AL304" s="75"/>
      <c r="AM304" s="102" t="s">
        <v>2128</v>
      </c>
    </row>
    <row r="305" spans="1:39" ht="125.25" hidden="1" customHeight="1">
      <c r="A305" s="118" t="s">
        <v>1244</v>
      </c>
      <c r="B305" s="167" t="s">
        <v>2167</v>
      </c>
      <c r="C305" s="127" t="s">
        <v>1245</v>
      </c>
      <c r="D305" s="127" t="s">
        <v>1814</v>
      </c>
      <c r="E305" s="136" t="s">
        <v>1860</v>
      </c>
      <c r="F305" s="136" t="s">
        <v>1800</v>
      </c>
      <c r="G305" s="137">
        <v>2</v>
      </c>
      <c r="H305" s="174">
        <v>45488</v>
      </c>
      <c r="I305" s="174">
        <v>45657</v>
      </c>
      <c r="J305" s="123">
        <f t="shared" si="32"/>
        <v>24.142857142857142</v>
      </c>
      <c r="K305" s="87">
        <v>8</v>
      </c>
      <c r="L305" s="97">
        <f t="shared" si="31"/>
        <v>1</v>
      </c>
      <c r="M305" s="549"/>
      <c r="N305" s="549"/>
      <c r="O305" s="549"/>
      <c r="P305" s="549"/>
      <c r="Q305" s="549"/>
      <c r="R305" s="549"/>
      <c r="S305" s="549"/>
      <c r="T305" s="549"/>
      <c r="U305" s="140"/>
      <c r="V305" s="97"/>
      <c r="W305" s="141"/>
      <c r="X305" s="100" t="s">
        <v>859</v>
      </c>
      <c r="Y305" s="65" t="s">
        <v>1205</v>
      </c>
      <c r="Z305" s="99" t="s">
        <v>2097</v>
      </c>
      <c r="AA305" s="65" t="s">
        <v>78</v>
      </c>
      <c r="AB305" s="65"/>
      <c r="AC305" s="65"/>
      <c r="AD305" s="65"/>
      <c r="AE305" s="65"/>
      <c r="AF305" s="175" t="s">
        <v>2407</v>
      </c>
      <c r="AG305" s="87">
        <v>2022</v>
      </c>
      <c r="AH305" s="100">
        <v>2024</v>
      </c>
      <c r="AI305" s="87" t="s">
        <v>2113</v>
      </c>
      <c r="AJ305" s="106" t="s">
        <v>2050</v>
      </c>
      <c r="AK305" s="107"/>
      <c r="AL305" s="108" t="s">
        <v>2134</v>
      </c>
      <c r="AM305" s="75"/>
    </row>
    <row r="306" spans="1:39" ht="125.25" hidden="1" customHeight="1">
      <c r="A306" s="118" t="s">
        <v>1246</v>
      </c>
      <c r="B306" s="399" t="s">
        <v>2360</v>
      </c>
      <c r="C306" s="177" t="s">
        <v>1247</v>
      </c>
      <c r="D306" s="175" t="s">
        <v>1248</v>
      </c>
      <c r="E306" s="175" t="s">
        <v>1249</v>
      </c>
      <c r="F306" s="98" t="s">
        <v>1250</v>
      </c>
      <c r="G306" s="94">
        <v>2</v>
      </c>
      <c r="H306" s="198">
        <v>44743</v>
      </c>
      <c r="I306" s="198">
        <v>44834</v>
      </c>
      <c r="J306" s="96">
        <f t="shared" si="32"/>
        <v>13</v>
      </c>
      <c r="K306" s="87">
        <v>2</v>
      </c>
      <c r="L306" s="97">
        <f t="shared" si="31"/>
        <v>1</v>
      </c>
      <c r="M306" s="549"/>
      <c r="N306" s="549"/>
      <c r="O306" s="549"/>
      <c r="P306" s="549"/>
      <c r="Q306" s="549"/>
      <c r="R306" s="549"/>
      <c r="S306" s="549"/>
      <c r="T306" s="549"/>
      <c r="U306" s="140"/>
      <c r="V306" s="97"/>
      <c r="W306" s="141"/>
      <c r="X306" s="98" t="s">
        <v>1251</v>
      </c>
      <c r="Y306" s="78" t="s">
        <v>1205</v>
      </c>
      <c r="Z306" s="65" t="s">
        <v>1252</v>
      </c>
      <c r="AA306" s="65" t="s">
        <v>78</v>
      </c>
      <c r="AB306" s="65"/>
      <c r="AC306" s="65"/>
      <c r="AD306" s="65"/>
      <c r="AE306" s="65"/>
      <c r="AF306" s="77" t="s">
        <v>1253</v>
      </c>
      <c r="AG306" s="87">
        <v>2022</v>
      </c>
      <c r="AH306" s="75"/>
      <c r="AI306" s="87" t="s">
        <v>2118</v>
      </c>
      <c r="AJ306" s="100" t="s">
        <v>2050</v>
      </c>
      <c r="AK306" s="75"/>
      <c r="AL306" s="75"/>
      <c r="AM306" s="75"/>
    </row>
    <row r="307" spans="1:39" ht="125.25" hidden="1" customHeight="1">
      <c r="A307" s="118" t="s">
        <v>1332</v>
      </c>
      <c r="B307" s="409" t="s">
        <v>2365</v>
      </c>
      <c r="C307" s="77" t="s">
        <v>1333</v>
      </c>
      <c r="D307" s="103" t="s">
        <v>1334</v>
      </c>
      <c r="E307" s="287" t="s">
        <v>1335</v>
      </c>
      <c r="F307" s="249" t="s">
        <v>1336</v>
      </c>
      <c r="G307" s="249">
        <v>3</v>
      </c>
      <c r="H307" s="105">
        <v>44767</v>
      </c>
      <c r="I307" s="105">
        <v>44926</v>
      </c>
      <c r="J307" s="96">
        <f t="shared" si="32"/>
        <v>22.714285714285715</v>
      </c>
      <c r="K307" s="87">
        <v>3</v>
      </c>
      <c r="L307" s="97">
        <f t="shared" si="31"/>
        <v>1</v>
      </c>
      <c r="M307" s="549"/>
      <c r="N307" s="549"/>
      <c r="O307" s="549"/>
      <c r="P307" s="549"/>
      <c r="Q307" s="549"/>
      <c r="R307" s="549"/>
      <c r="S307" s="549"/>
      <c r="T307" s="549"/>
      <c r="U307" s="140"/>
      <c r="V307" s="97"/>
      <c r="W307" s="141"/>
      <c r="X307" s="408" t="s">
        <v>1307</v>
      </c>
      <c r="Y307" s="65" t="s">
        <v>1308</v>
      </c>
      <c r="Z307" s="65" t="s">
        <v>1300</v>
      </c>
      <c r="AA307" s="65" t="s">
        <v>78</v>
      </c>
      <c r="AB307" s="65"/>
      <c r="AC307" s="65" t="s">
        <v>78</v>
      </c>
      <c r="AD307" s="65"/>
      <c r="AE307" s="65"/>
      <c r="AF307" s="77" t="s">
        <v>1337</v>
      </c>
      <c r="AG307" s="100">
        <v>2022</v>
      </c>
      <c r="AH307" s="75"/>
      <c r="AI307" s="87" t="s">
        <v>2118</v>
      </c>
      <c r="AJ307" s="100" t="s">
        <v>2050</v>
      </c>
      <c r="AK307" s="75"/>
      <c r="AL307" s="75"/>
      <c r="AM307" s="75"/>
    </row>
    <row r="308" spans="1:39" ht="125.25" customHeight="1">
      <c r="A308" s="118" t="s">
        <v>1254</v>
      </c>
      <c r="B308" s="127" t="s">
        <v>1861</v>
      </c>
      <c r="C308" s="127" t="s">
        <v>1255</v>
      </c>
      <c r="D308" s="127" t="s">
        <v>1862</v>
      </c>
      <c r="E308" s="127" t="s">
        <v>1863</v>
      </c>
      <c r="F308" s="127" t="s">
        <v>1864</v>
      </c>
      <c r="G308" s="137">
        <v>5</v>
      </c>
      <c r="H308" s="174">
        <v>45490</v>
      </c>
      <c r="I308" s="174">
        <v>45991</v>
      </c>
      <c r="J308" s="123">
        <f t="shared" si="32"/>
        <v>71.571428571428569</v>
      </c>
      <c r="K308" s="87">
        <v>0</v>
      </c>
      <c r="L308" s="97">
        <f t="shared" si="31"/>
        <v>0</v>
      </c>
      <c r="M308" s="549"/>
      <c r="N308" s="549"/>
      <c r="O308" s="549"/>
      <c r="P308" s="549"/>
      <c r="Q308" s="549"/>
      <c r="R308" s="549"/>
      <c r="S308" s="549" t="s">
        <v>78</v>
      </c>
      <c r="T308" s="549"/>
      <c r="U308" s="140"/>
      <c r="V308" s="97"/>
      <c r="W308" s="141"/>
      <c r="X308" s="139" t="s">
        <v>899</v>
      </c>
      <c r="Y308" s="65" t="s">
        <v>1205</v>
      </c>
      <c r="Z308" s="99" t="s">
        <v>1969</v>
      </c>
      <c r="AA308" s="65" t="s">
        <v>78</v>
      </c>
      <c r="AB308" s="65"/>
      <c r="AC308" s="65"/>
      <c r="AD308" s="65"/>
      <c r="AE308" s="65"/>
      <c r="AF308" s="175" t="s">
        <v>1968</v>
      </c>
      <c r="AG308" s="87">
        <v>2022</v>
      </c>
      <c r="AH308" s="75"/>
      <c r="AI308" s="100" t="s">
        <v>2117</v>
      </c>
      <c r="AJ308" s="100" t="s">
        <v>2051</v>
      </c>
      <c r="AK308" s="101"/>
      <c r="AL308" s="75"/>
      <c r="AM308" s="75"/>
    </row>
    <row r="309" spans="1:39" ht="177.75" hidden="1" customHeight="1">
      <c r="A309" s="118" t="s">
        <v>1713</v>
      </c>
      <c r="B309" s="429" t="s">
        <v>2185</v>
      </c>
      <c r="C309" s="119" t="s">
        <v>1714</v>
      </c>
      <c r="D309" s="119" t="s">
        <v>1715</v>
      </c>
      <c r="E309" s="159" t="s">
        <v>1716</v>
      </c>
      <c r="F309" s="159" t="s">
        <v>1717</v>
      </c>
      <c r="G309" s="199">
        <v>3</v>
      </c>
      <c r="H309" s="200">
        <v>45120</v>
      </c>
      <c r="I309" s="201">
        <v>45169</v>
      </c>
      <c r="J309" s="123">
        <f t="shared" si="32"/>
        <v>7</v>
      </c>
      <c r="K309" s="87">
        <v>3</v>
      </c>
      <c r="L309" s="97">
        <f t="shared" si="31"/>
        <v>1</v>
      </c>
      <c r="M309" s="549"/>
      <c r="N309" s="549"/>
      <c r="O309" s="549"/>
      <c r="P309" s="549"/>
      <c r="Q309" s="549"/>
      <c r="R309" s="549"/>
      <c r="S309" s="549"/>
      <c r="T309" s="549"/>
      <c r="U309" s="140"/>
      <c r="V309" s="97"/>
      <c r="W309" s="141"/>
      <c r="X309" s="87" t="s">
        <v>2106</v>
      </c>
      <c r="Y309" s="65" t="s">
        <v>1718</v>
      </c>
      <c r="Z309" s="99" t="s">
        <v>2095</v>
      </c>
      <c r="AA309" s="65" t="s">
        <v>78</v>
      </c>
      <c r="AB309" s="65"/>
      <c r="AC309" s="65" t="s">
        <v>78</v>
      </c>
      <c r="AD309" s="65"/>
      <c r="AE309" s="65"/>
      <c r="AF309" s="77" t="s">
        <v>2186</v>
      </c>
      <c r="AG309" s="182">
        <v>2022</v>
      </c>
      <c r="AH309" s="183">
        <v>2023</v>
      </c>
      <c r="AI309" s="182" t="s">
        <v>2112</v>
      </c>
      <c r="AJ309" s="183" t="s">
        <v>2050</v>
      </c>
      <c r="AK309" s="184" t="s">
        <v>2104</v>
      </c>
      <c r="AL309" s="169" t="s">
        <v>2187</v>
      </c>
      <c r="AM309" s="75"/>
    </row>
    <row r="310" spans="1:39" ht="125.25" customHeight="1">
      <c r="A310" s="118" t="s">
        <v>1338</v>
      </c>
      <c r="B310" s="252" t="s">
        <v>2226</v>
      </c>
      <c r="C310" s="77" t="s">
        <v>1339</v>
      </c>
      <c r="D310" s="103" t="s">
        <v>1340</v>
      </c>
      <c r="E310" s="221" t="s">
        <v>1341</v>
      </c>
      <c r="F310" s="249" t="s">
        <v>1342</v>
      </c>
      <c r="G310" s="249">
        <v>2</v>
      </c>
      <c r="H310" s="105">
        <v>44760</v>
      </c>
      <c r="I310" s="105">
        <v>46022</v>
      </c>
      <c r="J310" s="96">
        <f t="shared" si="32"/>
        <v>180.28571428571428</v>
      </c>
      <c r="K310" s="87">
        <v>0</v>
      </c>
      <c r="L310" s="97">
        <f t="shared" si="31"/>
        <v>0</v>
      </c>
      <c r="M310" s="549" t="s">
        <v>78</v>
      </c>
      <c r="N310" s="549"/>
      <c r="O310" s="549"/>
      <c r="P310" s="549"/>
      <c r="Q310" s="549"/>
      <c r="R310" s="549"/>
      <c r="S310" s="549"/>
      <c r="T310" s="549"/>
      <c r="U310" s="140"/>
      <c r="V310" s="97"/>
      <c r="W310" s="141"/>
      <c r="X310" s="250" t="s">
        <v>899</v>
      </c>
      <c r="Y310" s="65" t="s">
        <v>1308</v>
      </c>
      <c r="Z310" s="99"/>
      <c r="AA310" s="65" t="s">
        <v>78</v>
      </c>
      <c r="AB310" s="65"/>
      <c r="AC310" s="65" t="s">
        <v>78</v>
      </c>
      <c r="AD310" s="65"/>
      <c r="AE310" s="65"/>
      <c r="AF310" s="175" t="s">
        <v>1331</v>
      </c>
      <c r="AG310" s="100">
        <v>2022</v>
      </c>
      <c r="AH310" s="75"/>
      <c r="AI310" s="100" t="s">
        <v>2117</v>
      </c>
      <c r="AJ310" s="100" t="s">
        <v>2051</v>
      </c>
      <c r="AK310" s="101"/>
      <c r="AL310" s="75"/>
      <c r="AM310" s="75"/>
    </row>
    <row r="311" spans="1:39" ht="125.25" hidden="1" customHeight="1">
      <c r="A311" s="118" t="s">
        <v>1719</v>
      </c>
      <c r="B311" s="429" t="s">
        <v>2188</v>
      </c>
      <c r="C311" s="119" t="s">
        <v>1720</v>
      </c>
      <c r="D311" s="119" t="s">
        <v>1721</v>
      </c>
      <c r="E311" s="159" t="s">
        <v>1722</v>
      </c>
      <c r="F311" s="159" t="s">
        <v>1723</v>
      </c>
      <c r="G311" s="121">
        <v>1</v>
      </c>
      <c r="H311" s="200">
        <v>45120</v>
      </c>
      <c r="I311" s="202">
        <v>45291</v>
      </c>
      <c r="J311" s="123">
        <f t="shared" si="32"/>
        <v>24.428571428571427</v>
      </c>
      <c r="K311" s="87">
        <v>1</v>
      </c>
      <c r="L311" s="97">
        <f t="shared" si="31"/>
        <v>1</v>
      </c>
      <c r="M311" s="549"/>
      <c r="N311" s="549"/>
      <c r="O311" s="549"/>
      <c r="P311" s="549"/>
      <c r="Q311" s="549"/>
      <c r="R311" s="549"/>
      <c r="S311" s="549"/>
      <c r="T311" s="549"/>
      <c r="U311" s="140"/>
      <c r="V311" s="97"/>
      <c r="W311" s="141"/>
      <c r="X311" s="98" t="s">
        <v>1724</v>
      </c>
      <c r="Y311" s="65" t="s">
        <v>1718</v>
      </c>
      <c r="Z311" s="65" t="s">
        <v>1725</v>
      </c>
      <c r="AA311" s="65" t="s">
        <v>78</v>
      </c>
      <c r="AB311" s="65"/>
      <c r="AC311" s="65"/>
      <c r="AD311" s="65"/>
      <c r="AE311" s="65"/>
      <c r="AF311" s="77" t="s">
        <v>2189</v>
      </c>
      <c r="AG311" s="182">
        <v>2022</v>
      </c>
      <c r="AH311" s="183">
        <v>2023</v>
      </c>
      <c r="AI311" s="182" t="s">
        <v>2112</v>
      </c>
      <c r="AJ311" s="183" t="s">
        <v>2050</v>
      </c>
      <c r="AK311" s="184" t="s">
        <v>2103</v>
      </c>
      <c r="AL311" s="169" t="s">
        <v>2187</v>
      </c>
      <c r="AM311" s="75"/>
    </row>
    <row r="312" spans="1:39" ht="125.25" customHeight="1">
      <c r="A312" s="118" t="s">
        <v>1343</v>
      </c>
      <c r="B312" s="252" t="s">
        <v>2227</v>
      </c>
      <c r="C312" s="77" t="s">
        <v>1344</v>
      </c>
      <c r="D312" s="227" t="s">
        <v>1345</v>
      </c>
      <c r="E312" s="93" t="s">
        <v>1996</v>
      </c>
      <c r="F312" s="120" t="s">
        <v>1997</v>
      </c>
      <c r="G312" s="249">
        <v>2</v>
      </c>
      <c r="H312" s="105">
        <v>44760</v>
      </c>
      <c r="I312" s="105">
        <v>45657</v>
      </c>
      <c r="J312" s="96">
        <f t="shared" si="32"/>
        <v>128.14285714285714</v>
      </c>
      <c r="K312" s="87">
        <v>2</v>
      </c>
      <c r="L312" s="97">
        <f t="shared" si="31"/>
        <v>1</v>
      </c>
      <c r="M312" s="549" t="s">
        <v>78</v>
      </c>
      <c r="N312" s="549"/>
      <c r="O312" s="549"/>
      <c r="P312" s="549"/>
      <c r="Q312" s="549"/>
      <c r="R312" s="549"/>
      <c r="S312" s="549"/>
      <c r="T312" s="549"/>
      <c r="U312" s="140"/>
      <c r="V312" s="97"/>
      <c r="W312" s="141"/>
      <c r="X312" s="176" t="s">
        <v>899</v>
      </c>
      <c r="Y312" s="65" t="s">
        <v>2059</v>
      </c>
      <c r="Z312" s="99" t="s">
        <v>2041</v>
      </c>
      <c r="AA312" s="65" t="s">
        <v>78</v>
      </c>
      <c r="AB312" s="65"/>
      <c r="AC312" s="65" t="s">
        <v>78</v>
      </c>
      <c r="AD312" s="65"/>
      <c r="AE312" s="65"/>
      <c r="AF312" s="175" t="s">
        <v>2228</v>
      </c>
      <c r="AG312" s="87">
        <v>2022</v>
      </c>
      <c r="AH312" s="100">
        <v>2025</v>
      </c>
      <c r="AI312" s="87" t="s">
        <v>2063</v>
      </c>
      <c r="AJ312" s="100" t="s">
        <v>2052</v>
      </c>
      <c r="AK312" s="177" t="s">
        <v>2229</v>
      </c>
      <c r="AL312" s="87"/>
      <c r="AM312" s="75"/>
    </row>
    <row r="313" spans="1:39" ht="87.5" hidden="1" customHeight="1">
      <c r="A313" s="118" t="s">
        <v>1256</v>
      </c>
      <c r="B313" s="399" t="s">
        <v>2361</v>
      </c>
      <c r="C313" s="77" t="s">
        <v>1257</v>
      </c>
      <c r="D313" s="103" t="s">
        <v>1258</v>
      </c>
      <c r="E313" s="221" t="s">
        <v>1259</v>
      </c>
      <c r="F313" s="249" t="s">
        <v>1260</v>
      </c>
      <c r="G313" s="249">
        <v>2</v>
      </c>
      <c r="H313" s="105">
        <v>44772</v>
      </c>
      <c r="I313" s="105">
        <v>44926</v>
      </c>
      <c r="J313" s="96">
        <f t="shared" si="32"/>
        <v>22</v>
      </c>
      <c r="K313" s="87">
        <v>2</v>
      </c>
      <c r="L313" s="97">
        <f t="shared" si="31"/>
        <v>1</v>
      </c>
      <c r="M313" s="549"/>
      <c r="N313" s="549"/>
      <c r="O313" s="549"/>
      <c r="P313" s="549"/>
      <c r="Q313" s="549"/>
      <c r="R313" s="549"/>
      <c r="S313" s="549"/>
      <c r="T313" s="549"/>
      <c r="U313" s="140"/>
      <c r="V313" s="97"/>
      <c r="W313" s="141"/>
      <c r="X313" s="401" t="s">
        <v>1261</v>
      </c>
      <c r="Y313" s="78" t="s">
        <v>1205</v>
      </c>
      <c r="Z313" s="65" t="s">
        <v>1262</v>
      </c>
      <c r="AA313" s="65" t="s">
        <v>78</v>
      </c>
      <c r="AB313" s="65"/>
      <c r="AC313" s="65"/>
      <c r="AD313" s="65"/>
      <c r="AE313" s="65"/>
      <c r="AF313" s="77" t="s">
        <v>1228</v>
      </c>
      <c r="AG313" s="87">
        <v>2022</v>
      </c>
      <c r="AH313" s="75"/>
      <c r="AI313" s="87" t="s">
        <v>2118</v>
      </c>
      <c r="AJ313" s="100" t="s">
        <v>2050</v>
      </c>
      <c r="AK313" s="75"/>
      <c r="AL313" s="75"/>
      <c r="AM313" s="75"/>
    </row>
    <row r="314" spans="1:39" ht="125.25" hidden="1" customHeight="1">
      <c r="A314" s="118" t="s">
        <v>1726</v>
      </c>
      <c r="B314" s="438" t="s">
        <v>1882</v>
      </c>
      <c r="C314" s="127" t="s">
        <v>1883</v>
      </c>
      <c r="D314" s="127" t="s">
        <v>1884</v>
      </c>
      <c r="E314" s="136" t="s">
        <v>1885</v>
      </c>
      <c r="F314" s="136" t="s">
        <v>1886</v>
      </c>
      <c r="G314" s="137">
        <v>1</v>
      </c>
      <c r="H314" s="174">
        <v>45474</v>
      </c>
      <c r="I314" s="174">
        <v>45657</v>
      </c>
      <c r="J314" s="123">
        <f t="shared" si="32"/>
        <v>26.142857142857142</v>
      </c>
      <c r="K314" s="87">
        <v>1</v>
      </c>
      <c r="L314" s="97">
        <f t="shared" si="31"/>
        <v>1</v>
      </c>
      <c r="M314" s="549"/>
      <c r="N314" s="549"/>
      <c r="O314" s="549"/>
      <c r="P314" s="549"/>
      <c r="Q314" s="549"/>
      <c r="R314" s="549"/>
      <c r="S314" s="549"/>
      <c r="T314" s="549"/>
      <c r="U314" s="140"/>
      <c r="V314" s="97"/>
      <c r="W314" s="141"/>
      <c r="X314" s="139" t="s">
        <v>859</v>
      </c>
      <c r="Y314" s="65" t="s">
        <v>1718</v>
      </c>
      <c r="Z314" s="99" t="s">
        <v>1954</v>
      </c>
      <c r="AA314" s="65" t="s">
        <v>78</v>
      </c>
      <c r="AB314" s="65"/>
      <c r="AC314" s="65"/>
      <c r="AD314" s="65"/>
      <c r="AE314" s="65"/>
      <c r="AF314" s="77" t="s">
        <v>2307</v>
      </c>
      <c r="AG314" s="87">
        <v>2022</v>
      </c>
      <c r="AH314" s="100">
        <v>2024</v>
      </c>
      <c r="AI314" s="87" t="s">
        <v>2112</v>
      </c>
      <c r="AJ314" s="168" t="s">
        <v>2050</v>
      </c>
      <c r="AK314" s="78" t="s">
        <v>2308</v>
      </c>
      <c r="AL314" s="169" t="s">
        <v>2309</v>
      </c>
      <c r="AM314" s="75"/>
    </row>
    <row r="315" spans="1:39" ht="125.25" hidden="1" customHeight="1">
      <c r="A315" s="118" t="s">
        <v>1302</v>
      </c>
      <c r="B315" s="406" t="s">
        <v>2362</v>
      </c>
      <c r="C315" s="77" t="s">
        <v>1303</v>
      </c>
      <c r="D315" s="103" t="s">
        <v>1304</v>
      </c>
      <c r="E315" s="407" t="s">
        <v>1305</v>
      </c>
      <c r="F315" s="255" t="s">
        <v>1306</v>
      </c>
      <c r="G315" s="255">
        <v>1</v>
      </c>
      <c r="H315" s="105">
        <v>44767</v>
      </c>
      <c r="I315" s="105">
        <v>44926</v>
      </c>
      <c r="J315" s="96">
        <f t="shared" si="32"/>
        <v>22.714285714285715</v>
      </c>
      <c r="K315" s="87">
        <v>1</v>
      </c>
      <c r="L315" s="97">
        <f t="shared" si="31"/>
        <v>1</v>
      </c>
      <c r="M315" s="549"/>
      <c r="N315" s="549"/>
      <c r="O315" s="549"/>
      <c r="P315" s="549"/>
      <c r="Q315" s="549"/>
      <c r="R315" s="549"/>
      <c r="S315" s="549"/>
      <c r="T315" s="549"/>
      <c r="U315" s="140"/>
      <c r="V315" s="97"/>
      <c r="W315" s="141"/>
      <c r="X315" s="408" t="s">
        <v>1307</v>
      </c>
      <c r="Y315" s="65" t="s">
        <v>1308</v>
      </c>
      <c r="Z315" s="65" t="s">
        <v>1309</v>
      </c>
      <c r="AA315" s="65" t="s">
        <v>78</v>
      </c>
      <c r="AB315" s="65"/>
      <c r="AC315" s="65" t="s">
        <v>78</v>
      </c>
      <c r="AD315" s="65"/>
      <c r="AE315" s="65"/>
      <c r="AF315" s="77" t="s">
        <v>1310</v>
      </c>
      <c r="AG315" s="100">
        <v>2022</v>
      </c>
      <c r="AH315" s="75"/>
      <c r="AI315" s="87" t="s">
        <v>2118</v>
      </c>
      <c r="AJ315" s="100" t="s">
        <v>2050</v>
      </c>
      <c r="AK315" s="75"/>
      <c r="AL315" s="75"/>
      <c r="AM315" s="75"/>
    </row>
    <row r="316" spans="1:39" ht="125.25" customHeight="1">
      <c r="A316" s="81" t="s">
        <v>1207</v>
      </c>
      <c r="B316" s="226" t="s">
        <v>2132</v>
      </c>
      <c r="C316" s="91" t="s">
        <v>1208</v>
      </c>
      <c r="D316" s="421" t="s">
        <v>2123</v>
      </c>
      <c r="E316" s="92" t="s">
        <v>2124</v>
      </c>
      <c r="F316" s="93" t="s">
        <v>2125</v>
      </c>
      <c r="G316" s="94">
        <v>2</v>
      </c>
      <c r="H316" s="95">
        <v>45848</v>
      </c>
      <c r="I316" s="95">
        <v>46052</v>
      </c>
      <c r="J316" s="166">
        <f t="shared" si="32"/>
        <v>29.142857142857142</v>
      </c>
      <c r="K316" s="87">
        <v>0</v>
      </c>
      <c r="L316" s="97">
        <f t="shared" si="31"/>
        <v>0</v>
      </c>
      <c r="M316" s="549"/>
      <c r="N316" s="549"/>
      <c r="O316" s="549"/>
      <c r="P316" s="549"/>
      <c r="Q316" s="549"/>
      <c r="R316" s="549"/>
      <c r="S316" s="549" t="s">
        <v>78</v>
      </c>
      <c r="T316" s="549"/>
      <c r="U316" s="140"/>
      <c r="V316" s="97"/>
      <c r="W316" s="141"/>
      <c r="X316" s="98" t="s">
        <v>1452</v>
      </c>
      <c r="Y316" s="78" t="s">
        <v>1205</v>
      </c>
      <c r="Z316" s="99"/>
      <c r="AA316" s="65" t="s">
        <v>78</v>
      </c>
      <c r="AB316" s="65"/>
      <c r="AC316" s="65"/>
      <c r="AD316" s="65"/>
      <c r="AE316" s="65"/>
      <c r="AF316" s="175" t="s">
        <v>2128</v>
      </c>
      <c r="AG316" s="87">
        <v>2022</v>
      </c>
      <c r="AH316" s="75"/>
      <c r="AI316" s="100" t="s">
        <v>2117</v>
      </c>
      <c r="AJ316" s="100" t="s">
        <v>2051</v>
      </c>
      <c r="AK316" s="101"/>
      <c r="AL316" s="75"/>
      <c r="AM316" s="102" t="s">
        <v>2128</v>
      </c>
    </row>
    <row r="317" spans="1:39" ht="125.25" hidden="1" customHeight="1">
      <c r="A317" s="81" t="s">
        <v>1207</v>
      </c>
      <c r="B317" s="160" t="s">
        <v>2133</v>
      </c>
      <c r="C317" s="77" t="s">
        <v>1208</v>
      </c>
      <c r="D317" s="103" t="s">
        <v>1209</v>
      </c>
      <c r="E317" s="103" t="s">
        <v>1210</v>
      </c>
      <c r="F317" s="103" t="s">
        <v>1211</v>
      </c>
      <c r="G317" s="104">
        <v>2</v>
      </c>
      <c r="H317" s="105">
        <v>44735</v>
      </c>
      <c r="I317" s="105">
        <v>45412</v>
      </c>
      <c r="J317" s="166">
        <f t="shared" si="32"/>
        <v>96.714285714285708</v>
      </c>
      <c r="K317" s="87">
        <v>2</v>
      </c>
      <c r="L317" s="97">
        <f t="shared" si="31"/>
        <v>1</v>
      </c>
      <c r="M317" s="549"/>
      <c r="N317" s="549"/>
      <c r="O317" s="549"/>
      <c r="P317" s="549"/>
      <c r="Q317" s="549"/>
      <c r="R317" s="549"/>
      <c r="S317" s="549"/>
      <c r="T317" s="549"/>
      <c r="U317" s="140"/>
      <c r="V317" s="97"/>
      <c r="W317" s="141"/>
      <c r="X317" s="98" t="s">
        <v>1452</v>
      </c>
      <c r="Y317" s="78" t="s">
        <v>1205</v>
      </c>
      <c r="Z317" s="99" t="s">
        <v>2027</v>
      </c>
      <c r="AA317" s="65" t="s">
        <v>78</v>
      </c>
      <c r="AB317" s="65"/>
      <c r="AC317" s="65"/>
      <c r="AD317" s="65"/>
      <c r="AE317" s="65"/>
      <c r="AF317" s="77" t="s">
        <v>2127</v>
      </c>
      <c r="AG317" s="87">
        <v>2022</v>
      </c>
      <c r="AH317" s="100">
        <v>2024</v>
      </c>
      <c r="AI317" s="87" t="s">
        <v>2113</v>
      </c>
      <c r="AJ317" s="106" t="s">
        <v>2050</v>
      </c>
      <c r="AK317" s="107" t="s">
        <v>2030</v>
      </c>
      <c r="AL317" s="108" t="s">
        <v>2134</v>
      </c>
      <c r="AM317" s="75"/>
    </row>
    <row r="318" spans="1:39" ht="125.25" hidden="1" customHeight="1">
      <c r="A318" s="118" t="s">
        <v>1311</v>
      </c>
      <c r="B318" s="406" t="s">
        <v>2363</v>
      </c>
      <c r="C318" s="77" t="s">
        <v>1312</v>
      </c>
      <c r="D318" s="103" t="s">
        <v>1313</v>
      </c>
      <c r="E318" s="407" t="s">
        <v>1314</v>
      </c>
      <c r="F318" s="255" t="s">
        <v>1315</v>
      </c>
      <c r="G318" s="104">
        <v>1</v>
      </c>
      <c r="H318" s="105">
        <v>44767</v>
      </c>
      <c r="I318" s="105">
        <v>44926</v>
      </c>
      <c r="J318" s="96">
        <f t="shared" si="32"/>
        <v>22.714285714285715</v>
      </c>
      <c r="K318" s="87">
        <v>1</v>
      </c>
      <c r="L318" s="97">
        <f t="shared" si="31"/>
        <v>1</v>
      </c>
      <c r="M318" s="549"/>
      <c r="N318" s="549"/>
      <c r="O318" s="549"/>
      <c r="P318" s="549"/>
      <c r="Q318" s="549"/>
      <c r="R318" s="549"/>
      <c r="S318" s="549"/>
      <c r="T318" s="549"/>
      <c r="U318" s="140"/>
      <c r="V318" s="97"/>
      <c r="W318" s="141"/>
      <c r="X318" s="408" t="s">
        <v>1307</v>
      </c>
      <c r="Y318" s="65" t="s">
        <v>1308</v>
      </c>
      <c r="Z318" s="65" t="s">
        <v>1316</v>
      </c>
      <c r="AA318" s="65" t="s">
        <v>78</v>
      </c>
      <c r="AB318" s="65"/>
      <c r="AC318" s="65"/>
      <c r="AD318" s="65"/>
      <c r="AE318" s="65"/>
      <c r="AF318" s="77" t="s">
        <v>1317</v>
      </c>
      <c r="AG318" s="100">
        <v>2022</v>
      </c>
      <c r="AH318" s="75"/>
      <c r="AI318" s="87" t="s">
        <v>2118</v>
      </c>
      <c r="AJ318" s="100" t="s">
        <v>2050</v>
      </c>
      <c r="AK318" s="75"/>
      <c r="AL318" s="75"/>
      <c r="AM318" s="75"/>
    </row>
    <row r="319" spans="1:39" ht="125.25" hidden="1" customHeight="1">
      <c r="A319" s="81" t="s">
        <v>1212</v>
      </c>
      <c r="B319" s="399" t="s">
        <v>2358</v>
      </c>
      <c r="C319" s="99" t="s">
        <v>1213</v>
      </c>
      <c r="D319" s="187" t="s">
        <v>1214</v>
      </c>
      <c r="E319" s="378" t="s">
        <v>1215</v>
      </c>
      <c r="F319" s="400" t="s">
        <v>1216</v>
      </c>
      <c r="G319" s="379">
        <v>1</v>
      </c>
      <c r="H319" s="133">
        <v>44774</v>
      </c>
      <c r="I319" s="133">
        <v>44926</v>
      </c>
      <c r="J319" s="96">
        <f t="shared" si="32"/>
        <v>21.714285714285715</v>
      </c>
      <c r="K319" s="87">
        <v>1</v>
      </c>
      <c r="L319" s="97">
        <f t="shared" si="31"/>
        <v>1</v>
      </c>
      <c r="M319" s="549"/>
      <c r="N319" s="549"/>
      <c r="O319" s="549"/>
      <c r="P319" s="549"/>
      <c r="Q319" s="549"/>
      <c r="R319" s="549"/>
      <c r="S319" s="549"/>
      <c r="T319" s="549"/>
      <c r="U319" s="140"/>
      <c r="V319" s="97"/>
      <c r="W319" s="141"/>
      <c r="X319" s="164" t="s">
        <v>1217</v>
      </c>
      <c r="Y319" s="78" t="s">
        <v>1205</v>
      </c>
      <c r="Z319" s="65" t="s">
        <v>1218</v>
      </c>
      <c r="AA319" s="65" t="s">
        <v>78</v>
      </c>
      <c r="AB319" s="65"/>
      <c r="AC319" s="65" t="s">
        <v>78</v>
      </c>
      <c r="AD319" s="65"/>
      <c r="AE319" s="65"/>
      <c r="AF319" s="77" t="s">
        <v>1168</v>
      </c>
      <c r="AG319" s="87">
        <v>2022</v>
      </c>
      <c r="AH319" s="75"/>
      <c r="AI319" s="87" t="s">
        <v>2118</v>
      </c>
      <c r="AJ319" s="100" t="s">
        <v>2050</v>
      </c>
      <c r="AK319" s="75"/>
      <c r="AL319" s="75"/>
      <c r="AM319" s="75"/>
    </row>
    <row r="320" spans="1:39" ht="125.25" hidden="1" customHeight="1">
      <c r="A320" s="109" t="s">
        <v>1318</v>
      </c>
      <c r="B320" s="500" t="s">
        <v>2364</v>
      </c>
      <c r="C320" s="111" t="s">
        <v>1319</v>
      </c>
      <c r="D320" s="463" t="s">
        <v>1320</v>
      </c>
      <c r="E320" s="473" t="s">
        <v>1321</v>
      </c>
      <c r="F320" s="479" t="s">
        <v>1322</v>
      </c>
      <c r="G320" s="479">
        <v>1</v>
      </c>
      <c r="H320" s="485">
        <v>44767</v>
      </c>
      <c r="I320" s="485">
        <v>44926</v>
      </c>
      <c r="J320" s="180">
        <f t="shared" si="32"/>
        <v>22.714285714285715</v>
      </c>
      <c r="K320" s="88">
        <v>1</v>
      </c>
      <c r="L320" s="115">
        <f t="shared" si="31"/>
        <v>1</v>
      </c>
      <c r="M320" s="550"/>
      <c r="N320" s="550"/>
      <c r="O320" s="550"/>
      <c r="P320" s="550"/>
      <c r="Q320" s="550"/>
      <c r="R320" s="550"/>
      <c r="S320" s="550"/>
      <c r="T320" s="550"/>
      <c r="U320" s="97"/>
      <c r="V320" s="97"/>
      <c r="W320" s="97"/>
      <c r="X320" s="293" t="s">
        <v>1323</v>
      </c>
      <c r="Y320" s="116" t="s">
        <v>1308</v>
      </c>
      <c r="Z320" s="116" t="s">
        <v>1324</v>
      </c>
      <c r="AA320" s="116" t="s">
        <v>78</v>
      </c>
      <c r="AB320" s="116"/>
      <c r="AC320" s="116"/>
      <c r="AD320" s="116"/>
      <c r="AE320" s="116"/>
      <c r="AF320" s="77" t="s">
        <v>1325</v>
      </c>
      <c r="AG320" s="100">
        <v>2022</v>
      </c>
      <c r="AH320" s="75"/>
      <c r="AI320" s="87" t="s">
        <v>2118</v>
      </c>
      <c r="AJ320" s="100" t="s">
        <v>2050</v>
      </c>
      <c r="AK320" s="75"/>
      <c r="AL320" s="75"/>
      <c r="AM320" s="75"/>
    </row>
    <row r="321" spans="1:39" ht="125.25" hidden="1" customHeight="1">
      <c r="A321" s="118" t="s">
        <v>1219</v>
      </c>
      <c r="B321" s="438" t="s">
        <v>1836</v>
      </c>
      <c r="C321" s="127" t="s">
        <v>1220</v>
      </c>
      <c r="D321" s="127" t="s">
        <v>1837</v>
      </c>
      <c r="E321" s="136" t="s">
        <v>1838</v>
      </c>
      <c r="F321" s="136" t="s">
        <v>1839</v>
      </c>
      <c r="G321" s="137">
        <v>1</v>
      </c>
      <c r="H321" s="138">
        <v>45474</v>
      </c>
      <c r="I321" s="138">
        <v>45657</v>
      </c>
      <c r="J321" s="123">
        <f t="shared" si="32"/>
        <v>26.142857142857142</v>
      </c>
      <c r="K321" s="87">
        <v>1</v>
      </c>
      <c r="L321" s="97">
        <f t="shared" si="31"/>
        <v>1</v>
      </c>
      <c r="M321" s="549"/>
      <c r="N321" s="549"/>
      <c r="O321" s="549"/>
      <c r="P321" s="549"/>
      <c r="Q321" s="549"/>
      <c r="R321" s="549"/>
      <c r="S321" s="549"/>
      <c r="T321" s="549"/>
      <c r="U321" s="140"/>
      <c r="V321" s="97"/>
      <c r="W321" s="141"/>
      <c r="X321" s="164" t="s">
        <v>1442</v>
      </c>
      <c r="Y321" s="65" t="s">
        <v>1205</v>
      </c>
      <c r="Z321" s="65"/>
      <c r="AA321" s="65" t="s">
        <v>78</v>
      </c>
      <c r="AB321" s="65"/>
      <c r="AC321" s="65"/>
      <c r="AD321" s="65"/>
      <c r="AE321" s="65"/>
      <c r="AF321" s="77" t="s">
        <v>2297</v>
      </c>
      <c r="AG321" s="87">
        <v>2022</v>
      </c>
      <c r="AH321" s="100">
        <v>2024</v>
      </c>
      <c r="AI321" s="87" t="s">
        <v>2112</v>
      </c>
      <c r="AJ321" s="168" t="s">
        <v>2050</v>
      </c>
      <c r="AK321" s="107"/>
      <c r="AL321" s="169" t="s">
        <v>2196</v>
      </c>
      <c r="AM321" s="75"/>
    </row>
    <row r="322" spans="1:39" ht="125.25" hidden="1" customHeight="1">
      <c r="A322" s="178" t="s">
        <v>1222</v>
      </c>
      <c r="B322" s="532" t="s">
        <v>2359</v>
      </c>
      <c r="C322" s="533" t="s">
        <v>1223</v>
      </c>
      <c r="D322" s="463" t="s">
        <v>1224</v>
      </c>
      <c r="E322" s="291" t="s">
        <v>1225</v>
      </c>
      <c r="F322" s="478" t="s">
        <v>1226</v>
      </c>
      <c r="G322" s="534">
        <v>2</v>
      </c>
      <c r="H322" s="490">
        <v>44772</v>
      </c>
      <c r="I322" s="490">
        <v>44926</v>
      </c>
      <c r="J322" s="180">
        <f t="shared" si="32"/>
        <v>22</v>
      </c>
      <c r="K322" s="88">
        <v>2</v>
      </c>
      <c r="L322" s="115">
        <f t="shared" si="31"/>
        <v>1</v>
      </c>
      <c r="M322" s="550"/>
      <c r="N322" s="550"/>
      <c r="O322" s="550"/>
      <c r="P322" s="550"/>
      <c r="Q322" s="550"/>
      <c r="R322" s="550"/>
      <c r="S322" s="550"/>
      <c r="T322" s="550"/>
      <c r="U322" s="97"/>
      <c r="V322" s="97"/>
      <c r="W322" s="97"/>
      <c r="X322" s="224" t="s">
        <v>1227</v>
      </c>
      <c r="Y322" s="181" t="s">
        <v>1205</v>
      </c>
      <c r="Z322" s="179" t="s">
        <v>2111</v>
      </c>
      <c r="AA322" s="116" t="s">
        <v>78</v>
      </c>
      <c r="AB322" s="116"/>
      <c r="AC322" s="116"/>
      <c r="AD322" s="116"/>
      <c r="AE322" s="116"/>
      <c r="AF322" s="77" t="s">
        <v>1228</v>
      </c>
      <c r="AG322" s="87">
        <v>2022</v>
      </c>
      <c r="AH322" s="75"/>
      <c r="AI322" s="87" t="s">
        <v>2118</v>
      </c>
      <c r="AJ322" s="100" t="s">
        <v>2050</v>
      </c>
      <c r="AK322" s="75"/>
      <c r="AL322" s="75"/>
      <c r="AM322" s="75"/>
    </row>
    <row r="323" spans="1:39" ht="125.25" customHeight="1">
      <c r="A323" s="118" t="s">
        <v>1326</v>
      </c>
      <c r="B323" s="531" t="s">
        <v>2225</v>
      </c>
      <c r="C323" s="456" t="s">
        <v>1327</v>
      </c>
      <c r="D323" s="103" t="s">
        <v>1328</v>
      </c>
      <c r="E323" s="221" t="s">
        <v>1329</v>
      </c>
      <c r="F323" s="249" t="s">
        <v>1330</v>
      </c>
      <c r="G323" s="249">
        <v>80</v>
      </c>
      <c r="H323" s="489">
        <v>44760</v>
      </c>
      <c r="I323" s="489">
        <v>46022</v>
      </c>
      <c r="J323" s="96">
        <f t="shared" si="32"/>
        <v>180.28571428571428</v>
      </c>
      <c r="K323" s="87">
        <v>0</v>
      </c>
      <c r="L323" s="97">
        <f t="shared" si="31"/>
        <v>0</v>
      </c>
      <c r="M323" s="546" t="s">
        <v>78</v>
      </c>
      <c r="N323" s="546"/>
      <c r="O323" s="546"/>
      <c r="P323" s="546"/>
      <c r="Q323" s="546"/>
      <c r="R323" s="546"/>
      <c r="S323" s="546"/>
      <c r="T323" s="546"/>
      <c r="U323" s="97"/>
      <c r="V323" s="97"/>
      <c r="W323" s="97"/>
      <c r="X323" s="250" t="s">
        <v>899</v>
      </c>
      <c r="Y323" s="65" t="s">
        <v>1308</v>
      </c>
      <c r="Z323" s="99"/>
      <c r="AA323" s="65" t="s">
        <v>78</v>
      </c>
      <c r="AB323" s="65"/>
      <c r="AC323" s="65" t="s">
        <v>78</v>
      </c>
      <c r="AD323" s="65"/>
      <c r="AE323" s="65"/>
      <c r="AF323" s="175" t="s">
        <v>1331</v>
      </c>
      <c r="AG323" s="100">
        <v>2022</v>
      </c>
      <c r="AH323" s="75"/>
      <c r="AI323" s="100" t="s">
        <v>2117</v>
      </c>
      <c r="AJ323" s="100" t="s">
        <v>2051</v>
      </c>
      <c r="AK323" s="101"/>
      <c r="AL323" s="75"/>
      <c r="AM323" s="75"/>
    </row>
    <row r="324" spans="1:39" ht="125.25" hidden="1" customHeight="1">
      <c r="A324" s="81" t="s">
        <v>1229</v>
      </c>
      <c r="B324" s="428" t="s">
        <v>2182</v>
      </c>
      <c r="C324" s="159" t="s">
        <v>1230</v>
      </c>
      <c r="D324" s="159" t="s">
        <v>1231</v>
      </c>
      <c r="E324" s="159" t="s">
        <v>1232</v>
      </c>
      <c r="F324" s="159" t="s">
        <v>1233</v>
      </c>
      <c r="G324" s="185">
        <v>5</v>
      </c>
      <c r="H324" s="105">
        <v>44774</v>
      </c>
      <c r="I324" s="105">
        <v>45077</v>
      </c>
      <c r="J324" s="96">
        <f t="shared" si="32"/>
        <v>43.285714285714285</v>
      </c>
      <c r="K324" s="87">
        <v>5</v>
      </c>
      <c r="L324" s="97">
        <f t="shared" si="31"/>
        <v>1</v>
      </c>
      <c r="M324" s="549"/>
      <c r="N324" s="549"/>
      <c r="O324" s="549"/>
      <c r="P324" s="549"/>
      <c r="Q324" s="549"/>
      <c r="R324" s="549"/>
      <c r="S324" s="549"/>
      <c r="T324" s="549"/>
      <c r="U324" s="140"/>
      <c r="V324" s="97"/>
      <c r="W324" s="141"/>
      <c r="X324" s="100" t="s">
        <v>859</v>
      </c>
      <c r="Y324" s="78" t="s">
        <v>1205</v>
      </c>
      <c r="Z324" s="186" t="s">
        <v>2090</v>
      </c>
      <c r="AA324" s="65" t="s">
        <v>78</v>
      </c>
      <c r="AB324" s="65"/>
      <c r="AC324" s="65"/>
      <c r="AD324" s="65"/>
      <c r="AE324" s="65"/>
      <c r="AF324" s="77" t="s">
        <v>1234</v>
      </c>
      <c r="AG324" s="182">
        <v>2022</v>
      </c>
      <c r="AH324" s="183">
        <v>2023</v>
      </c>
      <c r="AI324" s="182" t="s">
        <v>2112</v>
      </c>
      <c r="AJ324" s="183" t="s">
        <v>2050</v>
      </c>
      <c r="AK324" s="184" t="s">
        <v>2101</v>
      </c>
      <c r="AL324" s="75"/>
      <c r="AM324" s="75"/>
    </row>
    <row r="325" spans="1:39" ht="125.25" hidden="1" customHeight="1">
      <c r="A325" s="261" t="s">
        <v>1235</v>
      </c>
      <c r="B325" s="438" t="s">
        <v>1840</v>
      </c>
      <c r="C325" s="127" t="s">
        <v>1841</v>
      </c>
      <c r="D325" s="127" t="s">
        <v>1842</v>
      </c>
      <c r="E325" s="136" t="s">
        <v>1843</v>
      </c>
      <c r="F325" s="136" t="s">
        <v>1844</v>
      </c>
      <c r="G325" s="137">
        <v>1</v>
      </c>
      <c r="H325" s="138">
        <v>45475</v>
      </c>
      <c r="I325" s="174">
        <v>45777</v>
      </c>
      <c r="J325" s="123">
        <f t="shared" si="32"/>
        <v>43.142857142857146</v>
      </c>
      <c r="K325" s="87">
        <v>1</v>
      </c>
      <c r="L325" s="97">
        <f t="shared" si="31"/>
        <v>1</v>
      </c>
      <c r="M325" s="549"/>
      <c r="N325" s="549"/>
      <c r="O325" s="549"/>
      <c r="P325" s="549"/>
      <c r="Q325" s="549"/>
      <c r="R325" s="549"/>
      <c r="S325" s="549"/>
      <c r="T325" s="549"/>
      <c r="U325" s="140"/>
      <c r="V325" s="97"/>
      <c r="W325" s="141"/>
      <c r="X325" s="98" t="s">
        <v>1452</v>
      </c>
      <c r="Y325" s="65" t="s">
        <v>1205</v>
      </c>
      <c r="Z325" s="99" t="s">
        <v>2022</v>
      </c>
      <c r="AA325" s="65" t="s">
        <v>78</v>
      </c>
      <c r="AB325" s="65"/>
      <c r="AC325" s="65"/>
      <c r="AD325" s="65"/>
      <c r="AE325" s="65"/>
      <c r="AF325" s="77" t="s">
        <v>2298</v>
      </c>
      <c r="AG325" s="87">
        <v>2022</v>
      </c>
      <c r="AH325" s="100">
        <v>2025</v>
      </c>
      <c r="AI325" s="87" t="s">
        <v>2112</v>
      </c>
      <c r="AJ325" s="168" t="s">
        <v>2050</v>
      </c>
      <c r="AK325" s="78" t="s">
        <v>2299</v>
      </c>
      <c r="AL325" s="169" t="s">
        <v>2196</v>
      </c>
      <c r="AM325" s="75"/>
    </row>
    <row r="326" spans="1:39" ht="125.25" hidden="1" customHeight="1">
      <c r="A326" s="261" t="s">
        <v>1235</v>
      </c>
      <c r="B326" s="438" t="s">
        <v>1840</v>
      </c>
      <c r="C326" s="127" t="s">
        <v>1236</v>
      </c>
      <c r="D326" s="127" t="s">
        <v>1837</v>
      </c>
      <c r="E326" s="136" t="s">
        <v>1838</v>
      </c>
      <c r="F326" s="136" t="s">
        <v>1839</v>
      </c>
      <c r="G326" s="137">
        <v>1</v>
      </c>
      <c r="H326" s="138">
        <v>45474</v>
      </c>
      <c r="I326" s="174">
        <v>45657</v>
      </c>
      <c r="J326" s="123">
        <f t="shared" si="32"/>
        <v>26.142857142857142</v>
      </c>
      <c r="K326" s="87">
        <v>1</v>
      </c>
      <c r="L326" s="97">
        <f t="shared" si="31"/>
        <v>1</v>
      </c>
      <c r="M326" s="549"/>
      <c r="N326" s="549"/>
      <c r="O326" s="549"/>
      <c r="P326" s="549"/>
      <c r="Q326" s="549"/>
      <c r="R326" s="549"/>
      <c r="S326" s="549"/>
      <c r="T326" s="549"/>
      <c r="U326" s="140"/>
      <c r="V326" s="97"/>
      <c r="W326" s="141"/>
      <c r="X326" s="139" t="s">
        <v>875</v>
      </c>
      <c r="Y326" s="65" t="s">
        <v>1205</v>
      </c>
      <c r="Z326" s="65"/>
      <c r="AA326" s="65" t="s">
        <v>78</v>
      </c>
      <c r="AB326" s="65"/>
      <c r="AC326" s="65"/>
      <c r="AD326" s="65"/>
      <c r="AE326" s="65"/>
      <c r="AF326" s="77" t="s">
        <v>2300</v>
      </c>
      <c r="AG326" s="87">
        <v>2022</v>
      </c>
      <c r="AH326" s="100">
        <v>2024</v>
      </c>
      <c r="AI326" s="87" t="s">
        <v>2112</v>
      </c>
      <c r="AJ326" s="168" t="s">
        <v>2050</v>
      </c>
      <c r="AK326" s="107"/>
      <c r="AL326" s="169" t="s">
        <v>2196</v>
      </c>
      <c r="AM326" s="75"/>
    </row>
    <row r="327" spans="1:39" ht="125.25" customHeight="1">
      <c r="A327" s="109" t="s">
        <v>1237</v>
      </c>
      <c r="B327" s="301" t="s">
        <v>1845</v>
      </c>
      <c r="C327" s="301" t="s">
        <v>1238</v>
      </c>
      <c r="D327" s="301" t="s">
        <v>1846</v>
      </c>
      <c r="E327" s="302" t="s">
        <v>1847</v>
      </c>
      <c r="F327" s="302" t="s">
        <v>1848</v>
      </c>
      <c r="G327" s="303">
        <v>2</v>
      </c>
      <c r="H327" s="524">
        <v>45475</v>
      </c>
      <c r="I327" s="304">
        <v>45687</v>
      </c>
      <c r="J327" s="114">
        <f t="shared" si="32"/>
        <v>30.285714285714285</v>
      </c>
      <c r="K327" s="88">
        <v>4</v>
      </c>
      <c r="L327" s="115">
        <f t="shared" si="31"/>
        <v>1</v>
      </c>
      <c r="M327" s="550"/>
      <c r="N327" s="550"/>
      <c r="O327" s="550"/>
      <c r="P327" s="550"/>
      <c r="Q327" s="550"/>
      <c r="R327" s="550"/>
      <c r="S327" s="550" t="s">
        <v>78</v>
      </c>
      <c r="T327" s="550"/>
      <c r="U327" s="97"/>
      <c r="V327" s="97"/>
      <c r="W327" s="97"/>
      <c r="X327" s="237" t="s">
        <v>875</v>
      </c>
      <c r="Y327" s="116" t="s">
        <v>1205</v>
      </c>
      <c r="Z327" s="116"/>
      <c r="AA327" s="116" t="s">
        <v>78</v>
      </c>
      <c r="AB327" s="116"/>
      <c r="AC327" s="116"/>
      <c r="AD327" s="116"/>
      <c r="AE327" s="116"/>
      <c r="AF327" s="175" t="s">
        <v>2008</v>
      </c>
      <c r="AG327" s="87">
        <v>2022</v>
      </c>
      <c r="AH327" s="100">
        <v>2025</v>
      </c>
      <c r="AI327" s="87" t="s">
        <v>2065</v>
      </c>
      <c r="AJ327" s="100" t="s">
        <v>2051</v>
      </c>
      <c r="AK327" s="107" t="s">
        <v>2026</v>
      </c>
      <c r="AL327" s="75"/>
      <c r="AM327" s="75"/>
    </row>
    <row r="328" spans="1:39" ht="125.25" hidden="1" customHeight="1">
      <c r="A328" s="81" t="s">
        <v>1239</v>
      </c>
      <c r="B328" s="428" t="s">
        <v>2183</v>
      </c>
      <c r="C328" s="77" t="s">
        <v>1240</v>
      </c>
      <c r="D328" s="187" t="s">
        <v>1221</v>
      </c>
      <c r="E328" s="188" t="s">
        <v>1241</v>
      </c>
      <c r="F328" s="189" t="s">
        <v>1242</v>
      </c>
      <c r="G328" s="135">
        <v>3</v>
      </c>
      <c r="H328" s="133">
        <v>44743</v>
      </c>
      <c r="I328" s="133">
        <v>44985</v>
      </c>
      <c r="J328" s="96">
        <f t="shared" si="32"/>
        <v>34.571428571428569</v>
      </c>
      <c r="K328" s="87">
        <v>3</v>
      </c>
      <c r="L328" s="97">
        <f t="shared" si="31"/>
        <v>1</v>
      </c>
      <c r="M328" s="549"/>
      <c r="N328" s="549"/>
      <c r="O328" s="549"/>
      <c r="P328" s="549"/>
      <c r="Q328" s="549"/>
      <c r="R328" s="549"/>
      <c r="S328" s="549"/>
      <c r="T328" s="549"/>
      <c r="U328" s="140"/>
      <c r="V328" s="97"/>
      <c r="W328" s="141"/>
      <c r="X328" s="164" t="s">
        <v>1442</v>
      </c>
      <c r="Y328" s="78" t="s">
        <v>1205</v>
      </c>
      <c r="Z328" s="65"/>
      <c r="AA328" s="65" t="s">
        <v>78</v>
      </c>
      <c r="AB328" s="65"/>
      <c r="AC328" s="65"/>
      <c r="AD328" s="65"/>
      <c r="AE328" s="65"/>
      <c r="AF328" s="77" t="s">
        <v>1206</v>
      </c>
      <c r="AG328" s="182">
        <v>2022</v>
      </c>
      <c r="AH328" s="183">
        <v>2023</v>
      </c>
      <c r="AI328" s="182" t="s">
        <v>2112</v>
      </c>
      <c r="AJ328" s="183" t="s">
        <v>2050</v>
      </c>
      <c r="AK328" s="184" t="s">
        <v>2100</v>
      </c>
      <c r="AL328" s="75"/>
      <c r="AM328" s="75"/>
    </row>
    <row r="329" spans="1:39" ht="125.25" hidden="1" customHeight="1">
      <c r="A329" s="261" t="s">
        <v>1421</v>
      </c>
      <c r="B329" s="414" t="s">
        <v>1422</v>
      </c>
      <c r="C329" s="258" t="s">
        <v>1423</v>
      </c>
      <c r="D329" s="258" t="s">
        <v>1424</v>
      </c>
      <c r="E329" s="258" t="s">
        <v>1425</v>
      </c>
      <c r="F329" s="415" t="s">
        <v>2376</v>
      </c>
      <c r="G329" s="123">
        <v>5</v>
      </c>
      <c r="H329" s="260">
        <v>45120</v>
      </c>
      <c r="I329" s="260">
        <v>45350</v>
      </c>
      <c r="J329" s="123">
        <f t="shared" si="32"/>
        <v>32.857142857142854</v>
      </c>
      <c r="K329" s="87">
        <v>5</v>
      </c>
      <c r="L329" s="97">
        <f t="shared" si="31"/>
        <v>1</v>
      </c>
      <c r="M329" s="549"/>
      <c r="N329" s="549"/>
      <c r="O329" s="549"/>
      <c r="P329" s="549"/>
      <c r="Q329" s="549"/>
      <c r="R329" s="549"/>
      <c r="S329" s="549"/>
      <c r="T329" s="549"/>
      <c r="U329" s="140"/>
      <c r="V329" s="97"/>
      <c r="W329" s="141"/>
      <c r="X329" s="164" t="s">
        <v>875</v>
      </c>
      <c r="Y329" s="65" t="s">
        <v>1426</v>
      </c>
      <c r="Z329" s="65"/>
      <c r="AA329" s="65" t="s">
        <v>78</v>
      </c>
      <c r="AB329" s="65"/>
      <c r="AC329" s="65"/>
      <c r="AD329" s="65"/>
      <c r="AE329" s="65"/>
      <c r="AF329" s="77" t="s">
        <v>2000</v>
      </c>
      <c r="AG329" s="87">
        <v>2023</v>
      </c>
      <c r="AH329" s="75"/>
      <c r="AI329" s="87" t="s">
        <v>2118</v>
      </c>
      <c r="AJ329" s="100" t="s">
        <v>2050</v>
      </c>
      <c r="AK329" s="75"/>
      <c r="AL329" s="75"/>
      <c r="AM329" s="75"/>
    </row>
    <row r="330" spans="1:39" ht="125.25" hidden="1" customHeight="1">
      <c r="A330" s="261" t="s">
        <v>1421</v>
      </c>
      <c r="B330" s="414" t="s">
        <v>1422</v>
      </c>
      <c r="C330" s="77" t="s">
        <v>1427</v>
      </c>
      <c r="D330" s="77" t="s">
        <v>1428</v>
      </c>
      <c r="E330" s="77" t="s">
        <v>1429</v>
      </c>
      <c r="F330" s="390" t="s">
        <v>1430</v>
      </c>
      <c r="G330" s="255">
        <v>8</v>
      </c>
      <c r="H330" s="264">
        <v>45120</v>
      </c>
      <c r="I330" s="264">
        <v>45350</v>
      </c>
      <c r="J330" s="123">
        <f t="shared" si="32"/>
        <v>32.857142857142854</v>
      </c>
      <c r="K330" s="87">
        <v>8</v>
      </c>
      <c r="L330" s="97">
        <f t="shared" ref="L330:L361" si="33">IF(K330/G330&gt;1,1,K330/G330)</f>
        <v>1</v>
      </c>
      <c r="M330" s="549"/>
      <c r="N330" s="549"/>
      <c r="O330" s="549"/>
      <c r="P330" s="549"/>
      <c r="Q330" s="549"/>
      <c r="R330" s="549"/>
      <c r="S330" s="549"/>
      <c r="T330" s="549"/>
      <c r="U330" s="140"/>
      <c r="V330" s="97"/>
      <c r="W330" s="141"/>
      <c r="X330" s="164" t="s">
        <v>899</v>
      </c>
      <c r="Y330" s="65" t="s">
        <v>1426</v>
      </c>
      <c r="Z330" s="65"/>
      <c r="AA330" s="65" t="s">
        <v>78</v>
      </c>
      <c r="AB330" s="65"/>
      <c r="AC330" s="65"/>
      <c r="AD330" s="65"/>
      <c r="AE330" s="65"/>
      <c r="AF330" s="77" t="s">
        <v>2001</v>
      </c>
      <c r="AG330" s="87">
        <v>2023</v>
      </c>
      <c r="AH330" s="75"/>
      <c r="AI330" s="87" t="s">
        <v>2118</v>
      </c>
      <c r="AJ330" s="100" t="s">
        <v>2050</v>
      </c>
      <c r="AK330" s="75"/>
      <c r="AL330" s="75"/>
      <c r="AM330" s="75"/>
    </row>
    <row r="331" spans="1:39" ht="87.5" hidden="1" customHeight="1">
      <c r="A331" s="118" t="s">
        <v>1481</v>
      </c>
      <c r="B331" s="429" t="s">
        <v>1482</v>
      </c>
      <c r="C331" s="77" t="s">
        <v>2266</v>
      </c>
      <c r="D331" s="103" t="s">
        <v>1483</v>
      </c>
      <c r="E331" s="125" t="s">
        <v>1484</v>
      </c>
      <c r="F331" s="120" t="s">
        <v>1485</v>
      </c>
      <c r="G331" s="126">
        <v>7</v>
      </c>
      <c r="H331" s="105">
        <v>45120</v>
      </c>
      <c r="I331" s="105">
        <v>45382</v>
      </c>
      <c r="J331" s="123">
        <f t="shared" si="32"/>
        <v>37.428571428571431</v>
      </c>
      <c r="K331" s="87">
        <v>7</v>
      </c>
      <c r="L331" s="97">
        <f t="shared" si="33"/>
        <v>1</v>
      </c>
      <c r="M331" s="549"/>
      <c r="N331" s="549"/>
      <c r="O331" s="549"/>
      <c r="P331" s="549"/>
      <c r="Q331" s="549"/>
      <c r="R331" s="549"/>
      <c r="S331" s="549"/>
      <c r="T331" s="549"/>
      <c r="U331" s="140"/>
      <c r="V331" s="97"/>
      <c r="W331" s="141"/>
      <c r="X331" s="100" t="s">
        <v>859</v>
      </c>
      <c r="Y331" s="65" t="s">
        <v>1426</v>
      </c>
      <c r="Z331" s="99" t="s">
        <v>2093</v>
      </c>
      <c r="AA331" s="65" t="s">
        <v>78</v>
      </c>
      <c r="AB331" s="65"/>
      <c r="AC331" s="65"/>
      <c r="AD331" s="65"/>
      <c r="AE331" s="65"/>
      <c r="AF331" s="78" t="s">
        <v>2267</v>
      </c>
      <c r="AG331" s="87">
        <v>2023</v>
      </c>
      <c r="AH331" s="100">
        <v>2024</v>
      </c>
      <c r="AI331" s="87" t="s">
        <v>2112</v>
      </c>
      <c r="AJ331" s="168" t="s">
        <v>2050</v>
      </c>
      <c r="AK331" s="107"/>
      <c r="AL331" s="169" t="s">
        <v>2196</v>
      </c>
      <c r="AM331" s="75"/>
    </row>
    <row r="332" spans="1:39" ht="125.25" hidden="1" customHeight="1">
      <c r="A332" s="118" t="s">
        <v>1486</v>
      </c>
      <c r="B332" s="411" t="s">
        <v>1487</v>
      </c>
      <c r="C332" s="77" t="s">
        <v>2268</v>
      </c>
      <c r="D332" s="120" t="s">
        <v>1488</v>
      </c>
      <c r="E332" s="120" t="s">
        <v>1489</v>
      </c>
      <c r="F332" s="120" t="s">
        <v>1490</v>
      </c>
      <c r="G332" s="121">
        <v>3</v>
      </c>
      <c r="H332" s="198">
        <v>45120</v>
      </c>
      <c r="I332" s="198">
        <v>45291</v>
      </c>
      <c r="J332" s="123">
        <f t="shared" si="32"/>
        <v>24.428571428571427</v>
      </c>
      <c r="K332" s="87">
        <v>3</v>
      </c>
      <c r="L332" s="97">
        <f t="shared" si="33"/>
        <v>1</v>
      </c>
      <c r="M332" s="549"/>
      <c r="N332" s="549"/>
      <c r="O332" s="549"/>
      <c r="P332" s="549"/>
      <c r="Q332" s="549"/>
      <c r="R332" s="549"/>
      <c r="S332" s="549"/>
      <c r="T332" s="549"/>
      <c r="U332" s="140"/>
      <c r="V332" s="97"/>
      <c r="W332" s="141"/>
      <c r="X332" s="100" t="s">
        <v>859</v>
      </c>
      <c r="Y332" s="65" t="s">
        <v>1426</v>
      </c>
      <c r="Z332" s="248" t="s">
        <v>1491</v>
      </c>
      <c r="AA332" s="65" t="s">
        <v>78</v>
      </c>
      <c r="AB332" s="65"/>
      <c r="AC332" s="65" t="s">
        <v>78</v>
      </c>
      <c r="AD332" s="65"/>
      <c r="AE332" s="65"/>
      <c r="AF332" s="78" t="s">
        <v>2269</v>
      </c>
      <c r="AG332" s="87">
        <v>2023</v>
      </c>
      <c r="AH332" s="100">
        <v>2024</v>
      </c>
      <c r="AI332" s="87" t="s">
        <v>2113</v>
      </c>
      <c r="AJ332" s="117" t="s">
        <v>2050</v>
      </c>
      <c r="AK332" s="107"/>
      <c r="AL332" s="78" t="s">
        <v>2270</v>
      </c>
      <c r="AM332" s="75"/>
    </row>
    <row r="333" spans="1:39" ht="125.25" customHeight="1">
      <c r="A333" s="118" t="s">
        <v>1492</v>
      </c>
      <c r="B333" s="127" t="s">
        <v>2174</v>
      </c>
      <c r="C333" s="127" t="s">
        <v>1493</v>
      </c>
      <c r="D333" s="170" t="s">
        <v>2164</v>
      </c>
      <c r="E333" s="136" t="s">
        <v>2165</v>
      </c>
      <c r="F333" s="136" t="s">
        <v>2176</v>
      </c>
      <c r="G333" s="137">
        <v>1</v>
      </c>
      <c r="H333" s="174">
        <v>45848</v>
      </c>
      <c r="I333" s="174">
        <v>45991</v>
      </c>
      <c r="J333" s="123">
        <v>20</v>
      </c>
      <c r="K333" s="87">
        <v>0</v>
      </c>
      <c r="L333" s="97">
        <f t="shared" si="33"/>
        <v>0</v>
      </c>
      <c r="M333" s="549"/>
      <c r="N333" s="549"/>
      <c r="O333" s="549"/>
      <c r="P333" s="549"/>
      <c r="Q333" s="549"/>
      <c r="R333" s="549"/>
      <c r="S333" s="549" t="s">
        <v>78</v>
      </c>
      <c r="T333" s="549"/>
      <c r="U333" s="140"/>
      <c r="V333" s="97"/>
      <c r="W333" s="141"/>
      <c r="X333" s="139" t="s">
        <v>859</v>
      </c>
      <c r="Y333" s="65" t="s">
        <v>1426</v>
      </c>
      <c r="Z333" s="99"/>
      <c r="AA333" s="65" t="s">
        <v>78</v>
      </c>
      <c r="AB333" s="65"/>
      <c r="AC333" s="65"/>
      <c r="AD333" s="65"/>
      <c r="AE333" s="65"/>
      <c r="AF333" s="175" t="s">
        <v>2128</v>
      </c>
      <c r="AG333" s="87">
        <v>2023</v>
      </c>
      <c r="AH333" s="100"/>
      <c r="AI333" s="100" t="s">
        <v>2117</v>
      </c>
      <c r="AJ333" s="100" t="s">
        <v>2051</v>
      </c>
      <c r="AK333" s="107"/>
      <c r="AL333" s="75"/>
      <c r="AM333" s="102" t="s">
        <v>2128</v>
      </c>
    </row>
    <row r="334" spans="1:39" ht="125.25" hidden="1" customHeight="1">
      <c r="A334" s="118" t="s">
        <v>1492</v>
      </c>
      <c r="B334" s="167" t="s">
        <v>2175</v>
      </c>
      <c r="C334" s="127" t="s">
        <v>1493</v>
      </c>
      <c r="D334" s="127" t="s">
        <v>1874</v>
      </c>
      <c r="E334" s="136" t="s">
        <v>1860</v>
      </c>
      <c r="F334" s="136" t="s">
        <v>1800</v>
      </c>
      <c r="G334" s="137">
        <v>2</v>
      </c>
      <c r="H334" s="174">
        <v>45488</v>
      </c>
      <c r="I334" s="174">
        <v>45657</v>
      </c>
      <c r="J334" s="123">
        <f t="shared" ref="J334:J365" si="34">(I334-H334)/7</f>
        <v>24.142857142857142</v>
      </c>
      <c r="K334" s="87">
        <v>9</v>
      </c>
      <c r="L334" s="97">
        <f t="shared" si="33"/>
        <v>1</v>
      </c>
      <c r="M334" s="549"/>
      <c r="N334" s="549"/>
      <c r="O334" s="549"/>
      <c r="P334" s="549"/>
      <c r="Q334" s="549"/>
      <c r="R334" s="549"/>
      <c r="S334" s="549"/>
      <c r="T334" s="549"/>
      <c r="U334" s="140"/>
      <c r="V334" s="97"/>
      <c r="W334" s="141"/>
      <c r="X334" s="139" t="s">
        <v>859</v>
      </c>
      <c r="Y334" s="65" t="s">
        <v>1426</v>
      </c>
      <c r="Z334" s="99" t="s">
        <v>1970</v>
      </c>
      <c r="AA334" s="65" t="s">
        <v>78</v>
      </c>
      <c r="AB334" s="65"/>
      <c r="AC334" s="65" t="s">
        <v>78</v>
      </c>
      <c r="AD334" s="65"/>
      <c r="AE334" s="65"/>
      <c r="AF334" s="175" t="s">
        <v>2410</v>
      </c>
      <c r="AG334" s="87">
        <v>2023</v>
      </c>
      <c r="AH334" s="100">
        <v>2024</v>
      </c>
      <c r="AI334" s="87" t="s">
        <v>2113</v>
      </c>
      <c r="AJ334" s="106" t="s">
        <v>2050</v>
      </c>
      <c r="AK334" s="107"/>
      <c r="AL334" s="108" t="s">
        <v>2134</v>
      </c>
      <c r="AM334" s="75"/>
    </row>
    <row r="335" spans="1:39" ht="125.25" hidden="1" customHeight="1">
      <c r="A335" s="118" t="s">
        <v>1494</v>
      </c>
      <c r="B335" s="429" t="s">
        <v>1495</v>
      </c>
      <c r="C335" s="99" t="s">
        <v>1496</v>
      </c>
      <c r="D335" s="195" t="s">
        <v>1497</v>
      </c>
      <c r="E335" s="196" t="s">
        <v>1498</v>
      </c>
      <c r="F335" s="196" t="s">
        <v>1499</v>
      </c>
      <c r="G335" s="197">
        <v>1</v>
      </c>
      <c r="H335" s="133">
        <v>45231</v>
      </c>
      <c r="I335" s="134">
        <v>45260</v>
      </c>
      <c r="J335" s="123">
        <f t="shared" si="34"/>
        <v>4.1428571428571432</v>
      </c>
      <c r="K335" s="87">
        <v>1</v>
      </c>
      <c r="L335" s="97">
        <f t="shared" si="33"/>
        <v>1</v>
      </c>
      <c r="M335" s="549"/>
      <c r="N335" s="549"/>
      <c r="O335" s="549"/>
      <c r="P335" s="549"/>
      <c r="Q335" s="549"/>
      <c r="R335" s="549"/>
      <c r="S335" s="549"/>
      <c r="T335" s="549"/>
      <c r="U335" s="140"/>
      <c r="V335" s="97"/>
      <c r="W335" s="141"/>
      <c r="X335" s="135" t="s">
        <v>429</v>
      </c>
      <c r="Y335" s="65" t="s">
        <v>1426</v>
      </c>
      <c r="Z335" s="99" t="s">
        <v>2033</v>
      </c>
      <c r="AA335" s="65" t="s">
        <v>78</v>
      </c>
      <c r="AB335" s="65"/>
      <c r="AC335" s="65" t="s">
        <v>78</v>
      </c>
      <c r="AD335" s="65"/>
      <c r="AE335" s="65"/>
      <c r="AF335" s="78" t="s">
        <v>1500</v>
      </c>
      <c r="AG335" s="182">
        <v>2023</v>
      </c>
      <c r="AH335" s="183">
        <v>2023</v>
      </c>
      <c r="AI335" s="182" t="s">
        <v>2112</v>
      </c>
      <c r="AJ335" s="183" t="s">
        <v>2050</v>
      </c>
      <c r="AK335" s="184" t="s">
        <v>2099</v>
      </c>
      <c r="AL335" s="75"/>
      <c r="AM335" s="75"/>
    </row>
    <row r="336" spans="1:39" ht="125.25" customHeight="1">
      <c r="A336" s="118" t="s">
        <v>1501</v>
      </c>
      <c r="B336" s="159" t="s">
        <v>2138</v>
      </c>
      <c r="C336" s="77" t="s">
        <v>1502</v>
      </c>
      <c r="D336" s="157" t="s">
        <v>2142</v>
      </c>
      <c r="E336" s="120" t="s">
        <v>2143</v>
      </c>
      <c r="F336" s="120" t="s">
        <v>2141</v>
      </c>
      <c r="G336" s="94">
        <v>4</v>
      </c>
      <c r="H336" s="95">
        <v>45848</v>
      </c>
      <c r="I336" s="264">
        <v>45930</v>
      </c>
      <c r="J336" s="166">
        <f t="shared" si="34"/>
        <v>11.714285714285714</v>
      </c>
      <c r="K336" s="87">
        <v>0</v>
      </c>
      <c r="L336" s="97">
        <f t="shared" si="33"/>
        <v>0</v>
      </c>
      <c r="M336" s="549"/>
      <c r="N336" s="549"/>
      <c r="O336" s="549"/>
      <c r="P336" s="549"/>
      <c r="Q336" s="549"/>
      <c r="R336" s="549"/>
      <c r="S336" s="549" t="s">
        <v>78</v>
      </c>
      <c r="T336" s="549"/>
      <c r="U336" s="140"/>
      <c r="V336" s="97"/>
      <c r="W336" s="141"/>
      <c r="X336" s="100" t="s">
        <v>1506</v>
      </c>
      <c r="Y336" s="65" t="s">
        <v>1426</v>
      </c>
      <c r="Z336" s="248"/>
      <c r="AA336" s="65" t="s">
        <v>78</v>
      </c>
      <c r="AB336" s="65"/>
      <c r="AC336" s="65" t="s">
        <v>78</v>
      </c>
      <c r="AD336" s="65"/>
      <c r="AE336" s="65"/>
      <c r="AF336" s="175" t="s">
        <v>2128</v>
      </c>
      <c r="AG336" s="87">
        <v>2023</v>
      </c>
      <c r="AH336" s="100"/>
      <c r="AI336" s="100" t="s">
        <v>2117</v>
      </c>
      <c r="AJ336" s="100" t="s">
        <v>2051</v>
      </c>
      <c r="AK336" s="107"/>
      <c r="AL336" s="78"/>
      <c r="AM336" s="102" t="s">
        <v>2128</v>
      </c>
    </row>
    <row r="337" spans="1:39" ht="125.25" hidden="1" customHeight="1">
      <c r="A337" s="118" t="s">
        <v>1501</v>
      </c>
      <c r="B337" s="160" t="s">
        <v>2138</v>
      </c>
      <c r="C337" s="77" t="s">
        <v>1502</v>
      </c>
      <c r="D337" s="103" t="s">
        <v>1503</v>
      </c>
      <c r="E337" s="120" t="s">
        <v>1504</v>
      </c>
      <c r="F337" s="120" t="s">
        <v>1505</v>
      </c>
      <c r="G337" s="121">
        <v>6</v>
      </c>
      <c r="H337" s="122">
        <v>45200</v>
      </c>
      <c r="I337" s="122">
        <v>45473</v>
      </c>
      <c r="J337" s="123">
        <f t="shared" si="34"/>
        <v>39</v>
      </c>
      <c r="K337" s="87">
        <v>6</v>
      </c>
      <c r="L337" s="97">
        <f t="shared" si="33"/>
        <v>1</v>
      </c>
      <c r="M337" s="549"/>
      <c r="N337" s="549"/>
      <c r="O337" s="549"/>
      <c r="P337" s="549"/>
      <c r="Q337" s="549"/>
      <c r="R337" s="549"/>
      <c r="S337" s="549"/>
      <c r="T337" s="549"/>
      <c r="U337" s="140"/>
      <c r="V337" s="97"/>
      <c r="W337" s="141"/>
      <c r="X337" s="98" t="s">
        <v>1506</v>
      </c>
      <c r="Y337" s="65" t="s">
        <v>1426</v>
      </c>
      <c r="Z337" s="65"/>
      <c r="AA337" s="65" t="s">
        <v>78</v>
      </c>
      <c r="AB337" s="65"/>
      <c r="AC337" s="65" t="s">
        <v>78</v>
      </c>
      <c r="AD337" s="65"/>
      <c r="AE337" s="65"/>
      <c r="AF337" s="78" t="s">
        <v>2139</v>
      </c>
      <c r="AG337" s="87">
        <v>2023</v>
      </c>
      <c r="AH337" s="100">
        <v>2024</v>
      </c>
      <c r="AI337" s="87" t="s">
        <v>2113</v>
      </c>
      <c r="AJ337" s="106" t="s">
        <v>2050</v>
      </c>
      <c r="AK337" s="107"/>
      <c r="AL337" s="108" t="s">
        <v>2134</v>
      </c>
      <c r="AM337" s="75"/>
    </row>
    <row r="338" spans="1:39" ht="125.25" hidden="1" customHeight="1">
      <c r="A338" s="118" t="s">
        <v>1507</v>
      </c>
      <c r="B338" s="429" t="s">
        <v>1508</v>
      </c>
      <c r="C338" s="175" t="s">
        <v>1509</v>
      </c>
      <c r="D338" s="175" t="s">
        <v>1510</v>
      </c>
      <c r="E338" s="175" t="s">
        <v>1511</v>
      </c>
      <c r="F338" s="120" t="s">
        <v>1512</v>
      </c>
      <c r="G338" s="163">
        <v>2</v>
      </c>
      <c r="H338" s="198">
        <v>45120</v>
      </c>
      <c r="I338" s="240">
        <v>45443</v>
      </c>
      <c r="J338" s="123">
        <f t="shared" si="34"/>
        <v>46.142857142857146</v>
      </c>
      <c r="K338" s="87">
        <v>2</v>
      </c>
      <c r="L338" s="97">
        <f t="shared" si="33"/>
        <v>1</v>
      </c>
      <c r="M338" s="549"/>
      <c r="N338" s="549"/>
      <c r="O338" s="549"/>
      <c r="P338" s="549"/>
      <c r="Q338" s="549"/>
      <c r="R338" s="549"/>
      <c r="S338" s="549"/>
      <c r="T338" s="549"/>
      <c r="U338" s="140"/>
      <c r="V338" s="97"/>
      <c r="W338" s="141"/>
      <c r="X338" s="100" t="s">
        <v>859</v>
      </c>
      <c r="Y338" s="65" t="s">
        <v>1426</v>
      </c>
      <c r="Z338" s="65"/>
      <c r="AA338" s="65" t="s">
        <v>78</v>
      </c>
      <c r="AB338" s="65"/>
      <c r="AC338" s="65"/>
      <c r="AD338" s="65"/>
      <c r="AE338" s="65"/>
      <c r="AF338" s="78" t="s">
        <v>2271</v>
      </c>
      <c r="AG338" s="87">
        <v>2023</v>
      </c>
      <c r="AH338" s="100">
        <v>2024</v>
      </c>
      <c r="AI338" s="87" t="s">
        <v>2112</v>
      </c>
      <c r="AJ338" s="168" t="s">
        <v>2050</v>
      </c>
      <c r="AK338" s="107"/>
      <c r="AL338" s="169" t="s">
        <v>2196</v>
      </c>
      <c r="AM338" s="75"/>
    </row>
    <row r="339" spans="1:39" ht="125.25" customHeight="1">
      <c r="A339" s="118" t="s">
        <v>1513</v>
      </c>
      <c r="B339" s="127" t="s">
        <v>1514</v>
      </c>
      <c r="C339" s="127" t="s">
        <v>1515</v>
      </c>
      <c r="D339" s="127" t="s">
        <v>1804</v>
      </c>
      <c r="E339" s="136" t="s">
        <v>1805</v>
      </c>
      <c r="F339" s="136" t="s">
        <v>1875</v>
      </c>
      <c r="G339" s="137">
        <v>2</v>
      </c>
      <c r="H339" s="138">
        <v>45475</v>
      </c>
      <c r="I339" s="174">
        <v>45657</v>
      </c>
      <c r="J339" s="123">
        <f t="shared" si="34"/>
        <v>26</v>
      </c>
      <c r="K339" s="87">
        <v>4</v>
      </c>
      <c r="L339" s="97">
        <f t="shared" si="33"/>
        <v>1</v>
      </c>
      <c r="M339" s="549"/>
      <c r="N339" s="549"/>
      <c r="O339" s="549"/>
      <c r="P339" s="549"/>
      <c r="Q339" s="549"/>
      <c r="R339" s="549"/>
      <c r="S339" s="549" t="s">
        <v>78</v>
      </c>
      <c r="T339" s="549"/>
      <c r="U339" s="140"/>
      <c r="V339" s="97"/>
      <c r="W339" s="141"/>
      <c r="X339" s="139" t="s">
        <v>875</v>
      </c>
      <c r="Y339" s="65" t="s">
        <v>1426</v>
      </c>
      <c r="Z339" s="65" t="s">
        <v>1971</v>
      </c>
      <c r="AA339" s="65" t="s">
        <v>78</v>
      </c>
      <c r="AB339" s="65"/>
      <c r="AC339" s="65" t="s">
        <v>78</v>
      </c>
      <c r="AD339" s="65"/>
      <c r="AE339" s="65"/>
      <c r="AF339" s="175" t="s">
        <v>2003</v>
      </c>
      <c r="AG339" s="87">
        <v>2023</v>
      </c>
      <c r="AH339" s="100">
        <v>2025</v>
      </c>
      <c r="AI339" s="87" t="s">
        <v>2065</v>
      </c>
      <c r="AJ339" s="100" t="s">
        <v>2051</v>
      </c>
      <c r="AK339" s="107" t="s">
        <v>2026</v>
      </c>
      <c r="AL339" s="75"/>
      <c r="AM339" s="75"/>
    </row>
    <row r="340" spans="1:39" ht="125.25" customHeight="1">
      <c r="A340" s="118" t="s">
        <v>1516</v>
      </c>
      <c r="B340" s="127" t="s">
        <v>2180</v>
      </c>
      <c r="C340" s="127" t="s">
        <v>1876</v>
      </c>
      <c r="D340" s="170" t="s">
        <v>2177</v>
      </c>
      <c r="E340" s="136" t="s">
        <v>2178</v>
      </c>
      <c r="F340" s="136" t="s">
        <v>2179</v>
      </c>
      <c r="G340" s="137">
        <v>1</v>
      </c>
      <c r="H340" s="174">
        <v>45848</v>
      </c>
      <c r="I340" s="174">
        <v>45991</v>
      </c>
      <c r="J340" s="123">
        <f t="shared" si="34"/>
        <v>20.428571428571427</v>
      </c>
      <c r="K340" s="87">
        <v>0</v>
      </c>
      <c r="L340" s="97">
        <f t="shared" si="33"/>
        <v>0</v>
      </c>
      <c r="M340" s="549"/>
      <c r="N340" s="549"/>
      <c r="O340" s="549"/>
      <c r="P340" s="549"/>
      <c r="Q340" s="549"/>
      <c r="R340" s="549"/>
      <c r="S340" s="549" t="s">
        <v>78</v>
      </c>
      <c r="T340" s="549"/>
      <c r="U340" s="140"/>
      <c r="V340" s="97"/>
      <c r="W340" s="141"/>
      <c r="X340" s="139" t="s">
        <v>859</v>
      </c>
      <c r="Y340" s="65" t="s">
        <v>1426</v>
      </c>
      <c r="Z340" s="65"/>
      <c r="AA340" s="65" t="s">
        <v>78</v>
      </c>
      <c r="AB340" s="65"/>
      <c r="AC340" s="65" t="s">
        <v>78</v>
      </c>
      <c r="AD340" s="65"/>
      <c r="AE340" s="65"/>
      <c r="AF340" s="175" t="s">
        <v>2128</v>
      </c>
      <c r="AG340" s="87">
        <v>2023</v>
      </c>
      <c r="AH340" s="100"/>
      <c r="AI340" s="100" t="s">
        <v>2117</v>
      </c>
      <c r="AJ340" s="100" t="s">
        <v>2051</v>
      </c>
      <c r="AK340" s="107"/>
      <c r="AL340" s="75"/>
      <c r="AM340" s="102" t="s">
        <v>2128</v>
      </c>
    </row>
    <row r="341" spans="1:39" ht="125.25" hidden="1" customHeight="1">
      <c r="A341" s="118" t="s">
        <v>1516</v>
      </c>
      <c r="B341" s="167" t="s">
        <v>2180</v>
      </c>
      <c r="C341" s="127" t="s">
        <v>1876</v>
      </c>
      <c r="D341" s="127" t="s">
        <v>1870</v>
      </c>
      <c r="E341" s="136" t="s">
        <v>1860</v>
      </c>
      <c r="F341" s="136" t="s">
        <v>1800</v>
      </c>
      <c r="G341" s="137">
        <v>2</v>
      </c>
      <c r="H341" s="174">
        <v>45488</v>
      </c>
      <c r="I341" s="174">
        <v>45657</v>
      </c>
      <c r="J341" s="123">
        <f t="shared" si="34"/>
        <v>24.142857142857142</v>
      </c>
      <c r="K341" s="87">
        <v>9</v>
      </c>
      <c r="L341" s="97">
        <f t="shared" si="33"/>
        <v>1</v>
      </c>
      <c r="M341" s="549"/>
      <c r="N341" s="549"/>
      <c r="O341" s="549"/>
      <c r="P341" s="549"/>
      <c r="Q341" s="549"/>
      <c r="R341" s="549"/>
      <c r="S341" s="549"/>
      <c r="T341" s="549"/>
      <c r="U341" s="140"/>
      <c r="V341" s="97"/>
      <c r="W341" s="141"/>
      <c r="X341" s="139" t="s">
        <v>859</v>
      </c>
      <c r="Y341" s="65" t="s">
        <v>1426</v>
      </c>
      <c r="Z341" s="99" t="s">
        <v>1972</v>
      </c>
      <c r="AA341" s="65" t="s">
        <v>78</v>
      </c>
      <c r="AB341" s="65"/>
      <c r="AC341" s="65" t="s">
        <v>78</v>
      </c>
      <c r="AD341" s="65"/>
      <c r="AE341" s="65"/>
      <c r="AF341" s="175" t="s">
        <v>2411</v>
      </c>
      <c r="AG341" s="87">
        <v>2023</v>
      </c>
      <c r="AH341" s="100">
        <v>2024</v>
      </c>
      <c r="AI341" s="87" t="s">
        <v>2113</v>
      </c>
      <c r="AJ341" s="106" t="s">
        <v>2050</v>
      </c>
      <c r="AK341" s="107"/>
      <c r="AL341" s="108" t="s">
        <v>2134</v>
      </c>
      <c r="AM341" s="75"/>
    </row>
    <row r="342" spans="1:39" ht="125.25" customHeight="1">
      <c r="A342" s="118" t="s">
        <v>1517</v>
      </c>
      <c r="B342" s="119" t="s">
        <v>2395</v>
      </c>
      <c r="C342" s="271" t="s">
        <v>1518</v>
      </c>
      <c r="D342" s="461" t="s">
        <v>2448</v>
      </c>
      <c r="E342" s="175" t="s">
        <v>2449</v>
      </c>
      <c r="F342" s="120" t="s">
        <v>2447</v>
      </c>
      <c r="G342" s="163">
        <v>5</v>
      </c>
      <c r="H342" s="198">
        <v>45852</v>
      </c>
      <c r="I342" s="577">
        <v>45991</v>
      </c>
      <c r="J342" s="123">
        <f t="shared" si="34"/>
        <v>19.857142857142858</v>
      </c>
      <c r="K342" s="87">
        <v>0</v>
      </c>
      <c r="L342" s="97">
        <f t="shared" si="33"/>
        <v>0</v>
      </c>
      <c r="M342" s="549" t="s">
        <v>78</v>
      </c>
      <c r="N342" s="549"/>
      <c r="O342" s="549" t="s">
        <v>78</v>
      </c>
      <c r="P342" s="549"/>
      <c r="Q342" s="549"/>
      <c r="R342" s="549"/>
      <c r="S342" s="549"/>
      <c r="T342" s="549"/>
      <c r="U342" s="140"/>
      <c r="V342" s="97"/>
      <c r="W342" s="141"/>
      <c r="X342" s="176" t="s">
        <v>899</v>
      </c>
      <c r="Y342" s="65" t="s">
        <v>1426</v>
      </c>
      <c r="Z342" s="65"/>
      <c r="AA342" s="65" t="s">
        <v>78</v>
      </c>
      <c r="AB342" s="65"/>
      <c r="AC342" s="65" t="s">
        <v>78</v>
      </c>
      <c r="AD342" s="65" t="s">
        <v>78</v>
      </c>
      <c r="AE342" s="65"/>
      <c r="AF342" s="175" t="s">
        <v>2426</v>
      </c>
      <c r="AG342" s="87">
        <v>2023</v>
      </c>
      <c r="AH342" s="75"/>
      <c r="AI342" s="100" t="s">
        <v>2117</v>
      </c>
      <c r="AJ342" s="100" t="s">
        <v>2051</v>
      </c>
      <c r="AK342" s="101"/>
      <c r="AL342" s="75"/>
      <c r="AM342" s="102" t="s">
        <v>2426</v>
      </c>
    </row>
    <row r="343" spans="1:39" ht="125.25" hidden="1" customHeight="1">
      <c r="A343" s="118" t="s">
        <v>1517</v>
      </c>
      <c r="B343" s="158" t="s">
        <v>2396</v>
      </c>
      <c r="C343" s="271" t="s">
        <v>1518</v>
      </c>
      <c r="D343" s="271" t="s">
        <v>1519</v>
      </c>
      <c r="E343" s="77" t="s">
        <v>1520</v>
      </c>
      <c r="F343" s="77" t="s">
        <v>1521</v>
      </c>
      <c r="G343" s="121">
        <v>3</v>
      </c>
      <c r="H343" s="122">
        <v>45117</v>
      </c>
      <c r="I343" s="122">
        <v>45473</v>
      </c>
      <c r="J343" s="123">
        <f t="shared" si="34"/>
        <v>50.857142857142854</v>
      </c>
      <c r="K343" s="87">
        <v>3</v>
      </c>
      <c r="L343" s="97">
        <f t="shared" si="33"/>
        <v>1</v>
      </c>
      <c r="M343" s="549"/>
      <c r="N343" s="549"/>
      <c r="O343" s="549"/>
      <c r="P343" s="549"/>
      <c r="Q343" s="549"/>
      <c r="R343" s="549"/>
      <c r="S343" s="549"/>
      <c r="T343" s="549"/>
      <c r="U343" s="140"/>
      <c r="V343" s="97"/>
      <c r="W343" s="141"/>
      <c r="X343" s="176" t="s">
        <v>899</v>
      </c>
      <c r="Y343" s="65" t="s">
        <v>1426</v>
      </c>
      <c r="Z343" s="99" t="s">
        <v>2074</v>
      </c>
      <c r="AA343" s="65" t="s">
        <v>78</v>
      </c>
      <c r="AB343" s="65"/>
      <c r="AC343" s="65" t="s">
        <v>78</v>
      </c>
      <c r="AD343" s="65" t="s">
        <v>78</v>
      </c>
      <c r="AE343" s="65"/>
      <c r="AF343" s="78" t="s">
        <v>2397</v>
      </c>
      <c r="AG343" s="87">
        <v>2023</v>
      </c>
      <c r="AH343" s="100">
        <v>2024</v>
      </c>
      <c r="AI343" s="87" t="s">
        <v>2113</v>
      </c>
      <c r="AJ343" s="106" t="s">
        <v>2050</v>
      </c>
      <c r="AK343" s="78" t="s">
        <v>2272</v>
      </c>
      <c r="AL343" s="108" t="s">
        <v>2382</v>
      </c>
      <c r="AM343" s="75"/>
    </row>
    <row r="344" spans="1:39" ht="125.25" customHeight="1">
      <c r="A344" s="118" t="s">
        <v>1522</v>
      </c>
      <c r="B344" s="119" t="s">
        <v>2398</v>
      </c>
      <c r="C344" s="271" t="s">
        <v>1518</v>
      </c>
      <c r="D344" s="458" t="s">
        <v>2450</v>
      </c>
      <c r="E344" s="77" t="s">
        <v>2451</v>
      </c>
      <c r="F344" s="77" t="s">
        <v>2447</v>
      </c>
      <c r="G344" s="121">
        <v>5</v>
      </c>
      <c r="H344" s="122">
        <v>45852</v>
      </c>
      <c r="I344" s="122">
        <v>45991</v>
      </c>
      <c r="J344" s="123">
        <f t="shared" si="34"/>
        <v>19.857142857142858</v>
      </c>
      <c r="K344" s="87">
        <v>0</v>
      </c>
      <c r="L344" s="97">
        <f t="shared" si="33"/>
        <v>0</v>
      </c>
      <c r="M344" s="549" t="s">
        <v>78</v>
      </c>
      <c r="N344" s="549"/>
      <c r="O344" s="549" t="s">
        <v>78</v>
      </c>
      <c r="P344" s="549"/>
      <c r="Q344" s="549"/>
      <c r="R344" s="549"/>
      <c r="S344" s="549"/>
      <c r="T344" s="549"/>
      <c r="U344" s="140"/>
      <c r="V344" s="97"/>
      <c r="W344" s="141"/>
      <c r="X344" s="176" t="s">
        <v>899</v>
      </c>
      <c r="Y344" s="65" t="s">
        <v>1426</v>
      </c>
      <c r="Z344" s="99"/>
      <c r="AA344" s="65" t="s">
        <v>78</v>
      </c>
      <c r="AB344" s="65"/>
      <c r="AC344" s="65" t="s">
        <v>78</v>
      </c>
      <c r="AD344" s="65" t="s">
        <v>78</v>
      </c>
      <c r="AE344" s="65"/>
      <c r="AF344" s="175" t="s">
        <v>2426</v>
      </c>
      <c r="AG344" s="87">
        <v>2023</v>
      </c>
      <c r="AH344" s="75"/>
      <c r="AI344" s="100" t="s">
        <v>2117</v>
      </c>
      <c r="AJ344" s="100" t="s">
        <v>2051</v>
      </c>
      <c r="AK344" s="101"/>
      <c r="AL344" s="75"/>
      <c r="AM344" s="102" t="s">
        <v>2426</v>
      </c>
    </row>
    <row r="345" spans="1:39" ht="125.25" hidden="1" customHeight="1">
      <c r="A345" s="118" t="s">
        <v>1522</v>
      </c>
      <c r="B345" s="158" t="s">
        <v>2398</v>
      </c>
      <c r="C345" s="271" t="s">
        <v>1518</v>
      </c>
      <c r="D345" s="271" t="s">
        <v>1519</v>
      </c>
      <c r="E345" s="77" t="s">
        <v>1520</v>
      </c>
      <c r="F345" s="77" t="s">
        <v>1521</v>
      </c>
      <c r="G345" s="121">
        <v>3</v>
      </c>
      <c r="H345" s="122">
        <v>45117</v>
      </c>
      <c r="I345" s="122">
        <v>45473</v>
      </c>
      <c r="J345" s="123">
        <f t="shared" si="34"/>
        <v>50.857142857142854</v>
      </c>
      <c r="K345" s="87">
        <v>3</v>
      </c>
      <c r="L345" s="97">
        <f t="shared" si="33"/>
        <v>1</v>
      </c>
      <c r="M345" s="549"/>
      <c r="N345" s="549"/>
      <c r="O345" s="549"/>
      <c r="P345" s="549"/>
      <c r="Q345" s="549"/>
      <c r="R345" s="549"/>
      <c r="S345" s="549"/>
      <c r="T345" s="549"/>
      <c r="U345" s="140"/>
      <c r="V345" s="97"/>
      <c r="W345" s="141"/>
      <c r="X345" s="176" t="s">
        <v>899</v>
      </c>
      <c r="Y345" s="65" t="s">
        <v>1426</v>
      </c>
      <c r="Z345" s="99" t="s">
        <v>2034</v>
      </c>
      <c r="AA345" s="65" t="s">
        <v>78</v>
      </c>
      <c r="AB345" s="65"/>
      <c r="AC345" s="65" t="s">
        <v>78</v>
      </c>
      <c r="AD345" s="65" t="s">
        <v>78</v>
      </c>
      <c r="AE345" s="65"/>
      <c r="AF345" s="78" t="s">
        <v>2400</v>
      </c>
      <c r="AG345" s="100">
        <v>2023</v>
      </c>
      <c r="AH345" s="100">
        <v>2024</v>
      </c>
      <c r="AI345" s="87" t="s">
        <v>2113</v>
      </c>
      <c r="AJ345" s="106" t="s">
        <v>2050</v>
      </c>
      <c r="AK345" s="177" t="s">
        <v>2273</v>
      </c>
      <c r="AL345" s="108" t="s">
        <v>2382</v>
      </c>
      <c r="AM345" s="75"/>
    </row>
    <row r="346" spans="1:39" ht="125.25" customHeight="1">
      <c r="A346" s="118" t="s">
        <v>1431</v>
      </c>
      <c r="B346" s="119" t="s">
        <v>1432</v>
      </c>
      <c r="C346" s="77" t="s">
        <v>1433</v>
      </c>
      <c r="D346" s="103" t="s">
        <v>1434</v>
      </c>
      <c r="E346" s="256" t="s">
        <v>1435</v>
      </c>
      <c r="F346" s="257" t="s">
        <v>2255</v>
      </c>
      <c r="G346" s="104">
        <v>3</v>
      </c>
      <c r="H346" s="105">
        <v>45120</v>
      </c>
      <c r="I346" s="105">
        <v>46022</v>
      </c>
      <c r="J346" s="123">
        <f t="shared" si="34"/>
        <v>128.85714285714286</v>
      </c>
      <c r="K346" s="87">
        <v>0.5</v>
      </c>
      <c r="L346" s="97">
        <f t="shared" si="33"/>
        <v>0.16666666666666666</v>
      </c>
      <c r="M346" s="549"/>
      <c r="N346" s="549"/>
      <c r="O346" s="549"/>
      <c r="P346" s="549"/>
      <c r="Q346" s="549"/>
      <c r="R346" s="549"/>
      <c r="S346" s="549" t="s">
        <v>78</v>
      </c>
      <c r="T346" s="549"/>
      <c r="U346" s="140"/>
      <c r="V346" s="97"/>
      <c r="W346" s="141"/>
      <c r="X346" s="164" t="s">
        <v>859</v>
      </c>
      <c r="Y346" s="65" t="s">
        <v>1426</v>
      </c>
      <c r="Z346" s="65" t="s">
        <v>2020</v>
      </c>
      <c r="AA346" s="65" t="s">
        <v>78</v>
      </c>
      <c r="AB346" s="65"/>
      <c r="AC346" s="65"/>
      <c r="AD346" s="65"/>
      <c r="AE346" s="65"/>
      <c r="AF346" s="175" t="s">
        <v>2016</v>
      </c>
      <c r="AG346" s="87">
        <v>2023</v>
      </c>
      <c r="AH346" s="75"/>
      <c r="AI346" s="100" t="s">
        <v>2117</v>
      </c>
      <c r="AJ346" s="100" t="s">
        <v>2051</v>
      </c>
      <c r="AK346" s="75"/>
      <c r="AL346" s="75"/>
      <c r="AM346" s="75"/>
    </row>
    <row r="347" spans="1:39" ht="125.25" customHeight="1">
      <c r="A347" s="118" t="s">
        <v>1523</v>
      </c>
      <c r="B347" s="119" t="s">
        <v>2399</v>
      </c>
      <c r="C347" s="271" t="s">
        <v>1518</v>
      </c>
      <c r="D347" s="458" t="s">
        <v>2452</v>
      </c>
      <c r="E347" s="77" t="s">
        <v>2453</v>
      </c>
      <c r="F347" s="77" t="s">
        <v>2454</v>
      </c>
      <c r="G347" s="121">
        <v>5</v>
      </c>
      <c r="H347" s="122">
        <v>45852</v>
      </c>
      <c r="I347" s="122">
        <v>45991</v>
      </c>
      <c r="J347" s="123">
        <f t="shared" si="34"/>
        <v>19.857142857142858</v>
      </c>
      <c r="K347" s="87">
        <v>0</v>
      </c>
      <c r="L347" s="97">
        <f t="shared" si="33"/>
        <v>0</v>
      </c>
      <c r="M347" s="549" t="s">
        <v>78</v>
      </c>
      <c r="N347" s="549"/>
      <c r="O347" s="549" t="s">
        <v>78</v>
      </c>
      <c r="P347" s="549"/>
      <c r="Q347" s="549"/>
      <c r="R347" s="549"/>
      <c r="S347" s="549"/>
      <c r="T347" s="549"/>
      <c r="U347" s="140"/>
      <c r="V347" s="97"/>
      <c r="W347" s="141"/>
      <c r="X347" s="176" t="s">
        <v>899</v>
      </c>
      <c r="Y347" s="65" t="s">
        <v>1426</v>
      </c>
      <c r="Z347" s="99"/>
      <c r="AA347" s="65" t="s">
        <v>78</v>
      </c>
      <c r="AB347" s="65"/>
      <c r="AC347" s="65" t="s">
        <v>78</v>
      </c>
      <c r="AD347" s="65" t="s">
        <v>78</v>
      </c>
      <c r="AE347" s="65"/>
      <c r="AF347" s="175" t="s">
        <v>2426</v>
      </c>
      <c r="AG347" s="87">
        <v>2023</v>
      </c>
      <c r="AH347" s="75"/>
      <c r="AI347" s="100" t="s">
        <v>2117</v>
      </c>
      <c r="AJ347" s="100" t="s">
        <v>2051</v>
      </c>
      <c r="AK347" s="101"/>
      <c r="AL347" s="75"/>
      <c r="AM347" s="102" t="s">
        <v>2426</v>
      </c>
    </row>
    <row r="348" spans="1:39" ht="125.25" hidden="1" customHeight="1">
      <c r="A348" s="118" t="s">
        <v>1523</v>
      </c>
      <c r="B348" s="158" t="s">
        <v>2399</v>
      </c>
      <c r="C348" s="271" t="s">
        <v>1518</v>
      </c>
      <c r="D348" s="273" t="s">
        <v>1519</v>
      </c>
      <c r="E348" s="77" t="s">
        <v>1520</v>
      </c>
      <c r="F348" s="77" t="s">
        <v>1521</v>
      </c>
      <c r="G348" s="121">
        <v>3</v>
      </c>
      <c r="H348" s="122">
        <v>45117</v>
      </c>
      <c r="I348" s="122">
        <v>45473</v>
      </c>
      <c r="J348" s="123">
        <f t="shared" si="34"/>
        <v>50.857142857142854</v>
      </c>
      <c r="K348" s="87">
        <v>3</v>
      </c>
      <c r="L348" s="97">
        <f t="shared" si="33"/>
        <v>1</v>
      </c>
      <c r="M348" s="549"/>
      <c r="N348" s="549"/>
      <c r="O348" s="549"/>
      <c r="P348" s="549"/>
      <c r="Q348" s="549"/>
      <c r="R348" s="549"/>
      <c r="S348" s="549"/>
      <c r="T348" s="549"/>
      <c r="U348" s="140"/>
      <c r="V348" s="97"/>
      <c r="W348" s="141"/>
      <c r="X348" s="176" t="s">
        <v>899</v>
      </c>
      <c r="Y348" s="65" t="s">
        <v>1426</v>
      </c>
      <c r="Z348" s="99" t="s">
        <v>2035</v>
      </c>
      <c r="AA348" s="65" t="s">
        <v>78</v>
      </c>
      <c r="AB348" s="65"/>
      <c r="AC348" s="65" t="s">
        <v>78</v>
      </c>
      <c r="AD348" s="65" t="s">
        <v>78</v>
      </c>
      <c r="AE348" s="65"/>
      <c r="AF348" s="78" t="s">
        <v>2401</v>
      </c>
      <c r="AG348" s="100">
        <v>2023</v>
      </c>
      <c r="AH348" s="100">
        <v>2024</v>
      </c>
      <c r="AI348" s="87" t="s">
        <v>2113</v>
      </c>
      <c r="AJ348" s="106" t="s">
        <v>2050</v>
      </c>
      <c r="AK348" s="78" t="s">
        <v>2273</v>
      </c>
      <c r="AL348" s="108" t="s">
        <v>2382</v>
      </c>
      <c r="AM348" s="75"/>
    </row>
    <row r="349" spans="1:39" ht="125.25" customHeight="1">
      <c r="A349" s="118" t="s">
        <v>1524</v>
      </c>
      <c r="B349" s="119" t="s">
        <v>2403</v>
      </c>
      <c r="C349" s="273" t="s">
        <v>1518</v>
      </c>
      <c r="D349" s="458" t="s">
        <v>2452</v>
      </c>
      <c r="E349" s="77" t="s">
        <v>2453</v>
      </c>
      <c r="F349" s="77" t="s">
        <v>2454</v>
      </c>
      <c r="G349" s="121">
        <v>5</v>
      </c>
      <c r="H349" s="122">
        <v>45852</v>
      </c>
      <c r="I349" s="122">
        <v>45991</v>
      </c>
      <c r="J349" s="123">
        <f t="shared" si="34"/>
        <v>19.857142857142858</v>
      </c>
      <c r="K349" s="87">
        <v>0</v>
      </c>
      <c r="L349" s="97">
        <f t="shared" si="33"/>
        <v>0</v>
      </c>
      <c r="M349" s="549" t="s">
        <v>78</v>
      </c>
      <c r="N349" s="549"/>
      <c r="O349" s="549" t="s">
        <v>78</v>
      </c>
      <c r="P349" s="549"/>
      <c r="Q349" s="549"/>
      <c r="R349" s="549"/>
      <c r="S349" s="549"/>
      <c r="T349" s="549"/>
      <c r="U349" s="140"/>
      <c r="V349" s="97"/>
      <c r="W349" s="141"/>
      <c r="X349" s="176" t="s">
        <v>899</v>
      </c>
      <c r="Y349" s="65" t="s">
        <v>1426</v>
      </c>
      <c r="Z349" s="99"/>
      <c r="AA349" s="65" t="s">
        <v>78</v>
      </c>
      <c r="AB349" s="65"/>
      <c r="AC349" s="65" t="s">
        <v>78</v>
      </c>
      <c r="AD349" s="65" t="s">
        <v>78</v>
      </c>
      <c r="AE349" s="65"/>
      <c r="AF349" s="175" t="s">
        <v>2426</v>
      </c>
      <c r="AG349" s="87">
        <v>2023</v>
      </c>
      <c r="AH349" s="75"/>
      <c r="AI349" s="100" t="s">
        <v>2117</v>
      </c>
      <c r="AJ349" s="100" t="s">
        <v>2051</v>
      </c>
      <c r="AK349" s="101"/>
      <c r="AL349" s="75"/>
      <c r="AM349" s="102" t="s">
        <v>2426</v>
      </c>
    </row>
    <row r="350" spans="1:39" ht="125.25" hidden="1" customHeight="1">
      <c r="A350" s="118" t="s">
        <v>1524</v>
      </c>
      <c r="B350" s="158" t="s">
        <v>2404</v>
      </c>
      <c r="C350" s="273" t="s">
        <v>1518</v>
      </c>
      <c r="D350" s="273" t="s">
        <v>1519</v>
      </c>
      <c r="E350" s="77" t="s">
        <v>1520</v>
      </c>
      <c r="F350" s="77" t="s">
        <v>1521</v>
      </c>
      <c r="G350" s="121">
        <v>3</v>
      </c>
      <c r="H350" s="122">
        <v>45117</v>
      </c>
      <c r="I350" s="122">
        <v>45473</v>
      </c>
      <c r="J350" s="123">
        <f t="shared" si="34"/>
        <v>50.857142857142854</v>
      </c>
      <c r="K350" s="87">
        <v>3</v>
      </c>
      <c r="L350" s="97">
        <f t="shared" si="33"/>
        <v>1</v>
      </c>
      <c r="M350" s="549"/>
      <c r="N350" s="549"/>
      <c r="O350" s="549"/>
      <c r="P350" s="549"/>
      <c r="Q350" s="549"/>
      <c r="R350" s="549"/>
      <c r="S350" s="549"/>
      <c r="T350" s="549"/>
      <c r="U350" s="140"/>
      <c r="V350" s="97"/>
      <c r="W350" s="141"/>
      <c r="X350" s="176" t="s">
        <v>899</v>
      </c>
      <c r="Y350" s="65" t="s">
        <v>1426</v>
      </c>
      <c r="Z350" s="99" t="s">
        <v>2036</v>
      </c>
      <c r="AA350" s="65" t="s">
        <v>78</v>
      </c>
      <c r="AB350" s="65"/>
      <c r="AC350" s="65" t="s">
        <v>78</v>
      </c>
      <c r="AD350" s="65" t="s">
        <v>78</v>
      </c>
      <c r="AE350" s="65"/>
      <c r="AF350" s="78" t="s">
        <v>2402</v>
      </c>
      <c r="AG350" s="100">
        <v>2023</v>
      </c>
      <c r="AH350" s="100">
        <v>2024</v>
      </c>
      <c r="AI350" s="87" t="s">
        <v>2113</v>
      </c>
      <c r="AJ350" s="106" t="s">
        <v>2050</v>
      </c>
      <c r="AK350" s="177" t="s">
        <v>2273</v>
      </c>
      <c r="AL350" s="108" t="s">
        <v>2382</v>
      </c>
      <c r="AM350" s="75"/>
    </row>
    <row r="351" spans="1:39" ht="125.25" hidden="1" customHeight="1">
      <c r="A351" s="118" t="s">
        <v>1525</v>
      </c>
      <c r="B351" s="416" t="s">
        <v>1526</v>
      </c>
      <c r="C351" s="102" t="s">
        <v>1527</v>
      </c>
      <c r="D351" s="78" t="s">
        <v>1528</v>
      </c>
      <c r="E351" s="78" t="s">
        <v>1529</v>
      </c>
      <c r="F351" s="78" t="s">
        <v>1530</v>
      </c>
      <c r="G351" s="255">
        <v>7</v>
      </c>
      <c r="H351" s="274">
        <v>45124</v>
      </c>
      <c r="I351" s="274">
        <v>45291</v>
      </c>
      <c r="J351" s="123">
        <f t="shared" si="34"/>
        <v>23.857142857142858</v>
      </c>
      <c r="K351" s="87">
        <v>7</v>
      </c>
      <c r="L351" s="97">
        <f t="shared" si="33"/>
        <v>1</v>
      </c>
      <c r="M351" s="549"/>
      <c r="N351" s="549"/>
      <c r="O351" s="549"/>
      <c r="P351" s="549"/>
      <c r="Q351" s="549"/>
      <c r="R351" s="549"/>
      <c r="S351" s="549"/>
      <c r="T351" s="549"/>
      <c r="U351" s="140"/>
      <c r="V351" s="97"/>
      <c r="W351" s="141"/>
      <c r="X351" s="98" t="s">
        <v>899</v>
      </c>
      <c r="Y351" s="65" t="s">
        <v>1426</v>
      </c>
      <c r="Z351" s="65" t="s">
        <v>1531</v>
      </c>
      <c r="AA351" s="65" t="s">
        <v>78</v>
      </c>
      <c r="AB351" s="65"/>
      <c r="AC351" s="65" t="s">
        <v>78</v>
      </c>
      <c r="AD351" s="65"/>
      <c r="AE351" s="65"/>
      <c r="AF351" s="77" t="s">
        <v>1532</v>
      </c>
      <c r="AG351" s="87">
        <v>2023</v>
      </c>
      <c r="AH351" s="75"/>
      <c r="AI351" s="87" t="s">
        <v>2118</v>
      </c>
      <c r="AJ351" s="100" t="s">
        <v>2050</v>
      </c>
      <c r="AK351" s="75"/>
      <c r="AL351" s="75"/>
      <c r="AM351" s="75"/>
    </row>
    <row r="352" spans="1:39" ht="209.5" hidden="1" customHeight="1">
      <c r="A352" s="118" t="s">
        <v>1533</v>
      </c>
      <c r="B352" s="436" t="s">
        <v>1534</v>
      </c>
      <c r="C352" s="102" t="s">
        <v>1535</v>
      </c>
      <c r="D352" s="77" t="s">
        <v>1536</v>
      </c>
      <c r="E352" s="77" t="s">
        <v>1537</v>
      </c>
      <c r="F352" s="77" t="s">
        <v>1538</v>
      </c>
      <c r="G352" s="255">
        <v>2</v>
      </c>
      <c r="H352" s="274">
        <v>45117</v>
      </c>
      <c r="I352" s="274">
        <v>45321</v>
      </c>
      <c r="J352" s="123">
        <f t="shared" si="34"/>
        <v>29.142857142857142</v>
      </c>
      <c r="K352" s="87">
        <v>2</v>
      </c>
      <c r="L352" s="97">
        <f t="shared" si="33"/>
        <v>1</v>
      </c>
      <c r="M352" s="549"/>
      <c r="N352" s="549"/>
      <c r="O352" s="549"/>
      <c r="P352" s="549"/>
      <c r="Q352" s="549"/>
      <c r="R352" s="549"/>
      <c r="S352" s="549"/>
      <c r="T352" s="549"/>
      <c r="U352" s="140"/>
      <c r="V352" s="97"/>
      <c r="W352" s="141"/>
      <c r="X352" s="176" t="s">
        <v>899</v>
      </c>
      <c r="Y352" s="65" t="s">
        <v>1426</v>
      </c>
      <c r="Z352" s="99" t="s">
        <v>2037</v>
      </c>
      <c r="AA352" s="65" t="s">
        <v>78</v>
      </c>
      <c r="AB352" s="65"/>
      <c r="AC352" s="65" t="s">
        <v>78</v>
      </c>
      <c r="AD352" s="65"/>
      <c r="AE352" s="65"/>
      <c r="AF352" s="77" t="s">
        <v>2274</v>
      </c>
      <c r="AG352" s="87">
        <v>2023</v>
      </c>
      <c r="AH352" s="100">
        <v>2024</v>
      </c>
      <c r="AI352" s="87" t="s">
        <v>2112</v>
      </c>
      <c r="AJ352" s="168" t="s">
        <v>2050</v>
      </c>
      <c r="AK352" s="177" t="s">
        <v>2275</v>
      </c>
      <c r="AL352" s="169" t="s">
        <v>2187</v>
      </c>
      <c r="AM352" s="75"/>
    </row>
    <row r="353" spans="1:39" ht="125.25" hidden="1" customHeight="1">
      <c r="A353" s="109" t="s">
        <v>1539</v>
      </c>
      <c r="B353" s="536" t="s">
        <v>1540</v>
      </c>
      <c r="C353" s="537" t="s">
        <v>1541</v>
      </c>
      <c r="D353" s="537" t="s">
        <v>1542</v>
      </c>
      <c r="E353" s="455" t="s">
        <v>1543</v>
      </c>
      <c r="F353" s="88" t="s">
        <v>1544</v>
      </c>
      <c r="G353" s="479">
        <v>2</v>
      </c>
      <c r="H353" s="538">
        <v>45120</v>
      </c>
      <c r="I353" s="538">
        <v>45290</v>
      </c>
      <c r="J353" s="114">
        <f t="shared" si="34"/>
        <v>24.285714285714285</v>
      </c>
      <c r="K353" s="88">
        <v>2</v>
      </c>
      <c r="L353" s="115">
        <f t="shared" si="33"/>
        <v>1</v>
      </c>
      <c r="M353" s="550"/>
      <c r="N353" s="550"/>
      <c r="O353" s="550"/>
      <c r="P353" s="550"/>
      <c r="Q353" s="550"/>
      <c r="R353" s="550"/>
      <c r="S353" s="550"/>
      <c r="T353" s="550"/>
      <c r="U353" s="97"/>
      <c r="V353" s="97"/>
      <c r="W353" s="97"/>
      <c r="X353" s="224" t="s">
        <v>899</v>
      </c>
      <c r="Y353" s="116" t="s">
        <v>1426</v>
      </c>
      <c r="Z353" s="116" t="s">
        <v>1545</v>
      </c>
      <c r="AA353" s="116" t="s">
        <v>78</v>
      </c>
      <c r="AB353" s="116"/>
      <c r="AC353" s="116" t="s">
        <v>78</v>
      </c>
      <c r="AD353" s="116"/>
      <c r="AE353" s="116"/>
      <c r="AF353" s="77" t="s">
        <v>1546</v>
      </c>
      <c r="AG353" s="87">
        <v>2023</v>
      </c>
      <c r="AH353" s="75"/>
      <c r="AI353" s="87" t="s">
        <v>2118</v>
      </c>
      <c r="AJ353" s="100" t="s">
        <v>2050</v>
      </c>
      <c r="AK353" s="75"/>
      <c r="AL353" s="75"/>
      <c r="AM353" s="75"/>
    </row>
    <row r="354" spans="1:39" ht="125.25" hidden="1" customHeight="1">
      <c r="A354" s="118" t="s">
        <v>1547</v>
      </c>
      <c r="B354" s="417" t="s">
        <v>1548</v>
      </c>
      <c r="C354" s="418" t="s">
        <v>1549</v>
      </c>
      <c r="D354" s="418" t="s">
        <v>1550</v>
      </c>
      <c r="E354" s="102" t="s">
        <v>1543</v>
      </c>
      <c r="F354" s="87" t="s">
        <v>1544</v>
      </c>
      <c r="G354" s="255">
        <v>2</v>
      </c>
      <c r="H354" s="274">
        <v>45120</v>
      </c>
      <c r="I354" s="274">
        <v>45290</v>
      </c>
      <c r="J354" s="123">
        <f t="shared" si="34"/>
        <v>24.285714285714285</v>
      </c>
      <c r="K354" s="87">
        <v>2</v>
      </c>
      <c r="L354" s="97">
        <f t="shared" si="33"/>
        <v>1</v>
      </c>
      <c r="M354" s="549"/>
      <c r="N354" s="549"/>
      <c r="O354" s="549"/>
      <c r="P354" s="549"/>
      <c r="Q354" s="549"/>
      <c r="R354" s="549"/>
      <c r="S354" s="549"/>
      <c r="T354" s="549"/>
      <c r="U354" s="140"/>
      <c r="V354" s="97"/>
      <c r="W354" s="141"/>
      <c r="X354" s="98" t="s">
        <v>899</v>
      </c>
      <c r="Y354" s="65" t="s">
        <v>1426</v>
      </c>
      <c r="Z354" s="65" t="s">
        <v>1551</v>
      </c>
      <c r="AA354" s="65" t="s">
        <v>78</v>
      </c>
      <c r="AB354" s="65"/>
      <c r="AC354" s="65"/>
      <c r="AD354" s="65"/>
      <c r="AE354" s="65"/>
      <c r="AF354" s="77" t="s">
        <v>1546</v>
      </c>
      <c r="AG354" s="87">
        <v>2023</v>
      </c>
      <c r="AH354" s="75"/>
      <c r="AI354" s="87" t="s">
        <v>2118</v>
      </c>
      <c r="AJ354" s="100" t="s">
        <v>2050</v>
      </c>
      <c r="AK354" s="75"/>
      <c r="AL354" s="75"/>
      <c r="AM354" s="75"/>
    </row>
    <row r="355" spans="1:39" ht="125.25" customHeight="1">
      <c r="A355" s="118" t="s">
        <v>1552</v>
      </c>
      <c r="B355" s="124" t="s">
        <v>1553</v>
      </c>
      <c r="C355" s="120" t="s">
        <v>1554</v>
      </c>
      <c r="D355" s="273" t="s">
        <v>1555</v>
      </c>
      <c r="E355" s="77" t="s">
        <v>1556</v>
      </c>
      <c r="F355" s="77" t="s">
        <v>1557</v>
      </c>
      <c r="G355" s="121">
        <v>4</v>
      </c>
      <c r="H355" s="275">
        <v>45120</v>
      </c>
      <c r="I355" s="275">
        <v>46022</v>
      </c>
      <c r="J355" s="123">
        <f t="shared" si="34"/>
        <v>128.85714285714286</v>
      </c>
      <c r="K355" s="87">
        <v>0</v>
      </c>
      <c r="L355" s="97">
        <f t="shared" si="33"/>
        <v>0</v>
      </c>
      <c r="M355" s="549" t="s">
        <v>78</v>
      </c>
      <c r="N355" s="549"/>
      <c r="O355" s="549" t="s">
        <v>78</v>
      </c>
      <c r="P355" s="549"/>
      <c r="Q355" s="549"/>
      <c r="R355" s="549"/>
      <c r="S355" s="549"/>
      <c r="T355" s="549"/>
      <c r="U355" s="140"/>
      <c r="V355" s="97"/>
      <c r="W355" s="141"/>
      <c r="X355" s="164" t="s">
        <v>899</v>
      </c>
      <c r="Y355" s="65" t="s">
        <v>1426</v>
      </c>
      <c r="Z355" s="99" t="s">
        <v>2020</v>
      </c>
      <c r="AA355" s="65" t="s">
        <v>78</v>
      </c>
      <c r="AB355" s="65"/>
      <c r="AC355" s="65" t="s">
        <v>78</v>
      </c>
      <c r="AD355" s="65"/>
      <c r="AE355" s="65"/>
      <c r="AF355" s="175" t="s">
        <v>2082</v>
      </c>
      <c r="AG355" s="87">
        <v>2023</v>
      </c>
      <c r="AH355" s="75"/>
      <c r="AI355" s="100" t="s">
        <v>2117</v>
      </c>
      <c r="AJ355" s="100" t="s">
        <v>2051</v>
      </c>
      <c r="AK355" s="101"/>
      <c r="AL355" s="75"/>
      <c r="AM355" s="75"/>
    </row>
    <row r="356" spans="1:39" ht="87.5" customHeight="1">
      <c r="A356" s="118" t="s">
        <v>1558</v>
      </c>
      <c r="B356" s="276" t="s">
        <v>1559</v>
      </c>
      <c r="C356" s="120" t="s">
        <v>1554</v>
      </c>
      <c r="D356" s="273" t="s">
        <v>1519</v>
      </c>
      <c r="E356" s="77" t="s">
        <v>1560</v>
      </c>
      <c r="F356" s="77" t="s">
        <v>1561</v>
      </c>
      <c r="G356" s="121">
        <v>4</v>
      </c>
      <c r="H356" s="122">
        <v>45120</v>
      </c>
      <c r="I356" s="122">
        <v>45595</v>
      </c>
      <c r="J356" s="123">
        <f t="shared" si="34"/>
        <v>67.857142857142861</v>
      </c>
      <c r="K356" s="87">
        <v>4</v>
      </c>
      <c r="L356" s="97">
        <f t="shared" si="33"/>
        <v>1</v>
      </c>
      <c r="M356" s="549" t="s">
        <v>78</v>
      </c>
      <c r="N356" s="549"/>
      <c r="O356" s="549" t="s">
        <v>78</v>
      </c>
      <c r="P356" s="549"/>
      <c r="Q356" s="549"/>
      <c r="R356" s="549"/>
      <c r="S356" s="549"/>
      <c r="T356" s="549"/>
      <c r="U356" s="140"/>
      <c r="V356" s="97"/>
      <c r="W356" s="141"/>
      <c r="X356" s="176" t="s">
        <v>899</v>
      </c>
      <c r="Y356" s="65" t="s">
        <v>1426</v>
      </c>
      <c r="Z356" s="99" t="s">
        <v>2075</v>
      </c>
      <c r="AA356" s="65" t="s">
        <v>78</v>
      </c>
      <c r="AB356" s="65"/>
      <c r="AC356" s="65" t="s">
        <v>78</v>
      </c>
      <c r="AD356" s="65"/>
      <c r="AE356" s="65"/>
      <c r="AF356" s="175" t="s">
        <v>2276</v>
      </c>
      <c r="AG356" s="87">
        <v>2023</v>
      </c>
      <c r="AH356" s="100">
        <v>2024</v>
      </c>
      <c r="AI356" s="87" t="s">
        <v>2063</v>
      </c>
      <c r="AJ356" s="87" t="s">
        <v>2052</v>
      </c>
      <c r="AK356" s="177" t="s">
        <v>2277</v>
      </c>
      <c r="AL356" s="87"/>
      <c r="AM356" s="75"/>
    </row>
    <row r="357" spans="1:39" ht="87.5" customHeight="1">
      <c r="A357" s="118" t="s">
        <v>1562</v>
      </c>
      <c r="B357" s="277" t="s">
        <v>1563</v>
      </c>
      <c r="C357" s="244" t="s">
        <v>1564</v>
      </c>
      <c r="D357" s="244" t="s">
        <v>1565</v>
      </c>
      <c r="E357" s="278" t="s">
        <v>1566</v>
      </c>
      <c r="F357" s="257" t="s">
        <v>1567</v>
      </c>
      <c r="G357" s="126">
        <v>24</v>
      </c>
      <c r="H357" s="275">
        <v>45120</v>
      </c>
      <c r="I357" s="133">
        <v>46022</v>
      </c>
      <c r="J357" s="123">
        <f t="shared" si="34"/>
        <v>128.85714285714286</v>
      </c>
      <c r="K357" s="87">
        <v>15</v>
      </c>
      <c r="L357" s="97">
        <f t="shared" si="33"/>
        <v>0.625</v>
      </c>
      <c r="M357" s="549"/>
      <c r="N357" s="549"/>
      <c r="O357" s="549"/>
      <c r="P357" s="549"/>
      <c r="Q357" s="549"/>
      <c r="R357" s="549" t="s">
        <v>78</v>
      </c>
      <c r="S357" s="549"/>
      <c r="T357" s="549"/>
      <c r="U357" s="140"/>
      <c r="V357" s="97"/>
      <c r="W357" s="141"/>
      <c r="X357" s="193" t="s">
        <v>1568</v>
      </c>
      <c r="Y357" s="65" t="s">
        <v>1426</v>
      </c>
      <c r="Z357" s="65" t="s">
        <v>2020</v>
      </c>
      <c r="AA357" s="65" t="s">
        <v>78</v>
      </c>
      <c r="AB357" s="65"/>
      <c r="AC357" s="65"/>
      <c r="AD357" s="65"/>
      <c r="AE357" s="65"/>
      <c r="AF357" s="175" t="s">
        <v>2017</v>
      </c>
      <c r="AG357" s="87">
        <v>2023</v>
      </c>
      <c r="AH357" s="75"/>
      <c r="AI357" s="100" t="s">
        <v>2117</v>
      </c>
      <c r="AJ357" s="100" t="s">
        <v>2051</v>
      </c>
      <c r="AK357" s="75"/>
      <c r="AL357" s="75"/>
      <c r="AM357" s="75"/>
    </row>
    <row r="358" spans="1:39" ht="125.25" hidden="1" customHeight="1">
      <c r="A358" s="118" t="s">
        <v>1569</v>
      </c>
      <c r="B358" s="419" t="s">
        <v>1570</v>
      </c>
      <c r="C358" s="244" t="s">
        <v>1571</v>
      </c>
      <c r="D358" s="243" t="s">
        <v>1572</v>
      </c>
      <c r="E358" s="243" t="s">
        <v>1573</v>
      </c>
      <c r="F358" s="243" t="s">
        <v>1574</v>
      </c>
      <c r="G358" s="121">
        <v>1</v>
      </c>
      <c r="H358" s="122">
        <v>45120</v>
      </c>
      <c r="I358" s="198">
        <v>45291</v>
      </c>
      <c r="J358" s="123">
        <f t="shared" si="34"/>
        <v>24.428571428571427</v>
      </c>
      <c r="K358" s="87">
        <v>1</v>
      </c>
      <c r="L358" s="97">
        <f t="shared" si="33"/>
        <v>1</v>
      </c>
      <c r="M358" s="549"/>
      <c r="N358" s="549"/>
      <c r="O358" s="549"/>
      <c r="P358" s="549"/>
      <c r="Q358" s="549"/>
      <c r="R358" s="549"/>
      <c r="S358" s="549"/>
      <c r="T358" s="549"/>
      <c r="U358" s="140"/>
      <c r="V358" s="97"/>
      <c r="W358" s="141"/>
      <c r="X358" s="193" t="s">
        <v>1568</v>
      </c>
      <c r="Y358" s="65" t="s">
        <v>1426</v>
      </c>
      <c r="Z358" s="65"/>
      <c r="AA358" s="65" t="s">
        <v>78</v>
      </c>
      <c r="AB358" s="65"/>
      <c r="AC358" s="65"/>
      <c r="AD358" s="65"/>
      <c r="AE358" s="65"/>
      <c r="AF358" s="77" t="s">
        <v>1575</v>
      </c>
      <c r="AG358" s="87">
        <v>2023</v>
      </c>
      <c r="AH358" s="75"/>
      <c r="AI358" s="87" t="s">
        <v>2118</v>
      </c>
      <c r="AJ358" s="100" t="s">
        <v>2050</v>
      </c>
      <c r="AK358" s="75"/>
      <c r="AL358" s="75"/>
      <c r="AM358" s="75"/>
    </row>
    <row r="359" spans="1:39" ht="125.25" hidden="1" customHeight="1">
      <c r="A359" s="118" t="s">
        <v>1436</v>
      </c>
      <c r="B359" s="429" t="s">
        <v>1437</v>
      </c>
      <c r="C359" s="258" t="s">
        <v>1438</v>
      </c>
      <c r="D359" s="258" t="s">
        <v>1439</v>
      </c>
      <c r="E359" s="259" t="s">
        <v>1440</v>
      </c>
      <c r="F359" s="259" t="s">
        <v>1441</v>
      </c>
      <c r="G359" s="123">
        <v>3</v>
      </c>
      <c r="H359" s="260">
        <v>45120</v>
      </c>
      <c r="I359" s="260">
        <v>45350</v>
      </c>
      <c r="J359" s="123">
        <f t="shared" si="34"/>
        <v>32.857142857142854</v>
      </c>
      <c r="K359" s="87">
        <v>3</v>
      </c>
      <c r="L359" s="97">
        <f t="shared" si="33"/>
        <v>1</v>
      </c>
      <c r="M359" s="549"/>
      <c r="N359" s="549"/>
      <c r="O359" s="549"/>
      <c r="P359" s="549"/>
      <c r="Q359" s="549"/>
      <c r="R359" s="549"/>
      <c r="S359" s="549"/>
      <c r="T359" s="549"/>
      <c r="U359" s="140"/>
      <c r="V359" s="97"/>
      <c r="W359" s="141"/>
      <c r="X359" s="164" t="s">
        <v>1442</v>
      </c>
      <c r="Y359" s="65" t="s">
        <v>1426</v>
      </c>
      <c r="Z359" s="65"/>
      <c r="AA359" s="65" t="s">
        <v>78</v>
      </c>
      <c r="AB359" s="65"/>
      <c r="AC359" s="65"/>
      <c r="AD359" s="65"/>
      <c r="AE359" s="65"/>
      <c r="AF359" s="77" t="s">
        <v>2256</v>
      </c>
      <c r="AG359" s="87">
        <v>2023</v>
      </c>
      <c r="AH359" s="100">
        <v>2024</v>
      </c>
      <c r="AI359" s="87" t="s">
        <v>2112</v>
      </c>
      <c r="AJ359" s="168" t="s">
        <v>2050</v>
      </c>
      <c r="AK359" s="107"/>
      <c r="AL359" s="169" t="s">
        <v>2196</v>
      </c>
      <c r="AM359" s="75"/>
    </row>
    <row r="360" spans="1:39" ht="154.5" customHeight="1">
      <c r="A360" s="118" t="s">
        <v>1576</v>
      </c>
      <c r="B360" s="277" t="s">
        <v>1577</v>
      </c>
      <c r="C360" s="244" t="s">
        <v>1578</v>
      </c>
      <c r="D360" s="120" t="s">
        <v>1579</v>
      </c>
      <c r="E360" s="120" t="s">
        <v>1580</v>
      </c>
      <c r="F360" s="560" t="s">
        <v>1581</v>
      </c>
      <c r="G360" s="121">
        <v>1</v>
      </c>
      <c r="H360" s="95">
        <v>45111</v>
      </c>
      <c r="I360" s="95">
        <v>45991</v>
      </c>
      <c r="J360" s="123">
        <f t="shared" si="34"/>
        <v>125.71428571428571</v>
      </c>
      <c r="K360" s="87">
        <v>0.2</v>
      </c>
      <c r="L360" s="280">
        <f t="shared" si="33"/>
        <v>0.2</v>
      </c>
      <c r="M360" s="546"/>
      <c r="N360" s="546"/>
      <c r="O360" s="546"/>
      <c r="P360" s="546" t="s">
        <v>78</v>
      </c>
      <c r="Q360" s="546"/>
      <c r="R360" s="546"/>
      <c r="S360" s="546"/>
      <c r="T360" s="546"/>
      <c r="U360" s="143"/>
      <c r="W360" s="143"/>
      <c r="X360" s="193" t="s">
        <v>859</v>
      </c>
      <c r="Y360" s="65" t="s">
        <v>1426</v>
      </c>
      <c r="Z360" s="99" t="s">
        <v>2116</v>
      </c>
      <c r="AA360" s="65" t="s">
        <v>78</v>
      </c>
      <c r="AB360" s="65"/>
      <c r="AC360" s="65"/>
      <c r="AD360" s="65"/>
      <c r="AE360" s="65"/>
      <c r="AF360" s="175" t="s">
        <v>2813</v>
      </c>
      <c r="AG360" s="87">
        <v>2023</v>
      </c>
      <c r="AH360" s="75"/>
      <c r="AI360" s="100" t="s">
        <v>2117</v>
      </c>
      <c r="AJ360" s="100" t="s">
        <v>2051</v>
      </c>
      <c r="AK360" s="75"/>
      <c r="AL360" s="75"/>
      <c r="AM360" s="78" t="s">
        <v>2812</v>
      </c>
    </row>
    <row r="361" spans="1:39" ht="171" hidden="1" customHeight="1">
      <c r="A361" s="261" t="s">
        <v>1443</v>
      </c>
      <c r="B361" s="429" t="s">
        <v>1444</v>
      </c>
      <c r="C361" s="119" t="s">
        <v>1445</v>
      </c>
      <c r="D361" s="119" t="s">
        <v>1446</v>
      </c>
      <c r="E361" s="159" t="s">
        <v>1447</v>
      </c>
      <c r="F361" s="159" t="s">
        <v>1448</v>
      </c>
      <c r="G361" s="199">
        <v>4</v>
      </c>
      <c r="H361" s="262">
        <v>45120</v>
      </c>
      <c r="I361" s="262">
        <v>45350</v>
      </c>
      <c r="J361" s="123">
        <f t="shared" si="34"/>
        <v>32.857142857142854</v>
      </c>
      <c r="K361" s="87">
        <v>4</v>
      </c>
      <c r="L361" s="97">
        <f t="shared" si="33"/>
        <v>1</v>
      </c>
      <c r="M361" s="554"/>
      <c r="N361" s="554"/>
      <c r="O361" s="554"/>
      <c r="P361" s="554"/>
      <c r="Q361" s="554"/>
      <c r="R361" s="554"/>
      <c r="S361" s="554"/>
      <c r="T361" s="554"/>
      <c r="U361" s="143"/>
      <c r="W361" s="143"/>
      <c r="X361" s="164" t="s">
        <v>1442</v>
      </c>
      <c r="Y361" s="65" t="s">
        <v>1426</v>
      </c>
      <c r="Z361" s="65"/>
      <c r="AA361" s="65" t="s">
        <v>78</v>
      </c>
      <c r="AB361" s="65"/>
      <c r="AC361" s="65"/>
      <c r="AD361" s="65"/>
      <c r="AE361" s="65"/>
      <c r="AF361" s="77" t="s">
        <v>2256</v>
      </c>
      <c r="AG361" s="87">
        <v>2023</v>
      </c>
      <c r="AH361" s="100">
        <v>2024</v>
      </c>
      <c r="AI361" s="87" t="s">
        <v>2112</v>
      </c>
      <c r="AJ361" s="168" t="s">
        <v>2050</v>
      </c>
      <c r="AK361" s="107"/>
      <c r="AL361" s="169" t="s">
        <v>2196</v>
      </c>
      <c r="AM361" s="75"/>
    </row>
    <row r="362" spans="1:39" ht="154.75" hidden="1" customHeight="1">
      <c r="A362" s="261" t="s">
        <v>1443</v>
      </c>
      <c r="B362" s="429" t="s">
        <v>2071</v>
      </c>
      <c r="C362" s="77" t="s">
        <v>1449</v>
      </c>
      <c r="D362" s="77" t="s">
        <v>1428</v>
      </c>
      <c r="E362" s="77" t="s">
        <v>1429</v>
      </c>
      <c r="F362" s="263" t="s">
        <v>1430</v>
      </c>
      <c r="G362" s="255">
        <v>8</v>
      </c>
      <c r="H362" s="264">
        <v>45120</v>
      </c>
      <c r="I362" s="264">
        <v>45350</v>
      </c>
      <c r="J362" s="123">
        <f t="shared" si="34"/>
        <v>32.857142857142854</v>
      </c>
      <c r="K362" s="87">
        <v>8</v>
      </c>
      <c r="L362" s="97">
        <f t="shared" ref="L362:L392" si="35">IF(K362/G362&gt;1,1,K362/G362)</f>
        <v>1</v>
      </c>
      <c r="M362" s="546"/>
      <c r="N362" s="546"/>
      <c r="O362" s="546"/>
      <c r="P362" s="546"/>
      <c r="Q362" s="546"/>
      <c r="R362" s="546"/>
      <c r="S362" s="546"/>
      <c r="T362" s="546"/>
      <c r="U362" s="97"/>
      <c r="V362" s="97"/>
      <c r="W362" s="97"/>
      <c r="X362" s="176" t="s">
        <v>899</v>
      </c>
      <c r="Y362" s="65" t="s">
        <v>1426</v>
      </c>
      <c r="Z362" s="99" t="s">
        <v>2072</v>
      </c>
      <c r="AA362" s="65" t="s">
        <v>78</v>
      </c>
      <c r="AB362" s="65"/>
      <c r="AC362" s="65"/>
      <c r="AD362" s="65"/>
      <c r="AE362" s="65"/>
      <c r="AF362" s="78" t="s">
        <v>2257</v>
      </c>
      <c r="AG362" s="87">
        <v>2023</v>
      </c>
      <c r="AH362" s="100">
        <v>2024</v>
      </c>
      <c r="AI362" s="87" t="s">
        <v>2112</v>
      </c>
      <c r="AJ362" s="168" t="s">
        <v>2050</v>
      </c>
      <c r="AK362" s="177" t="s">
        <v>2258</v>
      </c>
      <c r="AL362" s="169" t="s">
        <v>2196</v>
      </c>
      <c r="AM362" s="75"/>
    </row>
    <row r="363" spans="1:39" ht="169.75" customHeight="1">
      <c r="A363" s="118" t="s">
        <v>1450</v>
      </c>
      <c r="B363" s="127" t="s">
        <v>1451</v>
      </c>
      <c r="C363" s="127" t="s">
        <v>1453</v>
      </c>
      <c r="D363" s="127" t="s">
        <v>1857</v>
      </c>
      <c r="E363" s="136" t="s">
        <v>1858</v>
      </c>
      <c r="F363" s="136" t="s">
        <v>1859</v>
      </c>
      <c r="G363" s="137">
        <v>5</v>
      </c>
      <c r="H363" s="174">
        <v>45476</v>
      </c>
      <c r="I363" s="174">
        <v>45703</v>
      </c>
      <c r="J363" s="123">
        <f t="shared" si="34"/>
        <v>32.428571428571431</v>
      </c>
      <c r="K363" s="87">
        <v>5</v>
      </c>
      <c r="L363" s="97">
        <f t="shared" si="35"/>
        <v>1</v>
      </c>
      <c r="M363" s="546"/>
      <c r="N363" s="546"/>
      <c r="O363" s="546"/>
      <c r="P363" s="546"/>
      <c r="Q363" s="546"/>
      <c r="R363" s="546"/>
      <c r="S363" s="546" t="s">
        <v>78</v>
      </c>
      <c r="T363" s="546"/>
      <c r="U363" s="143"/>
      <c r="W363" s="143"/>
      <c r="X363" s="176" t="s">
        <v>899</v>
      </c>
      <c r="Y363" s="65" t="s">
        <v>1426</v>
      </c>
      <c r="Z363" s="99" t="s">
        <v>2010</v>
      </c>
      <c r="AA363" s="65" t="s">
        <v>78</v>
      </c>
      <c r="AB363" s="65"/>
      <c r="AC363" s="65"/>
      <c r="AD363" s="65"/>
      <c r="AE363" s="65"/>
      <c r="AF363" s="175" t="s">
        <v>2304</v>
      </c>
      <c r="AG363" s="87">
        <v>2023</v>
      </c>
      <c r="AH363" s="100">
        <v>2025</v>
      </c>
      <c r="AI363" s="87" t="s">
        <v>2063</v>
      </c>
      <c r="AJ363" s="100" t="s">
        <v>2052</v>
      </c>
      <c r="AK363" s="177" t="s">
        <v>2305</v>
      </c>
      <c r="AL363" s="100"/>
      <c r="AM363" s="75"/>
    </row>
    <row r="364" spans="1:39" ht="125.25" hidden="1" customHeight="1">
      <c r="A364" s="118" t="s">
        <v>1454</v>
      </c>
      <c r="B364" s="429" t="s">
        <v>1455</v>
      </c>
      <c r="C364" s="258" t="s">
        <v>1456</v>
      </c>
      <c r="D364" s="258" t="s">
        <v>1424</v>
      </c>
      <c r="E364" s="259" t="s">
        <v>1425</v>
      </c>
      <c r="F364" s="259" t="s">
        <v>1457</v>
      </c>
      <c r="G364" s="123">
        <v>4</v>
      </c>
      <c r="H364" s="265">
        <v>45120</v>
      </c>
      <c r="I364" s="265">
        <v>45350</v>
      </c>
      <c r="J364" s="123">
        <f t="shared" si="34"/>
        <v>32.857142857142854</v>
      </c>
      <c r="K364" s="87">
        <v>4</v>
      </c>
      <c r="L364" s="97">
        <f t="shared" si="35"/>
        <v>1</v>
      </c>
      <c r="M364" s="554"/>
      <c r="N364" s="554"/>
      <c r="O364" s="554"/>
      <c r="P364" s="554"/>
      <c r="Q364" s="554"/>
      <c r="R364" s="554"/>
      <c r="S364" s="554"/>
      <c r="T364" s="554"/>
      <c r="U364" s="143"/>
      <c r="W364" s="143"/>
      <c r="X364" s="100" t="s">
        <v>859</v>
      </c>
      <c r="Y364" s="65" t="s">
        <v>1426</v>
      </c>
      <c r="Z364" s="99" t="s">
        <v>2092</v>
      </c>
      <c r="AA364" s="65" t="s">
        <v>78</v>
      </c>
      <c r="AB364" s="65"/>
      <c r="AC364" s="65"/>
      <c r="AD364" s="65"/>
      <c r="AE364" s="65"/>
      <c r="AF364" s="78" t="s">
        <v>2259</v>
      </c>
      <c r="AG364" s="87">
        <v>2023</v>
      </c>
      <c r="AH364" s="100">
        <v>2024</v>
      </c>
      <c r="AI364" s="87" t="s">
        <v>2112</v>
      </c>
      <c r="AJ364" s="168" t="s">
        <v>2050</v>
      </c>
      <c r="AK364" s="107"/>
      <c r="AL364" s="169" t="s">
        <v>2196</v>
      </c>
      <c r="AM364" s="75"/>
    </row>
    <row r="365" spans="1:39" ht="125.25" hidden="1" customHeight="1">
      <c r="A365" s="118" t="s">
        <v>1458</v>
      </c>
      <c r="B365" s="429" t="s">
        <v>1459</v>
      </c>
      <c r="C365" s="119" t="s">
        <v>1460</v>
      </c>
      <c r="D365" s="119" t="s">
        <v>1439</v>
      </c>
      <c r="E365" s="159" t="s">
        <v>1440</v>
      </c>
      <c r="F365" s="159" t="s">
        <v>1441</v>
      </c>
      <c r="G365" s="199">
        <v>3</v>
      </c>
      <c r="H365" s="265">
        <v>45108</v>
      </c>
      <c r="I365" s="265">
        <v>45350</v>
      </c>
      <c r="J365" s="123">
        <f t="shared" si="34"/>
        <v>34.571428571428569</v>
      </c>
      <c r="K365" s="87">
        <v>3</v>
      </c>
      <c r="L365" s="97">
        <f t="shared" si="35"/>
        <v>1</v>
      </c>
      <c r="M365" s="554"/>
      <c r="N365" s="554"/>
      <c r="O365" s="554"/>
      <c r="P365" s="554"/>
      <c r="Q365" s="554"/>
      <c r="R365" s="554"/>
      <c r="S365" s="554"/>
      <c r="T365" s="554"/>
      <c r="U365" s="143"/>
      <c r="W365" s="143"/>
      <c r="X365" s="164" t="s">
        <v>1442</v>
      </c>
      <c r="Y365" s="65" t="s">
        <v>1426</v>
      </c>
      <c r="Z365" s="65"/>
      <c r="AA365" s="65" t="s">
        <v>78</v>
      </c>
      <c r="AB365" s="65"/>
      <c r="AC365" s="65"/>
      <c r="AD365" s="65"/>
      <c r="AE365" s="65"/>
      <c r="AF365" s="78" t="s">
        <v>2256</v>
      </c>
      <c r="AG365" s="87">
        <v>2023</v>
      </c>
      <c r="AH365" s="100">
        <v>2024</v>
      </c>
      <c r="AI365" s="87" t="s">
        <v>2112</v>
      </c>
      <c r="AJ365" s="168" t="s">
        <v>2050</v>
      </c>
      <c r="AK365" s="107"/>
      <c r="AL365" s="169" t="s">
        <v>2196</v>
      </c>
      <c r="AM365" s="75"/>
    </row>
    <row r="366" spans="1:39" ht="178.4" hidden="1" customHeight="1">
      <c r="A366" s="266" t="s">
        <v>1461</v>
      </c>
      <c r="B366" s="429" t="s">
        <v>1462</v>
      </c>
      <c r="C366" s="159" t="s">
        <v>2260</v>
      </c>
      <c r="D366" s="119" t="s">
        <v>1463</v>
      </c>
      <c r="E366" s="159" t="s">
        <v>1464</v>
      </c>
      <c r="F366" s="159" t="s">
        <v>1465</v>
      </c>
      <c r="G366" s="199">
        <v>1</v>
      </c>
      <c r="H366" s="262">
        <v>45120</v>
      </c>
      <c r="I366" s="262">
        <v>45350</v>
      </c>
      <c r="J366" s="123">
        <f t="shared" ref="J366:J393" si="36">(I366-H366)/7</f>
        <v>32.857142857142854</v>
      </c>
      <c r="K366" s="87">
        <v>1</v>
      </c>
      <c r="L366" s="97">
        <f t="shared" si="35"/>
        <v>1</v>
      </c>
      <c r="M366" s="554"/>
      <c r="N366" s="554"/>
      <c r="O366" s="554"/>
      <c r="P366" s="554"/>
      <c r="Q366" s="554"/>
      <c r="R366" s="554"/>
      <c r="S366" s="554"/>
      <c r="T366" s="554"/>
      <c r="U366" s="143"/>
      <c r="W366" s="143"/>
      <c r="X366" s="164" t="s">
        <v>1442</v>
      </c>
      <c r="Y366" s="65" t="s">
        <v>1426</v>
      </c>
      <c r="Z366" s="99" t="s">
        <v>2109</v>
      </c>
      <c r="AA366" s="65" t="s">
        <v>78</v>
      </c>
      <c r="AB366" s="65"/>
      <c r="AC366" s="65"/>
      <c r="AD366" s="65"/>
      <c r="AE366" s="65"/>
      <c r="AF366" s="78" t="s">
        <v>2261</v>
      </c>
      <c r="AG366" s="87">
        <v>2023</v>
      </c>
      <c r="AH366" s="100">
        <v>2024</v>
      </c>
      <c r="AI366" s="87" t="s">
        <v>2112</v>
      </c>
      <c r="AJ366" s="168" t="s">
        <v>2050</v>
      </c>
      <c r="AK366" s="107"/>
      <c r="AL366" s="169" t="s">
        <v>2196</v>
      </c>
      <c r="AM366" s="75"/>
    </row>
    <row r="367" spans="1:39" ht="181.4" hidden="1" customHeight="1">
      <c r="A367" s="266" t="s">
        <v>1461</v>
      </c>
      <c r="B367" s="429" t="s">
        <v>1462</v>
      </c>
      <c r="C367" s="99" t="s">
        <v>1466</v>
      </c>
      <c r="D367" s="187" t="s">
        <v>1467</v>
      </c>
      <c r="E367" s="188" t="s">
        <v>1468</v>
      </c>
      <c r="F367" s="267" t="s">
        <v>1469</v>
      </c>
      <c r="G367" s="268">
        <v>2</v>
      </c>
      <c r="H367" s="133">
        <v>45261</v>
      </c>
      <c r="I367" s="133">
        <v>45412</v>
      </c>
      <c r="J367" s="123">
        <f t="shared" si="36"/>
        <v>21.571428571428573</v>
      </c>
      <c r="K367" s="87">
        <v>2</v>
      </c>
      <c r="L367" s="97">
        <f t="shared" si="35"/>
        <v>1</v>
      </c>
      <c r="M367" s="554"/>
      <c r="N367" s="554"/>
      <c r="O367" s="554"/>
      <c r="P367" s="554"/>
      <c r="Q367" s="554"/>
      <c r="R367" s="554"/>
      <c r="S367" s="554"/>
      <c r="T367" s="554"/>
      <c r="U367" s="143"/>
      <c r="W367" s="143"/>
      <c r="X367" s="98" t="s">
        <v>1452</v>
      </c>
      <c r="Y367" s="65" t="s">
        <v>1426</v>
      </c>
      <c r="Z367" s="65"/>
      <c r="AA367" s="65" t="s">
        <v>78</v>
      </c>
      <c r="AB367" s="65"/>
      <c r="AC367" s="65"/>
      <c r="AD367" s="65"/>
      <c r="AE367" s="65"/>
      <c r="AF367" s="269" t="s">
        <v>2262</v>
      </c>
      <c r="AG367" s="87">
        <v>2023</v>
      </c>
      <c r="AH367" s="100">
        <v>2024</v>
      </c>
      <c r="AI367" s="87" t="s">
        <v>2112</v>
      </c>
      <c r="AJ367" s="168" t="s">
        <v>2050</v>
      </c>
      <c r="AK367" s="107"/>
      <c r="AL367" s="169" t="s">
        <v>2196</v>
      </c>
      <c r="AM367" s="75"/>
    </row>
    <row r="368" spans="1:39" ht="140.5" hidden="1" customHeight="1">
      <c r="A368" s="266" t="s">
        <v>1461</v>
      </c>
      <c r="B368" s="429" t="s">
        <v>1462</v>
      </c>
      <c r="C368" s="270" t="s">
        <v>1470</v>
      </c>
      <c r="D368" s="270" t="s">
        <v>1471</v>
      </c>
      <c r="E368" s="125" t="s">
        <v>1472</v>
      </c>
      <c r="F368" s="77" t="s">
        <v>2263</v>
      </c>
      <c r="G368" s="126">
        <v>3</v>
      </c>
      <c r="H368" s="264">
        <v>45120</v>
      </c>
      <c r="I368" s="264">
        <v>45350</v>
      </c>
      <c r="J368" s="123">
        <f t="shared" si="36"/>
        <v>32.857142857142854</v>
      </c>
      <c r="K368" s="87">
        <v>3</v>
      </c>
      <c r="L368" s="97">
        <f t="shared" si="35"/>
        <v>1</v>
      </c>
      <c r="M368" s="554"/>
      <c r="N368" s="554"/>
      <c r="O368" s="554"/>
      <c r="P368" s="554"/>
      <c r="Q368" s="554"/>
      <c r="R368" s="554"/>
      <c r="S368" s="554"/>
      <c r="T368" s="554"/>
      <c r="U368" s="143"/>
      <c r="W368" s="143"/>
      <c r="X368" s="176" t="s">
        <v>899</v>
      </c>
      <c r="Y368" s="65" t="s">
        <v>1426</v>
      </c>
      <c r="Z368" s="99" t="s">
        <v>1473</v>
      </c>
      <c r="AA368" s="65" t="s">
        <v>78</v>
      </c>
      <c r="AB368" s="65"/>
      <c r="AC368" s="65"/>
      <c r="AD368" s="65"/>
      <c r="AE368" s="65"/>
      <c r="AF368" s="78" t="s">
        <v>2264</v>
      </c>
      <c r="AG368" s="87">
        <v>2023</v>
      </c>
      <c r="AH368" s="100">
        <v>2024</v>
      </c>
      <c r="AI368" s="87" t="s">
        <v>2112</v>
      </c>
      <c r="AJ368" s="168" t="s">
        <v>2050</v>
      </c>
      <c r="AK368" s="177" t="s">
        <v>2265</v>
      </c>
      <c r="AL368" s="169" t="s">
        <v>2196</v>
      </c>
      <c r="AM368" s="75"/>
    </row>
    <row r="369" spans="1:39" ht="125.25" hidden="1" customHeight="1">
      <c r="A369" s="118" t="s">
        <v>1474</v>
      </c>
      <c r="B369" s="414" t="s">
        <v>1475</v>
      </c>
      <c r="C369" s="77" t="s">
        <v>1476</v>
      </c>
      <c r="D369" s="187" t="s">
        <v>1477</v>
      </c>
      <c r="E369" s="188" t="s">
        <v>1478</v>
      </c>
      <c r="F369" s="135" t="s">
        <v>1479</v>
      </c>
      <c r="G369" s="400">
        <v>2</v>
      </c>
      <c r="H369" s="133">
        <v>45170</v>
      </c>
      <c r="I369" s="133">
        <v>45261</v>
      </c>
      <c r="J369" s="123">
        <f t="shared" si="36"/>
        <v>13</v>
      </c>
      <c r="K369" s="87">
        <v>2</v>
      </c>
      <c r="L369" s="97">
        <f t="shared" si="35"/>
        <v>1</v>
      </c>
      <c r="M369" s="554"/>
      <c r="N369" s="554"/>
      <c r="O369" s="554"/>
      <c r="P369" s="554"/>
      <c r="Q369" s="554"/>
      <c r="R369" s="554"/>
      <c r="S369" s="554"/>
      <c r="T369" s="554"/>
      <c r="U369" s="143"/>
      <c r="W369" s="143"/>
      <c r="X369" s="164" t="s">
        <v>1180</v>
      </c>
      <c r="Y369" s="65" t="s">
        <v>1426</v>
      </c>
      <c r="Z369" s="65" t="s">
        <v>1480</v>
      </c>
      <c r="AA369" s="65" t="s">
        <v>78</v>
      </c>
      <c r="AB369" s="65"/>
      <c r="AC369" s="65" t="s">
        <v>78</v>
      </c>
      <c r="AD369" s="65"/>
      <c r="AE369" s="65"/>
      <c r="AF369" s="77" t="s">
        <v>2002</v>
      </c>
      <c r="AG369" s="87">
        <v>2023</v>
      </c>
      <c r="AH369" s="75"/>
      <c r="AI369" s="87" t="s">
        <v>2118</v>
      </c>
      <c r="AJ369" s="100" t="s">
        <v>2050</v>
      </c>
      <c r="AK369" s="75"/>
      <c r="AL369" s="75"/>
      <c r="AM369" s="75"/>
    </row>
    <row r="370" spans="1:39" ht="156.65" customHeight="1">
      <c r="A370" s="118" t="s">
        <v>1921</v>
      </c>
      <c r="B370" s="127" t="s">
        <v>1922</v>
      </c>
      <c r="C370" s="127" t="s">
        <v>1900</v>
      </c>
      <c r="D370" s="171" t="s">
        <v>2466</v>
      </c>
      <c r="E370" s="136" t="s">
        <v>2464</v>
      </c>
      <c r="F370" s="136" t="s">
        <v>2465</v>
      </c>
      <c r="G370" s="137">
        <v>6</v>
      </c>
      <c r="H370" s="174">
        <v>45852</v>
      </c>
      <c r="I370" s="174">
        <v>45991</v>
      </c>
      <c r="J370" s="123">
        <f t="shared" si="36"/>
        <v>19.857142857142858</v>
      </c>
      <c r="K370" s="87">
        <v>0</v>
      </c>
      <c r="L370" s="97">
        <f t="shared" si="35"/>
        <v>0</v>
      </c>
      <c r="M370" s="546"/>
      <c r="N370" s="546"/>
      <c r="O370" s="546" t="s">
        <v>78</v>
      </c>
      <c r="P370" s="546"/>
      <c r="Q370" s="546"/>
      <c r="R370" s="546"/>
      <c r="S370" s="546"/>
      <c r="T370" s="546"/>
      <c r="U370" s="97"/>
      <c r="V370" s="97"/>
      <c r="W370" s="97"/>
      <c r="X370" s="137" t="s">
        <v>899</v>
      </c>
      <c r="Y370" s="65" t="s">
        <v>1974</v>
      </c>
      <c r="Z370" s="99"/>
      <c r="AA370" s="65" t="s">
        <v>78</v>
      </c>
      <c r="AB370" s="65"/>
      <c r="AC370" s="65"/>
      <c r="AD370" s="65"/>
      <c r="AE370" s="65"/>
      <c r="AF370" s="175" t="s">
        <v>2426</v>
      </c>
      <c r="AG370" s="87">
        <v>2024</v>
      </c>
      <c r="AH370" s="75"/>
      <c r="AI370" s="100" t="s">
        <v>2117</v>
      </c>
      <c r="AJ370" s="100" t="s">
        <v>2051</v>
      </c>
      <c r="AK370" s="101"/>
      <c r="AL370" s="75"/>
      <c r="AM370" s="102" t="s">
        <v>2426</v>
      </c>
    </row>
    <row r="371" spans="1:39" ht="134.5" hidden="1" customHeight="1">
      <c r="A371" s="118" t="s">
        <v>1921</v>
      </c>
      <c r="B371" s="167" t="s">
        <v>1922</v>
      </c>
      <c r="C371" s="127" t="s">
        <v>1900</v>
      </c>
      <c r="D371" s="127" t="s">
        <v>1901</v>
      </c>
      <c r="E371" s="136" t="s">
        <v>1897</v>
      </c>
      <c r="F371" s="136" t="s">
        <v>1892</v>
      </c>
      <c r="G371" s="137">
        <v>3</v>
      </c>
      <c r="H371" s="174">
        <v>45488</v>
      </c>
      <c r="I371" s="174">
        <v>45657</v>
      </c>
      <c r="J371" s="123">
        <f t="shared" si="36"/>
        <v>24.142857142857142</v>
      </c>
      <c r="K371" s="87">
        <v>3</v>
      </c>
      <c r="L371" s="97">
        <f t="shared" si="35"/>
        <v>1</v>
      </c>
      <c r="M371" s="546"/>
      <c r="N371" s="546"/>
      <c r="O371" s="546"/>
      <c r="P371" s="546"/>
      <c r="Q371" s="546"/>
      <c r="R371" s="546"/>
      <c r="S371" s="546"/>
      <c r="T371" s="546"/>
      <c r="U371" s="97"/>
      <c r="V371" s="97"/>
      <c r="W371" s="97"/>
      <c r="X371" s="137" t="s">
        <v>2105</v>
      </c>
      <c r="Y371" s="65" t="s">
        <v>1974</v>
      </c>
      <c r="Z371" s="99"/>
      <c r="AA371" s="65" t="s">
        <v>78</v>
      </c>
      <c r="AB371" s="65"/>
      <c r="AC371" s="65"/>
      <c r="AD371" s="65"/>
      <c r="AE371" s="65"/>
      <c r="AF371" s="77" t="s">
        <v>2420</v>
      </c>
      <c r="AG371" s="100">
        <v>2024</v>
      </c>
      <c r="AH371" s="100">
        <v>2025</v>
      </c>
      <c r="AI371" s="87" t="s">
        <v>2113</v>
      </c>
      <c r="AJ371" s="106" t="s">
        <v>2050</v>
      </c>
      <c r="AK371" s="177" t="s">
        <v>2319</v>
      </c>
      <c r="AL371" s="108" t="s">
        <v>2382</v>
      </c>
      <c r="AM371" s="75"/>
    </row>
    <row r="372" spans="1:39" ht="125.25" customHeight="1">
      <c r="A372" s="118" t="s">
        <v>1887</v>
      </c>
      <c r="B372" s="136" t="s">
        <v>1888</v>
      </c>
      <c r="C372" s="127" t="s">
        <v>1889</v>
      </c>
      <c r="D372" s="171" t="s">
        <v>2461</v>
      </c>
      <c r="E372" s="136" t="s">
        <v>2462</v>
      </c>
      <c r="F372" s="136" t="s">
        <v>2463</v>
      </c>
      <c r="G372" s="137">
        <v>7</v>
      </c>
      <c r="H372" s="174">
        <v>45852</v>
      </c>
      <c r="I372" s="174">
        <v>45991</v>
      </c>
      <c r="J372" s="123">
        <f t="shared" si="36"/>
        <v>19.857142857142858</v>
      </c>
      <c r="K372" s="87">
        <v>0</v>
      </c>
      <c r="L372" s="97">
        <f t="shared" si="35"/>
        <v>0</v>
      </c>
      <c r="M372" s="546"/>
      <c r="N372" s="546"/>
      <c r="O372" s="546" t="s">
        <v>78</v>
      </c>
      <c r="P372" s="546"/>
      <c r="Q372" s="546"/>
      <c r="R372" s="546"/>
      <c r="S372" s="546"/>
      <c r="T372" s="546"/>
      <c r="U372" s="97"/>
      <c r="V372" s="97"/>
      <c r="W372" s="97"/>
      <c r="X372" s="137" t="s">
        <v>899</v>
      </c>
      <c r="Y372" s="65" t="s">
        <v>1974</v>
      </c>
      <c r="Z372" s="99"/>
      <c r="AA372" s="65" t="s">
        <v>78</v>
      </c>
      <c r="AB372" s="65" t="s">
        <v>78</v>
      </c>
      <c r="AC372" s="65" t="s">
        <v>78</v>
      </c>
      <c r="AD372" s="65"/>
      <c r="AE372" s="65"/>
      <c r="AF372" s="175" t="s">
        <v>2426</v>
      </c>
      <c r="AG372" s="87">
        <v>2024</v>
      </c>
      <c r="AH372" s="75"/>
      <c r="AI372" s="100" t="s">
        <v>2117</v>
      </c>
      <c r="AJ372" s="100" t="s">
        <v>2051</v>
      </c>
      <c r="AK372" s="101"/>
      <c r="AL372" s="75"/>
      <c r="AM372" s="102" t="s">
        <v>2426</v>
      </c>
    </row>
    <row r="373" spans="1:39" ht="167.5" hidden="1" customHeight="1">
      <c r="A373" s="118" t="s">
        <v>1887</v>
      </c>
      <c r="B373" s="172" t="s">
        <v>1888</v>
      </c>
      <c r="C373" s="127" t="s">
        <v>1889</v>
      </c>
      <c r="D373" s="127" t="s">
        <v>1890</v>
      </c>
      <c r="E373" s="136" t="s">
        <v>1891</v>
      </c>
      <c r="F373" s="136" t="s">
        <v>1892</v>
      </c>
      <c r="G373" s="137">
        <v>3</v>
      </c>
      <c r="H373" s="174">
        <v>45488</v>
      </c>
      <c r="I373" s="174">
        <v>45657</v>
      </c>
      <c r="J373" s="123">
        <f t="shared" si="36"/>
        <v>24.142857142857142</v>
      </c>
      <c r="K373" s="87">
        <v>3</v>
      </c>
      <c r="L373" s="97">
        <f t="shared" si="35"/>
        <v>1</v>
      </c>
      <c r="M373" s="546"/>
      <c r="N373" s="546"/>
      <c r="O373" s="546"/>
      <c r="P373" s="546"/>
      <c r="Q373" s="546"/>
      <c r="R373" s="546"/>
      <c r="S373" s="546"/>
      <c r="T373" s="546"/>
      <c r="U373" s="97"/>
      <c r="V373" s="97"/>
      <c r="W373" s="97"/>
      <c r="X373" s="137" t="s">
        <v>2105</v>
      </c>
      <c r="Y373" s="65" t="s">
        <v>1974</v>
      </c>
      <c r="Z373" s="99"/>
      <c r="AA373" s="65" t="s">
        <v>78</v>
      </c>
      <c r="AB373" s="65" t="s">
        <v>78</v>
      </c>
      <c r="AC373" s="65" t="s">
        <v>78</v>
      </c>
      <c r="AD373" s="65"/>
      <c r="AE373" s="65"/>
      <c r="AF373" s="77" t="s">
        <v>2412</v>
      </c>
      <c r="AG373" s="100">
        <v>2024</v>
      </c>
      <c r="AH373" s="100">
        <v>2025</v>
      </c>
      <c r="AI373" s="87" t="s">
        <v>2113</v>
      </c>
      <c r="AJ373" s="106" t="s">
        <v>2050</v>
      </c>
      <c r="AK373" s="177" t="s">
        <v>2310</v>
      </c>
      <c r="AL373" s="108" t="s">
        <v>2382</v>
      </c>
      <c r="AM373" s="75"/>
    </row>
    <row r="374" spans="1:39" ht="157.75" customHeight="1">
      <c r="A374" s="118" t="s">
        <v>1924</v>
      </c>
      <c r="B374" s="127" t="s">
        <v>1925</v>
      </c>
      <c r="C374" s="136" t="s">
        <v>1926</v>
      </c>
      <c r="D374" s="136" t="s">
        <v>1927</v>
      </c>
      <c r="E374" s="136" t="s">
        <v>1928</v>
      </c>
      <c r="F374" s="136" t="s">
        <v>1929</v>
      </c>
      <c r="G374" s="137">
        <v>1</v>
      </c>
      <c r="H374" s="558">
        <v>45504</v>
      </c>
      <c r="I374" s="558">
        <v>45868</v>
      </c>
      <c r="J374" s="123">
        <f t="shared" si="36"/>
        <v>52</v>
      </c>
      <c r="K374" s="87">
        <v>0</v>
      </c>
      <c r="L374" s="97">
        <f t="shared" si="35"/>
        <v>0</v>
      </c>
      <c r="M374" s="546" t="s">
        <v>78</v>
      </c>
      <c r="N374" s="546"/>
      <c r="O374" s="546"/>
      <c r="P374" s="546"/>
      <c r="Q374" s="546"/>
      <c r="R374" s="546"/>
      <c r="S374" s="546"/>
      <c r="T374" s="546"/>
      <c r="U374" s="97"/>
      <c r="V374" s="97"/>
      <c r="W374" s="97"/>
      <c r="X374" s="139" t="s">
        <v>1965</v>
      </c>
      <c r="Y374" s="65" t="s">
        <v>1975</v>
      </c>
      <c r="Z374" s="65"/>
      <c r="AA374" s="65" t="s">
        <v>78</v>
      </c>
      <c r="AB374" s="65"/>
      <c r="AC374" s="65" t="s">
        <v>78</v>
      </c>
      <c r="AD374" s="65"/>
      <c r="AE374" s="65"/>
      <c r="AF374" s="597"/>
      <c r="AG374" s="100">
        <v>2024</v>
      </c>
      <c r="AH374" s="75"/>
      <c r="AI374" s="100" t="s">
        <v>2117</v>
      </c>
      <c r="AJ374" s="100" t="s">
        <v>2051</v>
      </c>
      <c r="AK374" s="75"/>
      <c r="AL374" s="75"/>
      <c r="AM374" s="75"/>
    </row>
    <row r="375" spans="1:39" ht="156" customHeight="1">
      <c r="A375" s="118" t="s">
        <v>1893</v>
      </c>
      <c r="B375" s="127" t="s">
        <v>2421</v>
      </c>
      <c r="C375" s="127" t="s">
        <v>1895</v>
      </c>
      <c r="D375" s="171" t="s">
        <v>2461</v>
      </c>
      <c r="E375" s="136" t="s">
        <v>2464</v>
      </c>
      <c r="F375" s="136" t="s">
        <v>2465</v>
      </c>
      <c r="G375" s="137">
        <v>6</v>
      </c>
      <c r="H375" s="174">
        <v>45852</v>
      </c>
      <c r="I375" s="174">
        <v>45991</v>
      </c>
      <c r="J375" s="123">
        <f t="shared" si="36"/>
        <v>19.857142857142858</v>
      </c>
      <c r="K375" s="87">
        <v>0</v>
      </c>
      <c r="L375" s="97">
        <f t="shared" si="35"/>
        <v>0</v>
      </c>
      <c r="M375" s="546"/>
      <c r="N375" s="546"/>
      <c r="O375" s="546" t="s">
        <v>78</v>
      </c>
      <c r="P375" s="546"/>
      <c r="Q375" s="546"/>
      <c r="R375" s="546"/>
      <c r="S375" s="546"/>
      <c r="T375" s="546"/>
      <c r="U375" s="97"/>
      <c r="V375" s="97"/>
      <c r="W375" s="97"/>
      <c r="X375" s="137" t="s">
        <v>899</v>
      </c>
      <c r="Y375" s="65" t="s">
        <v>1974</v>
      </c>
      <c r="Z375" s="99"/>
      <c r="AA375" s="65" t="s">
        <v>78</v>
      </c>
      <c r="AB375" s="65"/>
      <c r="AC375" s="65" t="s">
        <v>78</v>
      </c>
      <c r="AD375" s="65"/>
      <c r="AE375" s="65"/>
      <c r="AF375" s="175" t="s">
        <v>2426</v>
      </c>
      <c r="AG375" s="87">
        <v>2024</v>
      </c>
      <c r="AH375" s="75"/>
      <c r="AI375" s="100" t="s">
        <v>2117</v>
      </c>
      <c r="AJ375" s="100" t="s">
        <v>2051</v>
      </c>
      <c r="AK375" s="101"/>
      <c r="AL375" s="75"/>
      <c r="AM375" s="102" t="s">
        <v>2426</v>
      </c>
    </row>
    <row r="376" spans="1:39" ht="140.5" hidden="1" customHeight="1">
      <c r="A376" s="118" t="s">
        <v>1893</v>
      </c>
      <c r="B376" s="167" t="s">
        <v>1894</v>
      </c>
      <c r="C376" s="127" t="s">
        <v>1895</v>
      </c>
      <c r="D376" s="127" t="s">
        <v>1896</v>
      </c>
      <c r="E376" s="136" t="s">
        <v>1897</v>
      </c>
      <c r="F376" s="136" t="s">
        <v>1892</v>
      </c>
      <c r="G376" s="137">
        <v>3</v>
      </c>
      <c r="H376" s="174">
        <v>45488</v>
      </c>
      <c r="I376" s="174">
        <v>45657</v>
      </c>
      <c r="J376" s="123">
        <f t="shared" si="36"/>
        <v>24.142857142857142</v>
      </c>
      <c r="K376" s="87">
        <v>3</v>
      </c>
      <c r="L376" s="97">
        <f t="shared" si="35"/>
        <v>1</v>
      </c>
      <c r="M376" s="546"/>
      <c r="N376" s="546"/>
      <c r="O376" s="546"/>
      <c r="P376" s="546"/>
      <c r="Q376" s="546"/>
      <c r="R376" s="546"/>
      <c r="S376" s="546"/>
      <c r="T376" s="546"/>
      <c r="U376" s="97"/>
      <c r="V376" s="97"/>
      <c r="W376" s="97"/>
      <c r="X376" s="137" t="s">
        <v>2105</v>
      </c>
      <c r="Y376" s="65" t="s">
        <v>1974</v>
      </c>
      <c r="Z376" s="99"/>
      <c r="AA376" s="65" t="s">
        <v>78</v>
      </c>
      <c r="AB376" s="65"/>
      <c r="AC376" s="65" t="s">
        <v>78</v>
      </c>
      <c r="AD376" s="65"/>
      <c r="AE376" s="65"/>
      <c r="AF376" s="77" t="s">
        <v>2422</v>
      </c>
      <c r="AG376" s="100">
        <v>2024</v>
      </c>
      <c r="AH376" s="100">
        <v>2025</v>
      </c>
      <c r="AI376" s="87" t="s">
        <v>2113</v>
      </c>
      <c r="AJ376" s="106" t="s">
        <v>2050</v>
      </c>
      <c r="AK376" s="177" t="s">
        <v>2312</v>
      </c>
      <c r="AL376" s="108" t="s">
        <v>2382</v>
      </c>
      <c r="AM376" s="75"/>
    </row>
    <row r="377" spans="1:39" ht="125.25" customHeight="1">
      <c r="A377" s="118" t="s">
        <v>1930</v>
      </c>
      <c r="B377" s="127" t="s">
        <v>1931</v>
      </c>
      <c r="C377" s="136" t="s">
        <v>1926</v>
      </c>
      <c r="D377" s="136" t="s">
        <v>1927</v>
      </c>
      <c r="E377" s="136" t="s">
        <v>1928</v>
      </c>
      <c r="F377" s="136" t="s">
        <v>1929</v>
      </c>
      <c r="G377" s="137">
        <v>1</v>
      </c>
      <c r="H377" s="558">
        <v>45504</v>
      </c>
      <c r="I377" s="558">
        <v>45868</v>
      </c>
      <c r="J377" s="123">
        <f t="shared" si="36"/>
        <v>52</v>
      </c>
      <c r="K377" s="87">
        <v>0</v>
      </c>
      <c r="L377" s="97">
        <f t="shared" si="35"/>
        <v>0</v>
      </c>
      <c r="M377" s="546" t="s">
        <v>78</v>
      </c>
      <c r="N377" s="546"/>
      <c r="O377" s="546"/>
      <c r="P377" s="546"/>
      <c r="Q377" s="546"/>
      <c r="R377" s="546"/>
      <c r="S377" s="546"/>
      <c r="T377" s="546"/>
      <c r="U377" s="97"/>
      <c r="V377" s="97"/>
      <c r="W377" s="97"/>
      <c r="X377" s="139" t="s">
        <v>1965</v>
      </c>
      <c r="Y377" s="65" t="s">
        <v>1975</v>
      </c>
      <c r="Z377" s="65"/>
      <c r="AA377" s="65" t="s">
        <v>78</v>
      </c>
      <c r="AB377" s="65"/>
      <c r="AC377" s="65"/>
      <c r="AD377" s="65"/>
      <c r="AE377" s="65"/>
      <c r="AF377" s="597"/>
      <c r="AG377" s="100">
        <v>2024</v>
      </c>
      <c r="AH377" s="75"/>
      <c r="AI377" s="100" t="s">
        <v>2117</v>
      </c>
      <c r="AJ377" s="100" t="s">
        <v>2051</v>
      </c>
      <c r="AK377" s="75"/>
      <c r="AL377" s="75"/>
      <c r="AM377" s="75"/>
    </row>
    <row r="378" spans="1:39" ht="155.5" customHeight="1">
      <c r="A378" s="118" t="s">
        <v>1898</v>
      </c>
      <c r="B378" s="127" t="s">
        <v>1899</v>
      </c>
      <c r="C378" s="127" t="s">
        <v>1900</v>
      </c>
      <c r="D378" s="171" t="s">
        <v>2466</v>
      </c>
      <c r="E378" s="136" t="s">
        <v>2464</v>
      </c>
      <c r="F378" s="136" t="s">
        <v>2465</v>
      </c>
      <c r="G378" s="137">
        <v>6</v>
      </c>
      <c r="H378" s="174">
        <v>45852</v>
      </c>
      <c r="I378" s="174">
        <v>45991</v>
      </c>
      <c r="J378" s="123">
        <f t="shared" si="36"/>
        <v>19.857142857142858</v>
      </c>
      <c r="K378" s="87">
        <v>0</v>
      </c>
      <c r="L378" s="97">
        <f t="shared" si="35"/>
        <v>0</v>
      </c>
      <c r="M378" s="546"/>
      <c r="N378" s="546"/>
      <c r="O378" s="546" t="s">
        <v>78</v>
      </c>
      <c r="P378" s="546"/>
      <c r="Q378" s="546"/>
      <c r="R378" s="546"/>
      <c r="S378" s="546"/>
      <c r="T378" s="546"/>
      <c r="U378" s="97"/>
      <c r="V378" s="97"/>
      <c r="W378" s="97"/>
      <c r="X378" s="137" t="s">
        <v>899</v>
      </c>
      <c r="Y378" s="65" t="s">
        <v>1974</v>
      </c>
      <c r="Z378" s="99"/>
      <c r="AA378" s="65" t="s">
        <v>78</v>
      </c>
      <c r="AB378" s="65"/>
      <c r="AC378" s="65" t="s">
        <v>78</v>
      </c>
      <c r="AD378" s="65"/>
      <c r="AE378" s="65"/>
      <c r="AF378" s="175" t="s">
        <v>2426</v>
      </c>
      <c r="AG378" s="87">
        <v>2024</v>
      </c>
      <c r="AH378" s="75"/>
      <c r="AI378" s="100" t="s">
        <v>2117</v>
      </c>
      <c r="AJ378" s="100" t="s">
        <v>2051</v>
      </c>
      <c r="AK378" s="101"/>
      <c r="AL378" s="75"/>
      <c r="AM378" s="102" t="s">
        <v>2426</v>
      </c>
    </row>
    <row r="379" spans="1:39" ht="125.25" hidden="1" customHeight="1">
      <c r="A379" s="118" t="s">
        <v>1898</v>
      </c>
      <c r="B379" s="167" t="s">
        <v>1899</v>
      </c>
      <c r="C379" s="127" t="s">
        <v>1900</v>
      </c>
      <c r="D379" s="127" t="s">
        <v>1901</v>
      </c>
      <c r="E379" s="136" t="s">
        <v>1897</v>
      </c>
      <c r="F379" s="136" t="s">
        <v>1892</v>
      </c>
      <c r="G379" s="137">
        <v>3</v>
      </c>
      <c r="H379" s="174">
        <v>45488</v>
      </c>
      <c r="I379" s="174">
        <v>45657</v>
      </c>
      <c r="J379" s="123">
        <f t="shared" si="36"/>
        <v>24.142857142857142</v>
      </c>
      <c r="K379" s="87">
        <v>3</v>
      </c>
      <c r="L379" s="97">
        <f t="shared" si="35"/>
        <v>1</v>
      </c>
      <c r="M379" s="546"/>
      <c r="N379" s="546"/>
      <c r="O379" s="546"/>
      <c r="P379" s="546"/>
      <c r="Q379" s="546"/>
      <c r="R379" s="546"/>
      <c r="S379" s="546"/>
      <c r="T379" s="546"/>
      <c r="U379" s="97"/>
      <c r="V379" s="97"/>
      <c r="W379" s="97"/>
      <c r="X379" s="137" t="s">
        <v>2105</v>
      </c>
      <c r="Y379" s="65" t="s">
        <v>1974</v>
      </c>
      <c r="Z379" s="99"/>
      <c r="AA379" s="65" t="s">
        <v>78</v>
      </c>
      <c r="AB379" s="65"/>
      <c r="AC379" s="65" t="s">
        <v>78</v>
      </c>
      <c r="AD379" s="65"/>
      <c r="AE379" s="65"/>
      <c r="AF379" s="77" t="s">
        <v>2416</v>
      </c>
      <c r="AG379" s="100">
        <v>2024</v>
      </c>
      <c r="AH379" s="100">
        <v>2025</v>
      </c>
      <c r="AI379" s="87" t="s">
        <v>2113</v>
      </c>
      <c r="AJ379" s="106" t="s">
        <v>2050</v>
      </c>
      <c r="AK379" s="177" t="s">
        <v>2313</v>
      </c>
      <c r="AL379" s="108" t="s">
        <v>2382</v>
      </c>
      <c r="AM379" s="75"/>
    </row>
    <row r="380" spans="1:39" ht="125.25" customHeight="1">
      <c r="A380" s="118" t="s">
        <v>1902</v>
      </c>
      <c r="B380" s="127" t="s">
        <v>1903</v>
      </c>
      <c r="C380" s="127" t="s">
        <v>1900</v>
      </c>
      <c r="D380" s="127" t="s">
        <v>1901</v>
      </c>
      <c r="E380" s="136" t="s">
        <v>1897</v>
      </c>
      <c r="F380" s="136" t="s">
        <v>1892</v>
      </c>
      <c r="G380" s="137">
        <v>3</v>
      </c>
      <c r="H380" s="138">
        <v>45488</v>
      </c>
      <c r="I380" s="174">
        <v>45657</v>
      </c>
      <c r="J380" s="123">
        <f t="shared" si="36"/>
        <v>24.142857142857142</v>
      </c>
      <c r="K380" s="87">
        <v>3</v>
      </c>
      <c r="L380" s="97">
        <f t="shared" si="35"/>
        <v>1</v>
      </c>
      <c r="M380" s="546"/>
      <c r="N380" s="546"/>
      <c r="O380" s="546" t="s">
        <v>78</v>
      </c>
      <c r="P380" s="546"/>
      <c r="Q380" s="546"/>
      <c r="R380" s="546"/>
      <c r="S380" s="546"/>
      <c r="T380" s="546"/>
      <c r="U380" s="97"/>
      <c r="V380" s="97"/>
      <c r="W380" s="97"/>
      <c r="X380" s="137" t="s">
        <v>2105</v>
      </c>
      <c r="Y380" s="65" t="s">
        <v>1974</v>
      </c>
      <c r="Z380" s="99"/>
      <c r="AA380" s="65" t="s">
        <v>78</v>
      </c>
      <c r="AB380" s="65"/>
      <c r="AC380" s="65" t="s">
        <v>78</v>
      </c>
      <c r="AD380" s="65"/>
      <c r="AE380" s="65"/>
      <c r="AF380" s="175" t="s">
        <v>2311</v>
      </c>
      <c r="AG380" s="100">
        <v>2024</v>
      </c>
      <c r="AH380" s="100">
        <v>2025</v>
      </c>
      <c r="AI380" s="87" t="s">
        <v>2063</v>
      </c>
      <c r="AJ380" s="100" t="s">
        <v>2052</v>
      </c>
      <c r="AK380" s="177" t="s">
        <v>2313</v>
      </c>
      <c r="AL380" s="87"/>
      <c r="AM380" s="75"/>
    </row>
    <row r="381" spans="1:39" ht="125.25" customHeight="1">
      <c r="A381" s="118" t="s">
        <v>1932</v>
      </c>
      <c r="B381" s="127" t="s">
        <v>1933</v>
      </c>
      <c r="C381" s="127" t="s">
        <v>1934</v>
      </c>
      <c r="D381" s="127" t="s">
        <v>1935</v>
      </c>
      <c r="E381" s="136" t="s">
        <v>1936</v>
      </c>
      <c r="F381" s="136" t="s">
        <v>1937</v>
      </c>
      <c r="G381" s="137">
        <v>1</v>
      </c>
      <c r="H381" s="138">
        <v>45491</v>
      </c>
      <c r="I381" s="138">
        <v>45716</v>
      </c>
      <c r="J381" s="123">
        <f t="shared" si="36"/>
        <v>32.142857142857146</v>
      </c>
      <c r="K381" s="87">
        <v>1</v>
      </c>
      <c r="L381" s="97">
        <f t="shared" si="35"/>
        <v>1</v>
      </c>
      <c r="M381" s="546" t="s">
        <v>78</v>
      </c>
      <c r="N381" s="546"/>
      <c r="O381" s="546"/>
      <c r="P381" s="546"/>
      <c r="Q381" s="546"/>
      <c r="R381" s="546"/>
      <c r="S381" s="546"/>
      <c r="T381" s="546"/>
      <c r="U381" s="97"/>
      <c r="V381" s="97"/>
      <c r="W381" s="97"/>
      <c r="X381" s="137" t="s">
        <v>2105</v>
      </c>
      <c r="Y381" s="65" t="s">
        <v>2077</v>
      </c>
      <c r="Z381" s="99" t="s">
        <v>2076</v>
      </c>
      <c r="AA381" s="65" t="s">
        <v>78</v>
      </c>
      <c r="AB381" s="65" t="s">
        <v>78</v>
      </c>
      <c r="AC381" s="65" t="s">
        <v>78</v>
      </c>
      <c r="AD381" s="65"/>
      <c r="AE381" s="65"/>
      <c r="AF381" s="175" t="s">
        <v>2322</v>
      </c>
      <c r="AG381" s="100">
        <v>2024</v>
      </c>
      <c r="AH381" s="100">
        <v>2025</v>
      </c>
      <c r="AI381" s="87" t="s">
        <v>2063</v>
      </c>
      <c r="AJ381" s="100" t="s">
        <v>2052</v>
      </c>
      <c r="AK381" s="177" t="s">
        <v>2323</v>
      </c>
      <c r="AL381" s="87"/>
      <c r="AM381" s="75"/>
    </row>
    <row r="382" spans="1:39" ht="125.25" customHeight="1">
      <c r="A382" s="118" t="s">
        <v>1904</v>
      </c>
      <c r="B382" s="127" t="s">
        <v>1905</v>
      </c>
      <c r="C382" s="127" t="s">
        <v>1906</v>
      </c>
      <c r="D382" s="170" t="s">
        <v>2466</v>
      </c>
      <c r="E382" s="136" t="s">
        <v>2464</v>
      </c>
      <c r="F382" s="136" t="s">
        <v>2465</v>
      </c>
      <c r="G382" s="137">
        <v>6</v>
      </c>
      <c r="H382" s="174">
        <v>45852</v>
      </c>
      <c r="I382" s="174">
        <v>45991</v>
      </c>
      <c r="J382" s="123">
        <f t="shared" si="36"/>
        <v>19.857142857142858</v>
      </c>
      <c r="K382" s="87">
        <v>0</v>
      </c>
      <c r="L382" s="97">
        <f t="shared" si="35"/>
        <v>0</v>
      </c>
      <c r="M382" s="546"/>
      <c r="N382" s="546"/>
      <c r="O382" s="546" t="s">
        <v>78</v>
      </c>
      <c r="P382" s="546"/>
      <c r="Q382" s="546"/>
      <c r="R382" s="546"/>
      <c r="S382" s="546"/>
      <c r="T382" s="546"/>
      <c r="U382" s="97"/>
      <c r="V382" s="97"/>
      <c r="W382" s="97"/>
      <c r="X382" s="137" t="s">
        <v>899</v>
      </c>
      <c r="Y382" s="65" t="s">
        <v>1974</v>
      </c>
      <c r="Z382" s="99"/>
      <c r="AA382" s="65" t="s">
        <v>78</v>
      </c>
      <c r="AB382" s="65"/>
      <c r="AC382" s="65" t="s">
        <v>78</v>
      </c>
      <c r="AD382" s="65"/>
      <c r="AE382" s="65"/>
      <c r="AF382" s="175" t="s">
        <v>2426</v>
      </c>
      <c r="AG382" s="87">
        <v>2024</v>
      </c>
      <c r="AH382" s="75"/>
      <c r="AI382" s="100" t="s">
        <v>2117</v>
      </c>
      <c r="AJ382" s="100" t="s">
        <v>2051</v>
      </c>
      <c r="AK382" s="101"/>
      <c r="AL382" s="75"/>
      <c r="AM382" s="102" t="s">
        <v>2426</v>
      </c>
    </row>
    <row r="383" spans="1:39" ht="169.5" hidden="1" customHeight="1">
      <c r="A383" s="118" t="s">
        <v>1904</v>
      </c>
      <c r="B383" s="167" t="s">
        <v>1905</v>
      </c>
      <c r="C383" s="127" t="s">
        <v>1906</v>
      </c>
      <c r="D383" s="127" t="s">
        <v>1901</v>
      </c>
      <c r="E383" s="136" t="s">
        <v>1897</v>
      </c>
      <c r="F383" s="136" t="s">
        <v>1892</v>
      </c>
      <c r="G383" s="137">
        <v>3</v>
      </c>
      <c r="H383" s="174">
        <v>45488</v>
      </c>
      <c r="I383" s="174">
        <v>45657</v>
      </c>
      <c r="J383" s="123">
        <f t="shared" si="36"/>
        <v>24.142857142857142</v>
      </c>
      <c r="K383" s="87">
        <v>3</v>
      </c>
      <c r="L383" s="97">
        <f t="shared" si="35"/>
        <v>1</v>
      </c>
      <c r="M383" s="546"/>
      <c r="N383" s="546"/>
      <c r="O383" s="546"/>
      <c r="P383" s="546"/>
      <c r="Q383" s="546"/>
      <c r="R383" s="546"/>
      <c r="S383" s="546"/>
      <c r="T383" s="546"/>
      <c r="U383" s="97"/>
      <c r="V383" s="97"/>
      <c r="W383" s="97"/>
      <c r="X383" s="137" t="s">
        <v>2105</v>
      </c>
      <c r="Y383" s="65" t="s">
        <v>1974</v>
      </c>
      <c r="Z383" s="99"/>
      <c r="AA383" s="65" t="s">
        <v>78</v>
      </c>
      <c r="AB383" s="65"/>
      <c r="AC383" s="65" t="s">
        <v>78</v>
      </c>
      <c r="AD383" s="65"/>
      <c r="AE383" s="65"/>
      <c r="AF383" s="77" t="s">
        <v>2417</v>
      </c>
      <c r="AG383" s="100">
        <v>2024</v>
      </c>
      <c r="AH383" s="100">
        <v>2025</v>
      </c>
      <c r="AI383" s="87" t="s">
        <v>2113</v>
      </c>
      <c r="AJ383" s="106" t="s">
        <v>2050</v>
      </c>
      <c r="AK383" s="177" t="s">
        <v>2314</v>
      </c>
      <c r="AL383" s="108" t="s">
        <v>2382</v>
      </c>
      <c r="AM383" s="75"/>
    </row>
    <row r="384" spans="1:39" ht="125.25" customHeight="1">
      <c r="A384" s="118" t="s">
        <v>1938</v>
      </c>
      <c r="B384" s="127" t="s">
        <v>1939</v>
      </c>
      <c r="C384" s="136" t="s">
        <v>1940</v>
      </c>
      <c r="D384" s="136" t="s">
        <v>1941</v>
      </c>
      <c r="E384" s="136" t="s">
        <v>1942</v>
      </c>
      <c r="F384" s="136" t="s">
        <v>1943</v>
      </c>
      <c r="G384" s="137">
        <v>2</v>
      </c>
      <c r="H384" s="558">
        <v>45491</v>
      </c>
      <c r="I384" s="558">
        <v>45846</v>
      </c>
      <c r="J384" s="123">
        <f t="shared" si="36"/>
        <v>50.714285714285715</v>
      </c>
      <c r="K384" s="87">
        <v>0</v>
      </c>
      <c r="L384" s="97">
        <f t="shared" si="35"/>
        <v>0</v>
      </c>
      <c r="M384" s="546"/>
      <c r="N384" s="546"/>
      <c r="O384" s="546"/>
      <c r="P384" s="546" t="s">
        <v>78</v>
      </c>
      <c r="Q384" s="546"/>
      <c r="R384" s="546"/>
      <c r="S384" s="546"/>
      <c r="T384" s="546"/>
      <c r="U384" s="97"/>
      <c r="V384" s="97"/>
      <c r="W384" s="97"/>
      <c r="X384" s="139" t="s">
        <v>1976</v>
      </c>
      <c r="Y384" s="65" t="s">
        <v>1975</v>
      </c>
      <c r="Z384" s="65"/>
      <c r="AA384" s="65" t="s">
        <v>78</v>
      </c>
      <c r="AB384" s="65" t="s">
        <v>78</v>
      </c>
      <c r="AC384" s="65" t="s">
        <v>78</v>
      </c>
      <c r="AD384" s="65"/>
      <c r="AE384" s="65"/>
      <c r="AF384" s="597"/>
      <c r="AG384" s="100">
        <v>2024</v>
      </c>
      <c r="AH384" s="75"/>
      <c r="AI384" s="100" t="s">
        <v>2117</v>
      </c>
      <c r="AJ384" s="100" t="s">
        <v>2051</v>
      </c>
      <c r="AK384" s="75"/>
      <c r="AL384" s="75"/>
      <c r="AM384" s="75"/>
    </row>
    <row r="385" spans="1:39" ht="125.25" customHeight="1">
      <c r="A385" s="118" t="s">
        <v>1907</v>
      </c>
      <c r="B385" s="127" t="s">
        <v>1908</v>
      </c>
      <c r="C385" s="127" t="s">
        <v>1909</v>
      </c>
      <c r="D385" s="127" t="s">
        <v>1910</v>
      </c>
      <c r="E385" s="136" t="s">
        <v>1897</v>
      </c>
      <c r="F385" s="136" t="s">
        <v>1892</v>
      </c>
      <c r="G385" s="137">
        <v>3</v>
      </c>
      <c r="H385" s="138">
        <v>45488</v>
      </c>
      <c r="I385" s="174">
        <v>45657</v>
      </c>
      <c r="J385" s="123">
        <f t="shared" si="36"/>
        <v>24.142857142857142</v>
      </c>
      <c r="K385" s="87">
        <v>3</v>
      </c>
      <c r="L385" s="97">
        <f t="shared" si="35"/>
        <v>1</v>
      </c>
      <c r="M385" s="546" t="s">
        <v>78</v>
      </c>
      <c r="N385" s="546"/>
      <c r="O385" s="546" t="s">
        <v>78</v>
      </c>
      <c r="P385" s="546"/>
      <c r="Q385" s="546"/>
      <c r="R385" s="546"/>
      <c r="S385" s="546"/>
      <c r="T385" s="546"/>
      <c r="U385" s="97"/>
      <c r="V385" s="97"/>
      <c r="W385" s="97"/>
      <c r="X385" s="137" t="s">
        <v>2105</v>
      </c>
      <c r="Y385" s="65" t="s">
        <v>1974</v>
      </c>
      <c r="Z385" s="99"/>
      <c r="AA385" s="65" t="s">
        <v>78</v>
      </c>
      <c r="AB385" s="65"/>
      <c r="AC385" s="65" t="s">
        <v>78</v>
      </c>
      <c r="AD385" s="65"/>
      <c r="AE385" s="65"/>
      <c r="AF385" s="175" t="s">
        <v>2311</v>
      </c>
      <c r="AG385" s="100">
        <v>2024</v>
      </c>
      <c r="AH385" s="100">
        <v>2025</v>
      </c>
      <c r="AI385" s="87" t="s">
        <v>2063</v>
      </c>
      <c r="AJ385" s="100" t="s">
        <v>2052</v>
      </c>
      <c r="AK385" s="177" t="s">
        <v>2315</v>
      </c>
      <c r="AL385" s="87"/>
      <c r="AM385" s="75"/>
    </row>
    <row r="386" spans="1:39" ht="125.25" customHeight="1">
      <c r="A386" s="118" t="s">
        <v>1944</v>
      </c>
      <c r="B386" s="127" t="s">
        <v>1945</v>
      </c>
      <c r="C386" s="136" t="s">
        <v>1926</v>
      </c>
      <c r="D386" s="136" t="s">
        <v>1927</v>
      </c>
      <c r="E386" s="136" t="s">
        <v>1928</v>
      </c>
      <c r="F386" s="136" t="s">
        <v>1929</v>
      </c>
      <c r="G386" s="137">
        <v>1</v>
      </c>
      <c r="H386" s="558">
        <v>45504</v>
      </c>
      <c r="I386" s="558">
        <v>45868</v>
      </c>
      <c r="J386" s="123">
        <f t="shared" si="36"/>
        <v>52</v>
      </c>
      <c r="K386" s="87">
        <v>0</v>
      </c>
      <c r="L386" s="97">
        <f t="shared" si="35"/>
        <v>0</v>
      </c>
      <c r="M386" s="546" t="s">
        <v>78</v>
      </c>
      <c r="N386" s="546"/>
      <c r="O386" s="546"/>
      <c r="P386" s="546"/>
      <c r="Q386" s="546"/>
      <c r="R386" s="546"/>
      <c r="S386" s="546"/>
      <c r="T386" s="546"/>
      <c r="U386" s="97"/>
      <c r="V386" s="97"/>
      <c r="W386" s="97"/>
      <c r="X386" s="139" t="s">
        <v>1965</v>
      </c>
      <c r="Y386" s="65" t="s">
        <v>1975</v>
      </c>
      <c r="Z386" s="65"/>
      <c r="AA386" s="65" t="s">
        <v>78</v>
      </c>
      <c r="AB386" s="65"/>
      <c r="AC386" s="65" t="s">
        <v>78</v>
      </c>
      <c r="AD386" s="65"/>
      <c r="AE386" s="65"/>
      <c r="AF386" s="597"/>
      <c r="AG386" s="100">
        <v>2024</v>
      </c>
      <c r="AH386" s="75"/>
      <c r="AI386" s="100" t="s">
        <v>2117</v>
      </c>
      <c r="AJ386" s="100" t="s">
        <v>2051</v>
      </c>
      <c r="AK386" s="75"/>
      <c r="AL386" s="75"/>
      <c r="AM386" s="75"/>
    </row>
    <row r="387" spans="1:39" ht="125.25" customHeight="1">
      <c r="A387" s="118" t="s">
        <v>1911</v>
      </c>
      <c r="B387" s="127" t="s">
        <v>1912</v>
      </c>
      <c r="C387" s="127" t="s">
        <v>1913</v>
      </c>
      <c r="D387" s="127" t="s">
        <v>1901</v>
      </c>
      <c r="E387" s="136" t="s">
        <v>1897</v>
      </c>
      <c r="F387" s="136" t="s">
        <v>1892</v>
      </c>
      <c r="G387" s="137">
        <v>3</v>
      </c>
      <c r="H387" s="138">
        <v>45488</v>
      </c>
      <c r="I387" s="174">
        <v>45657</v>
      </c>
      <c r="J387" s="123">
        <f t="shared" si="36"/>
        <v>24.142857142857142</v>
      </c>
      <c r="K387" s="87">
        <v>3</v>
      </c>
      <c r="L387" s="97">
        <f t="shared" si="35"/>
        <v>1</v>
      </c>
      <c r="M387" s="546"/>
      <c r="N387" s="546"/>
      <c r="O387" s="546" t="s">
        <v>78</v>
      </c>
      <c r="P387" s="546"/>
      <c r="Q387" s="546"/>
      <c r="R387" s="546"/>
      <c r="S387" s="546"/>
      <c r="T387" s="546"/>
      <c r="U387" s="97"/>
      <c r="V387" s="97"/>
      <c r="W387" s="97"/>
      <c r="X387" s="137" t="s">
        <v>2105</v>
      </c>
      <c r="Y387" s="65" t="s">
        <v>1974</v>
      </c>
      <c r="Z387" s="99"/>
      <c r="AA387" s="65" t="s">
        <v>78</v>
      </c>
      <c r="AB387" s="65"/>
      <c r="AC387" s="65" t="s">
        <v>78</v>
      </c>
      <c r="AD387" s="65"/>
      <c r="AE387" s="65"/>
      <c r="AF387" s="175" t="s">
        <v>2311</v>
      </c>
      <c r="AG387" s="100">
        <v>2024</v>
      </c>
      <c r="AH387" s="100">
        <v>2025</v>
      </c>
      <c r="AI387" s="87" t="s">
        <v>2063</v>
      </c>
      <c r="AJ387" s="100" t="s">
        <v>2052</v>
      </c>
      <c r="AK387" s="177" t="s">
        <v>2316</v>
      </c>
      <c r="AL387" s="87"/>
      <c r="AM387" s="75"/>
    </row>
    <row r="388" spans="1:39" ht="125.25" customHeight="1">
      <c r="A388" s="118" t="s">
        <v>1946</v>
      </c>
      <c r="B388" s="127" t="s">
        <v>1947</v>
      </c>
      <c r="C388" s="136" t="s">
        <v>1948</v>
      </c>
      <c r="D388" s="136" t="s">
        <v>1949</v>
      </c>
      <c r="E388" s="136" t="s">
        <v>1950</v>
      </c>
      <c r="F388" s="136" t="s">
        <v>1951</v>
      </c>
      <c r="G388" s="137">
        <v>2</v>
      </c>
      <c r="H388" s="558">
        <v>45504</v>
      </c>
      <c r="I388" s="558">
        <v>45868</v>
      </c>
      <c r="J388" s="123">
        <f t="shared" si="36"/>
        <v>52</v>
      </c>
      <c r="K388" s="87">
        <v>0</v>
      </c>
      <c r="L388" s="97">
        <f t="shared" si="35"/>
        <v>0</v>
      </c>
      <c r="M388" s="546" t="s">
        <v>78</v>
      </c>
      <c r="N388" s="546" t="s">
        <v>78</v>
      </c>
      <c r="O388" s="546"/>
      <c r="P388" s="546"/>
      <c r="Q388" s="546"/>
      <c r="R388" s="546"/>
      <c r="S388" s="546"/>
      <c r="T388" s="546"/>
      <c r="U388" s="97"/>
      <c r="V388" s="97"/>
      <c r="W388" s="97"/>
      <c r="X388" s="139" t="s">
        <v>1965</v>
      </c>
      <c r="Y388" s="65" t="s">
        <v>1975</v>
      </c>
      <c r="Z388" s="65"/>
      <c r="AA388" s="65" t="s">
        <v>78</v>
      </c>
      <c r="AB388" s="65"/>
      <c r="AC388" s="65"/>
      <c r="AD388" s="65"/>
      <c r="AE388" s="65"/>
      <c r="AF388" s="597"/>
      <c r="AG388" s="100">
        <v>2024</v>
      </c>
      <c r="AH388" s="75"/>
      <c r="AI388" s="100" t="s">
        <v>2117</v>
      </c>
      <c r="AJ388" s="100" t="s">
        <v>2051</v>
      </c>
      <c r="AK388" s="75"/>
      <c r="AL388" s="75"/>
      <c r="AM388" s="75"/>
    </row>
    <row r="389" spans="1:39" ht="125.25" customHeight="1">
      <c r="A389" s="118" t="s">
        <v>1914</v>
      </c>
      <c r="B389" s="127" t="s">
        <v>1915</v>
      </c>
      <c r="C389" s="127" t="s">
        <v>1916</v>
      </c>
      <c r="D389" s="127" t="s">
        <v>1901</v>
      </c>
      <c r="E389" s="136" t="s">
        <v>1897</v>
      </c>
      <c r="F389" s="136" t="s">
        <v>1892</v>
      </c>
      <c r="G389" s="137">
        <v>3</v>
      </c>
      <c r="H389" s="138">
        <v>45488</v>
      </c>
      <c r="I389" s="174">
        <v>45657</v>
      </c>
      <c r="J389" s="123">
        <f t="shared" si="36"/>
        <v>24.142857142857142</v>
      </c>
      <c r="K389" s="87">
        <v>3</v>
      </c>
      <c r="L389" s="97">
        <f t="shared" si="35"/>
        <v>1</v>
      </c>
      <c r="M389" s="546"/>
      <c r="N389" s="546"/>
      <c r="O389" s="546" t="s">
        <v>78</v>
      </c>
      <c r="P389" s="546"/>
      <c r="Q389" s="546"/>
      <c r="R389" s="546"/>
      <c r="S389" s="546"/>
      <c r="T389" s="546"/>
      <c r="U389" s="97"/>
      <c r="V389" s="97"/>
      <c r="W389" s="97"/>
      <c r="X389" s="137" t="s">
        <v>2105</v>
      </c>
      <c r="Y389" s="65" t="s">
        <v>1974</v>
      </c>
      <c r="Z389" s="99"/>
      <c r="AA389" s="65" t="s">
        <v>78</v>
      </c>
      <c r="AB389" s="65"/>
      <c r="AC389" s="65" t="s">
        <v>78</v>
      </c>
      <c r="AD389" s="65"/>
      <c r="AE389" s="65"/>
      <c r="AF389" s="175" t="s">
        <v>2311</v>
      </c>
      <c r="AG389" s="100">
        <v>2024</v>
      </c>
      <c r="AH389" s="100">
        <v>2025</v>
      </c>
      <c r="AI389" s="87" t="s">
        <v>2063</v>
      </c>
      <c r="AJ389" s="100" t="s">
        <v>2052</v>
      </c>
      <c r="AK389" s="177" t="s">
        <v>2317</v>
      </c>
      <c r="AL389" s="87"/>
      <c r="AM389" s="75"/>
    </row>
    <row r="390" spans="1:39" ht="125.25" customHeight="1">
      <c r="A390" s="118" t="s">
        <v>1917</v>
      </c>
      <c r="B390" s="127" t="s">
        <v>2419</v>
      </c>
      <c r="C390" s="127" t="s">
        <v>1919</v>
      </c>
      <c r="D390" s="171" t="s">
        <v>2466</v>
      </c>
      <c r="E390" s="136" t="s">
        <v>2464</v>
      </c>
      <c r="F390" s="136" t="s">
        <v>2465</v>
      </c>
      <c r="G390" s="137">
        <v>6</v>
      </c>
      <c r="H390" s="174">
        <v>45852</v>
      </c>
      <c r="I390" s="174">
        <v>45991</v>
      </c>
      <c r="J390" s="123">
        <f t="shared" si="36"/>
        <v>19.857142857142858</v>
      </c>
      <c r="K390" s="87">
        <v>0</v>
      </c>
      <c r="L390" s="97">
        <f t="shared" si="35"/>
        <v>0</v>
      </c>
      <c r="M390" s="546"/>
      <c r="N390" s="546"/>
      <c r="O390" s="546" t="s">
        <v>78</v>
      </c>
      <c r="P390" s="546"/>
      <c r="Q390" s="546"/>
      <c r="R390" s="546"/>
      <c r="S390" s="546"/>
      <c r="T390" s="546"/>
      <c r="U390" s="97"/>
      <c r="V390" s="97"/>
      <c r="W390" s="97"/>
      <c r="X390" s="137" t="s">
        <v>899</v>
      </c>
      <c r="Y390" s="65" t="s">
        <v>1974</v>
      </c>
      <c r="Z390" s="99"/>
      <c r="AA390" s="65" t="s">
        <v>78</v>
      </c>
      <c r="AB390" s="65"/>
      <c r="AC390" s="65" t="s">
        <v>78</v>
      </c>
      <c r="AD390" s="65"/>
      <c r="AE390" s="65"/>
      <c r="AF390" s="175" t="s">
        <v>2426</v>
      </c>
      <c r="AG390" s="87">
        <v>2024</v>
      </c>
      <c r="AH390" s="75"/>
      <c r="AI390" s="100" t="s">
        <v>2117</v>
      </c>
      <c r="AJ390" s="100" t="s">
        <v>2051</v>
      </c>
      <c r="AK390" s="101"/>
      <c r="AL390" s="75"/>
      <c r="AM390" s="102" t="s">
        <v>2426</v>
      </c>
    </row>
    <row r="391" spans="1:39" ht="125.25" hidden="1" customHeight="1">
      <c r="A391" s="118" t="s">
        <v>1917</v>
      </c>
      <c r="B391" s="167" t="s">
        <v>1918</v>
      </c>
      <c r="C391" s="127" t="s">
        <v>1919</v>
      </c>
      <c r="D391" s="127" t="s">
        <v>1920</v>
      </c>
      <c r="E391" s="136" t="s">
        <v>1897</v>
      </c>
      <c r="F391" s="136" t="s">
        <v>1892</v>
      </c>
      <c r="G391" s="137">
        <v>3</v>
      </c>
      <c r="H391" s="174">
        <v>45488</v>
      </c>
      <c r="I391" s="174">
        <v>45657</v>
      </c>
      <c r="J391" s="123">
        <f t="shared" si="36"/>
        <v>24.142857142857142</v>
      </c>
      <c r="K391" s="87">
        <v>3</v>
      </c>
      <c r="L391" s="97">
        <f t="shared" si="35"/>
        <v>1</v>
      </c>
      <c r="M391" s="546"/>
      <c r="N391" s="546"/>
      <c r="O391" s="546"/>
      <c r="P391" s="546"/>
      <c r="Q391" s="546"/>
      <c r="R391" s="546"/>
      <c r="S391" s="546"/>
      <c r="T391" s="546"/>
      <c r="U391" s="97"/>
      <c r="V391" s="97"/>
      <c r="W391" s="97"/>
      <c r="X391" s="137" t="s">
        <v>2105</v>
      </c>
      <c r="Y391" s="65" t="s">
        <v>1974</v>
      </c>
      <c r="Z391" s="99"/>
      <c r="AA391" s="65" t="s">
        <v>78</v>
      </c>
      <c r="AB391" s="65"/>
      <c r="AC391" s="65" t="s">
        <v>78</v>
      </c>
      <c r="AD391" s="65"/>
      <c r="AE391" s="65"/>
      <c r="AF391" s="77" t="s">
        <v>2418</v>
      </c>
      <c r="AG391" s="100">
        <v>2024</v>
      </c>
      <c r="AH391" s="100">
        <v>2025</v>
      </c>
      <c r="AI391" s="87" t="s">
        <v>2113</v>
      </c>
      <c r="AJ391" s="106" t="s">
        <v>2050</v>
      </c>
      <c r="AK391" s="177" t="s">
        <v>2318</v>
      </c>
      <c r="AL391" s="108" t="s">
        <v>2382</v>
      </c>
      <c r="AM391" s="75"/>
    </row>
    <row r="392" spans="1:39" ht="125.25" customHeight="1">
      <c r="A392" s="261" t="s">
        <v>1740</v>
      </c>
      <c r="B392" s="136" t="s">
        <v>1741</v>
      </c>
      <c r="C392" s="129" t="s">
        <v>1742</v>
      </c>
      <c r="D392" s="129" t="s">
        <v>1743</v>
      </c>
      <c r="E392" s="129" t="s">
        <v>1952</v>
      </c>
      <c r="F392" s="128" t="s">
        <v>1744</v>
      </c>
      <c r="G392" s="130">
        <v>1</v>
      </c>
      <c r="H392" s="131">
        <v>45474</v>
      </c>
      <c r="I392" s="173">
        <v>46022</v>
      </c>
      <c r="J392" s="123">
        <f t="shared" si="36"/>
        <v>78.285714285714292</v>
      </c>
      <c r="K392" s="87">
        <v>0</v>
      </c>
      <c r="L392" s="97">
        <f t="shared" si="35"/>
        <v>0</v>
      </c>
      <c r="M392" s="546"/>
      <c r="N392" s="546"/>
      <c r="O392" s="546"/>
      <c r="P392" s="546"/>
      <c r="Q392" s="546"/>
      <c r="R392" s="546"/>
      <c r="S392" s="546" t="s">
        <v>78</v>
      </c>
      <c r="T392" s="546"/>
      <c r="U392" s="97"/>
      <c r="V392" s="97"/>
      <c r="W392" s="97"/>
      <c r="X392" s="539" t="s">
        <v>1442</v>
      </c>
      <c r="Y392" s="65" t="s">
        <v>1953</v>
      </c>
      <c r="Z392" s="65"/>
      <c r="AA392" s="65" t="s">
        <v>78</v>
      </c>
      <c r="AB392" s="65"/>
      <c r="AC392" s="65" t="s">
        <v>78</v>
      </c>
      <c r="AD392" s="65"/>
      <c r="AE392" s="65"/>
      <c r="AF392" s="175" t="s">
        <v>2287</v>
      </c>
      <c r="AG392" s="100">
        <v>2024</v>
      </c>
      <c r="AH392" s="75"/>
      <c r="AI392" s="100" t="s">
        <v>2117</v>
      </c>
      <c r="AJ392" s="100" t="s">
        <v>2051</v>
      </c>
      <c r="AK392" s="75"/>
      <c r="AL392" s="78" t="s">
        <v>2288</v>
      </c>
      <c r="AM392" s="75"/>
    </row>
    <row r="393" spans="1:39" ht="125.25" customHeight="1">
      <c r="A393" s="261" t="s">
        <v>1740</v>
      </c>
      <c r="B393" s="136" t="s">
        <v>1741</v>
      </c>
      <c r="C393" s="129" t="s">
        <v>1745</v>
      </c>
      <c r="D393" s="129" t="s">
        <v>1746</v>
      </c>
      <c r="E393" s="129" t="s">
        <v>1747</v>
      </c>
      <c r="F393" s="128" t="s">
        <v>1748</v>
      </c>
      <c r="G393" s="130">
        <v>1</v>
      </c>
      <c r="H393" s="131">
        <v>45691</v>
      </c>
      <c r="I393" s="173">
        <v>45808</v>
      </c>
      <c r="J393" s="123">
        <f t="shared" si="36"/>
        <v>16.714285714285715</v>
      </c>
      <c r="K393" s="87">
        <v>0</v>
      </c>
      <c r="L393" s="97">
        <v>1</v>
      </c>
      <c r="M393" s="546"/>
      <c r="N393" s="546"/>
      <c r="O393" s="546"/>
      <c r="P393" s="546"/>
      <c r="Q393" s="546"/>
      <c r="R393" s="546"/>
      <c r="S393" s="546" t="s">
        <v>78</v>
      </c>
      <c r="T393" s="546"/>
      <c r="U393" s="97"/>
      <c r="V393" s="97"/>
      <c r="W393" s="97"/>
      <c r="X393" s="164" t="s">
        <v>1442</v>
      </c>
      <c r="Y393" s="65" t="s">
        <v>1953</v>
      </c>
      <c r="Z393" s="99" t="s">
        <v>2108</v>
      </c>
      <c r="AA393" s="65" t="s">
        <v>78</v>
      </c>
      <c r="AB393" s="65"/>
      <c r="AC393" s="65" t="s">
        <v>78</v>
      </c>
      <c r="AD393" s="65"/>
      <c r="AE393" s="65"/>
      <c r="AF393" s="175" t="s">
        <v>2289</v>
      </c>
      <c r="AG393" s="100">
        <v>2024</v>
      </c>
      <c r="AH393" s="100">
        <v>2025</v>
      </c>
      <c r="AI393" s="87" t="s">
        <v>2062</v>
      </c>
      <c r="AJ393" s="87" t="s">
        <v>2051</v>
      </c>
      <c r="AK393" s="75"/>
      <c r="AL393" s="78" t="s">
        <v>2290</v>
      </c>
      <c r="AM393" s="75"/>
    </row>
    <row r="394" spans="1:39" ht="125.25" customHeight="1">
      <c r="A394" s="118" t="s">
        <v>1791</v>
      </c>
      <c r="B394" s="127" t="s">
        <v>2156</v>
      </c>
      <c r="C394" s="129" t="s">
        <v>1793</v>
      </c>
      <c r="D394" s="171" t="s">
        <v>2152</v>
      </c>
      <c r="E394" s="129" t="s">
        <v>2153</v>
      </c>
      <c r="F394" s="128" t="s">
        <v>2154</v>
      </c>
      <c r="G394" s="130">
        <v>1</v>
      </c>
      <c r="H394" s="173">
        <v>45848</v>
      </c>
      <c r="I394" s="173">
        <v>45930</v>
      </c>
      <c r="J394" s="123">
        <v>12</v>
      </c>
      <c r="K394" s="87">
        <v>0</v>
      </c>
      <c r="L394" s="97">
        <f t="shared" ref="L394:L415" si="37">IF(K394/G394&gt;1,1,K394/G394)</f>
        <v>0</v>
      </c>
      <c r="M394" s="546"/>
      <c r="N394" s="546"/>
      <c r="O394" s="546"/>
      <c r="P394" s="546"/>
      <c r="Q394" s="546" t="s">
        <v>78</v>
      </c>
      <c r="R394" s="546"/>
      <c r="S394" s="546"/>
      <c r="T394" s="546"/>
      <c r="U394" s="97"/>
      <c r="V394" s="97"/>
      <c r="W394" s="97"/>
      <c r="X394" s="135" t="s">
        <v>429</v>
      </c>
      <c r="Y394" s="65" t="s">
        <v>1953</v>
      </c>
      <c r="Z394" s="65"/>
      <c r="AA394" s="65" t="s">
        <v>78</v>
      </c>
      <c r="AB394" s="65"/>
      <c r="AC394" s="65" t="s">
        <v>78</v>
      </c>
      <c r="AD394" s="65"/>
      <c r="AE394" s="65"/>
      <c r="AF394" s="418" t="s">
        <v>2162</v>
      </c>
      <c r="AG394" s="100">
        <v>2024</v>
      </c>
      <c r="AH394" s="75"/>
      <c r="AI394" s="100" t="s">
        <v>2117</v>
      </c>
      <c r="AJ394" s="100" t="s">
        <v>2051</v>
      </c>
      <c r="AK394" s="75"/>
      <c r="AL394" s="75"/>
      <c r="AM394" s="102" t="s">
        <v>2162</v>
      </c>
    </row>
    <row r="395" spans="1:39" ht="125.25" hidden="1" customHeight="1">
      <c r="A395" s="118" t="s">
        <v>1791</v>
      </c>
      <c r="B395" s="167" t="s">
        <v>1792</v>
      </c>
      <c r="C395" s="129" t="s">
        <v>1793</v>
      </c>
      <c r="D395" s="129" t="s">
        <v>1794</v>
      </c>
      <c r="E395" s="129" t="s">
        <v>1795</v>
      </c>
      <c r="F395" s="129" t="s">
        <v>1796</v>
      </c>
      <c r="G395" s="130">
        <v>1</v>
      </c>
      <c r="H395" s="133">
        <v>45475</v>
      </c>
      <c r="I395" s="134">
        <v>45657</v>
      </c>
      <c r="J395" s="123">
        <f t="shared" ref="J395:J415" si="38">(I395-H395)/7</f>
        <v>26</v>
      </c>
      <c r="K395" s="87">
        <v>1</v>
      </c>
      <c r="L395" s="97">
        <f t="shared" si="37"/>
        <v>1</v>
      </c>
      <c r="M395" s="546"/>
      <c r="N395" s="546"/>
      <c r="O395" s="546"/>
      <c r="P395" s="546"/>
      <c r="Q395" s="546"/>
      <c r="R395" s="546"/>
      <c r="S395" s="546"/>
      <c r="T395" s="546"/>
      <c r="U395" s="97"/>
      <c r="V395" s="97"/>
      <c r="W395" s="97"/>
      <c r="X395" s="135" t="s">
        <v>429</v>
      </c>
      <c r="Y395" s="65" t="s">
        <v>1953</v>
      </c>
      <c r="Z395" s="99" t="s">
        <v>2043</v>
      </c>
      <c r="AA395" s="65" t="s">
        <v>78</v>
      </c>
      <c r="AB395" s="65"/>
      <c r="AC395" s="65" t="s">
        <v>78</v>
      </c>
      <c r="AD395" s="65"/>
      <c r="AE395" s="65"/>
      <c r="AF395" s="77" t="s">
        <v>2413</v>
      </c>
      <c r="AG395" s="100">
        <v>2024</v>
      </c>
      <c r="AH395" s="100">
        <v>2025</v>
      </c>
      <c r="AI395" s="87" t="s">
        <v>2113</v>
      </c>
      <c r="AJ395" s="106" t="s">
        <v>2050</v>
      </c>
      <c r="AK395" s="78" t="s">
        <v>2136</v>
      </c>
      <c r="AL395" s="108" t="s">
        <v>2379</v>
      </c>
      <c r="AM395" s="75"/>
    </row>
    <row r="396" spans="1:39" ht="125.25" customHeight="1">
      <c r="A396" s="118" t="s">
        <v>1797</v>
      </c>
      <c r="B396" s="127" t="s">
        <v>2157</v>
      </c>
      <c r="C396" s="129" t="s">
        <v>2155</v>
      </c>
      <c r="D396" s="171" t="s">
        <v>2159</v>
      </c>
      <c r="E396" s="129" t="s">
        <v>2160</v>
      </c>
      <c r="F396" s="129" t="s">
        <v>2161</v>
      </c>
      <c r="G396" s="130">
        <v>2</v>
      </c>
      <c r="H396" s="133">
        <v>45848</v>
      </c>
      <c r="I396" s="134">
        <v>45991</v>
      </c>
      <c r="J396" s="123">
        <f t="shared" si="38"/>
        <v>20.428571428571427</v>
      </c>
      <c r="K396" s="87">
        <v>0</v>
      </c>
      <c r="L396" s="97">
        <f t="shared" si="37"/>
        <v>0</v>
      </c>
      <c r="M396" s="546"/>
      <c r="N396" s="546"/>
      <c r="O396" s="546"/>
      <c r="P396" s="546"/>
      <c r="Q396" s="546"/>
      <c r="R396" s="546"/>
      <c r="S396" s="546" t="s">
        <v>78</v>
      </c>
      <c r="T396" s="546"/>
      <c r="U396" s="97"/>
      <c r="V396" s="97"/>
      <c r="W396" s="97"/>
      <c r="X396" s="100" t="s">
        <v>859</v>
      </c>
      <c r="Y396" s="65" t="s">
        <v>1953</v>
      </c>
      <c r="Z396" s="65"/>
      <c r="AA396" s="65" t="s">
        <v>78</v>
      </c>
      <c r="AB396" s="65"/>
      <c r="AC396" s="65" t="s">
        <v>78</v>
      </c>
      <c r="AD396" s="65"/>
      <c r="AE396" s="65"/>
      <c r="AF396" s="418" t="s">
        <v>2162</v>
      </c>
      <c r="AG396" s="100">
        <v>2024</v>
      </c>
      <c r="AH396" s="100"/>
      <c r="AI396" s="100" t="s">
        <v>2117</v>
      </c>
      <c r="AJ396" s="100" t="s">
        <v>2051</v>
      </c>
      <c r="AK396" s="78"/>
      <c r="AL396" s="75"/>
      <c r="AM396" s="102" t="s">
        <v>2162</v>
      </c>
    </row>
    <row r="397" spans="1:39" ht="173.5" hidden="1" customHeight="1">
      <c r="A397" s="118" t="s">
        <v>1797</v>
      </c>
      <c r="B397" s="172" t="s">
        <v>2157</v>
      </c>
      <c r="C397" s="129" t="s">
        <v>2137</v>
      </c>
      <c r="D397" s="129" t="s">
        <v>1798</v>
      </c>
      <c r="E397" s="129" t="s">
        <v>1799</v>
      </c>
      <c r="F397" s="129" t="s">
        <v>1800</v>
      </c>
      <c r="G397" s="130">
        <v>2</v>
      </c>
      <c r="H397" s="173">
        <v>45488</v>
      </c>
      <c r="I397" s="173">
        <v>45657</v>
      </c>
      <c r="J397" s="123">
        <f t="shared" si="38"/>
        <v>24.142857142857142</v>
      </c>
      <c r="K397" s="87">
        <v>8</v>
      </c>
      <c r="L397" s="97">
        <f t="shared" si="37"/>
        <v>1</v>
      </c>
      <c r="M397" s="546"/>
      <c r="N397" s="546"/>
      <c r="O397" s="546"/>
      <c r="P397" s="546"/>
      <c r="Q397" s="546"/>
      <c r="R397" s="546"/>
      <c r="S397" s="546"/>
      <c r="T397" s="546"/>
      <c r="U397" s="97"/>
      <c r="V397" s="97"/>
      <c r="W397" s="97"/>
      <c r="X397" s="100" t="s">
        <v>859</v>
      </c>
      <c r="Y397" s="65" t="s">
        <v>1953</v>
      </c>
      <c r="Z397" s="65"/>
      <c r="AA397" s="65" t="s">
        <v>78</v>
      </c>
      <c r="AB397" s="65"/>
      <c r="AC397" s="65" t="s">
        <v>78</v>
      </c>
      <c r="AD397" s="65"/>
      <c r="AE397" s="65"/>
      <c r="AF397" s="175" t="s">
        <v>2405</v>
      </c>
      <c r="AG397" s="100">
        <v>2024</v>
      </c>
      <c r="AH397" s="100">
        <v>2024</v>
      </c>
      <c r="AI397" s="87" t="s">
        <v>2113</v>
      </c>
      <c r="AJ397" s="106" t="s">
        <v>2050</v>
      </c>
      <c r="AK397" s="107"/>
      <c r="AL397" s="108" t="s">
        <v>2379</v>
      </c>
      <c r="AM397" s="75"/>
    </row>
    <row r="398" spans="1:39" ht="125.25" hidden="1" customHeight="1">
      <c r="A398" s="118" t="s">
        <v>1801</v>
      </c>
      <c r="B398" s="438" t="s">
        <v>1802</v>
      </c>
      <c r="C398" s="128" t="s">
        <v>1803</v>
      </c>
      <c r="D398" s="128" t="s">
        <v>1804</v>
      </c>
      <c r="E398" s="129" t="s">
        <v>1805</v>
      </c>
      <c r="F398" s="129" t="s">
        <v>1806</v>
      </c>
      <c r="G398" s="130">
        <v>2</v>
      </c>
      <c r="H398" s="131">
        <v>45475</v>
      </c>
      <c r="I398" s="131">
        <v>45657</v>
      </c>
      <c r="J398" s="123">
        <f t="shared" si="38"/>
        <v>26</v>
      </c>
      <c r="K398" s="87">
        <v>4</v>
      </c>
      <c r="L398" s="97">
        <f t="shared" si="37"/>
        <v>1</v>
      </c>
      <c r="M398" s="546"/>
      <c r="N398" s="546"/>
      <c r="O398" s="546"/>
      <c r="P398" s="546"/>
      <c r="Q398" s="546"/>
      <c r="R398" s="546"/>
      <c r="S398" s="546"/>
      <c r="T398" s="546"/>
      <c r="U398" s="97"/>
      <c r="V398" s="97"/>
      <c r="W398" s="97"/>
      <c r="X398" s="164" t="s">
        <v>1442</v>
      </c>
      <c r="Y398" s="65" t="s">
        <v>1953</v>
      </c>
      <c r="Z398" s="65"/>
      <c r="AA398" s="65" t="s">
        <v>78</v>
      </c>
      <c r="AB398" s="65"/>
      <c r="AC398" s="65"/>
      <c r="AD398" s="65"/>
      <c r="AE398" s="65"/>
      <c r="AF398" s="77" t="s">
        <v>2295</v>
      </c>
      <c r="AG398" s="100">
        <v>2024</v>
      </c>
      <c r="AH398" s="100">
        <v>2025</v>
      </c>
      <c r="AI398" s="87" t="s">
        <v>2112</v>
      </c>
      <c r="AJ398" s="168" t="s">
        <v>2050</v>
      </c>
      <c r="AK398" s="107"/>
      <c r="AL398" s="169" t="s">
        <v>2196</v>
      </c>
      <c r="AM398" s="75"/>
    </row>
    <row r="399" spans="1:39" ht="125.25" customHeight="1">
      <c r="A399" s="118" t="s">
        <v>1807</v>
      </c>
      <c r="B399" s="127" t="s">
        <v>2163</v>
      </c>
      <c r="C399" s="128" t="s">
        <v>1808</v>
      </c>
      <c r="D399" s="170" t="s">
        <v>2164</v>
      </c>
      <c r="E399" s="129" t="s">
        <v>2165</v>
      </c>
      <c r="F399" s="129" t="s">
        <v>2166</v>
      </c>
      <c r="G399" s="130">
        <v>1</v>
      </c>
      <c r="H399" s="173">
        <v>45848</v>
      </c>
      <c r="I399" s="173">
        <v>45991</v>
      </c>
      <c r="J399" s="123">
        <f t="shared" si="38"/>
        <v>20.428571428571427</v>
      </c>
      <c r="K399" s="87">
        <v>0</v>
      </c>
      <c r="L399" s="97">
        <f t="shared" si="37"/>
        <v>0</v>
      </c>
      <c r="M399" s="546"/>
      <c r="N399" s="546"/>
      <c r="O399" s="546"/>
      <c r="P399" s="546"/>
      <c r="Q399" s="546"/>
      <c r="R399" s="546"/>
      <c r="S399" s="546" t="s">
        <v>78</v>
      </c>
      <c r="T399" s="546"/>
      <c r="U399" s="97"/>
      <c r="V399" s="97"/>
      <c r="W399" s="97"/>
      <c r="X399" s="295" t="s">
        <v>859</v>
      </c>
      <c r="Y399" s="116" t="s">
        <v>1953</v>
      </c>
      <c r="Z399" s="116"/>
      <c r="AA399" s="65" t="s">
        <v>78</v>
      </c>
      <c r="AB399" s="65"/>
      <c r="AC399" s="65" t="s">
        <v>78</v>
      </c>
      <c r="AD399" s="65"/>
      <c r="AE399" s="65"/>
      <c r="AF399" s="175" t="s">
        <v>2128</v>
      </c>
      <c r="AG399" s="100">
        <v>2024</v>
      </c>
      <c r="AH399" s="100"/>
      <c r="AI399" s="100" t="s">
        <v>2117</v>
      </c>
      <c r="AJ399" s="100" t="s">
        <v>2051</v>
      </c>
      <c r="AK399" s="78"/>
      <c r="AL399" s="75"/>
      <c r="AM399" s="102" t="s">
        <v>2128</v>
      </c>
    </row>
    <row r="400" spans="1:39" ht="125.25" hidden="1" customHeight="1">
      <c r="A400" s="118" t="s">
        <v>1807</v>
      </c>
      <c r="B400" s="167" t="s">
        <v>2163</v>
      </c>
      <c r="C400" s="128" t="s">
        <v>1808</v>
      </c>
      <c r="D400" s="128" t="s">
        <v>1809</v>
      </c>
      <c r="E400" s="129" t="s">
        <v>1810</v>
      </c>
      <c r="F400" s="129" t="s">
        <v>1800</v>
      </c>
      <c r="G400" s="130">
        <v>2</v>
      </c>
      <c r="H400" s="173">
        <v>45488</v>
      </c>
      <c r="I400" s="173">
        <v>45657</v>
      </c>
      <c r="J400" s="123">
        <f t="shared" si="38"/>
        <v>24.142857142857142</v>
      </c>
      <c r="K400" s="87">
        <v>8</v>
      </c>
      <c r="L400" s="97">
        <f t="shared" si="37"/>
        <v>1</v>
      </c>
      <c r="M400" s="546"/>
      <c r="N400" s="546"/>
      <c r="O400" s="546"/>
      <c r="P400" s="546"/>
      <c r="Q400" s="546"/>
      <c r="R400" s="546"/>
      <c r="S400" s="546"/>
      <c r="T400" s="546"/>
      <c r="U400" s="97"/>
      <c r="V400" s="97"/>
      <c r="W400" s="97"/>
      <c r="X400" s="100" t="s">
        <v>859</v>
      </c>
      <c r="Y400" s="65" t="s">
        <v>1953</v>
      </c>
      <c r="Z400" s="65"/>
      <c r="AA400" s="65" t="s">
        <v>78</v>
      </c>
      <c r="AB400" s="65"/>
      <c r="AC400" s="65" t="s">
        <v>78</v>
      </c>
      <c r="AD400" s="65"/>
      <c r="AE400" s="65"/>
      <c r="AF400" s="77" t="s">
        <v>2406</v>
      </c>
      <c r="AG400" s="100">
        <v>2024</v>
      </c>
      <c r="AH400" s="100">
        <v>2024</v>
      </c>
      <c r="AI400" s="87" t="s">
        <v>2113</v>
      </c>
      <c r="AJ400" s="106" t="s">
        <v>2050</v>
      </c>
      <c r="AK400" s="107"/>
      <c r="AL400" s="108" t="s">
        <v>2134</v>
      </c>
      <c r="AM400" s="75"/>
    </row>
    <row r="401" spans="1:39" ht="125.25" hidden="1" customHeight="1">
      <c r="A401" s="118" t="s">
        <v>1811</v>
      </c>
      <c r="B401" s="438" t="s">
        <v>1812</v>
      </c>
      <c r="C401" s="128" t="s">
        <v>1813</v>
      </c>
      <c r="D401" s="128" t="s">
        <v>1814</v>
      </c>
      <c r="E401" s="129" t="s">
        <v>1810</v>
      </c>
      <c r="F401" s="129" t="s">
        <v>1800</v>
      </c>
      <c r="G401" s="130">
        <v>2</v>
      </c>
      <c r="H401" s="131">
        <v>45488</v>
      </c>
      <c r="I401" s="131">
        <v>45657</v>
      </c>
      <c r="J401" s="123">
        <f t="shared" si="38"/>
        <v>24.142857142857142</v>
      </c>
      <c r="K401" s="87">
        <v>8</v>
      </c>
      <c r="L401" s="97">
        <f t="shared" si="37"/>
        <v>1</v>
      </c>
      <c r="M401" s="546"/>
      <c r="N401" s="546"/>
      <c r="O401" s="546"/>
      <c r="P401" s="546"/>
      <c r="Q401" s="546"/>
      <c r="R401" s="546"/>
      <c r="S401" s="546"/>
      <c r="T401" s="546"/>
      <c r="U401" s="97"/>
      <c r="V401" s="97"/>
      <c r="W401" s="97"/>
      <c r="X401" s="100" t="s">
        <v>859</v>
      </c>
      <c r="Y401" s="65" t="s">
        <v>1953</v>
      </c>
      <c r="Z401" s="65"/>
      <c r="AA401" s="65" t="s">
        <v>78</v>
      </c>
      <c r="AB401" s="65"/>
      <c r="AC401" s="65" t="s">
        <v>78</v>
      </c>
      <c r="AD401" s="65"/>
      <c r="AE401" s="65"/>
      <c r="AF401" s="77" t="s">
        <v>2126</v>
      </c>
      <c r="AG401" s="100">
        <v>2024</v>
      </c>
      <c r="AH401" s="100">
        <v>2024</v>
      </c>
      <c r="AI401" s="87" t="s">
        <v>2112</v>
      </c>
      <c r="AJ401" s="168" t="s">
        <v>2050</v>
      </c>
      <c r="AK401" s="107"/>
      <c r="AL401" s="169" t="s">
        <v>2196</v>
      </c>
      <c r="AM401" s="75"/>
    </row>
    <row r="402" spans="1:39" ht="125.25" hidden="1" customHeight="1">
      <c r="A402" s="118" t="s">
        <v>1815</v>
      </c>
      <c r="B402" s="438" t="s">
        <v>1816</v>
      </c>
      <c r="C402" s="128" t="s">
        <v>1817</v>
      </c>
      <c r="D402" s="128" t="s">
        <v>1818</v>
      </c>
      <c r="E402" s="129" t="s">
        <v>1819</v>
      </c>
      <c r="F402" s="129" t="s">
        <v>1820</v>
      </c>
      <c r="G402" s="130">
        <v>2</v>
      </c>
      <c r="H402" s="131">
        <v>45474</v>
      </c>
      <c r="I402" s="131">
        <v>45657</v>
      </c>
      <c r="J402" s="123">
        <f t="shared" si="38"/>
        <v>26.142857142857142</v>
      </c>
      <c r="K402" s="87">
        <v>2</v>
      </c>
      <c r="L402" s="97">
        <f t="shared" si="37"/>
        <v>1</v>
      </c>
      <c r="M402" s="546"/>
      <c r="N402" s="546"/>
      <c r="O402" s="546"/>
      <c r="P402" s="546"/>
      <c r="Q402" s="546"/>
      <c r="R402" s="546"/>
      <c r="S402" s="546"/>
      <c r="T402" s="546"/>
      <c r="U402" s="97"/>
      <c r="V402" s="97"/>
      <c r="W402" s="97"/>
      <c r="X402" s="100" t="s">
        <v>859</v>
      </c>
      <c r="Y402" s="65" t="s">
        <v>1953</v>
      </c>
      <c r="Z402" s="99" t="s">
        <v>2044</v>
      </c>
      <c r="AA402" s="65" t="s">
        <v>78</v>
      </c>
      <c r="AB402" s="65"/>
      <c r="AC402" s="65" t="s">
        <v>78</v>
      </c>
      <c r="AD402" s="65"/>
      <c r="AE402" s="65"/>
      <c r="AF402" s="77" t="s">
        <v>2296</v>
      </c>
      <c r="AG402" s="100">
        <v>2024</v>
      </c>
      <c r="AH402" s="100">
        <v>2025</v>
      </c>
      <c r="AI402" s="87" t="s">
        <v>2112</v>
      </c>
      <c r="AJ402" s="168" t="s">
        <v>2050</v>
      </c>
      <c r="AK402" s="78" t="s">
        <v>2045</v>
      </c>
      <c r="AL402" s="169" t="s">
        <v>2196</v>
      </c>
      <c r="AM402" s="75"/>
    </row>
    <row r="403" spans="1:39" ht="125.25" customHeight="1">
      <c r="A403" s="118" t="s">
        <v>1821</v>
      </c>
      <c r="B403" s="127" t="s">
        <v>2595</v>
      </c>
      <c r="C403" s="128" t="s">
        <v>1822</v>
      </c>
      <c r="D403" s="128" t="s">
        <v>1823</v>
      </c>
      <c r="E403" s="128" t="s">
        <v>1824</v>
      </c>
      <c r="F403" s="128" t="s">
        <v>1825</v>
      </c>
      <c r="G403" s="130">
        <v>1</v>
      </c>
      <c r="H403" s="173">
        <v>45474</v>
      </c>
      <c r="I403" s="173">
        <v>46022</v>
      </c>
      <c r="J403" s="123">
        <f t="shared" si="38"/>
        <v>78.285714285714292</v>
      </c>
      <c r="K403" s="87">
        <v>1</v>
      </c>
      <c r="L403" s="97">
        <f t="shared" si="37"/>
        <v>1</v>
      </c>
      <c r="M403" s="546"/>
      <c r="N403" s="546"/>
      <c r="O403" s="546"/>
      <c r="P403" s="546"/>
      <c r="Q403" s="546"/>
      <c r="R403" s="546" t="s">
        <v>78</v>
      </c>
      <c r="S403" s="546"/>
      <c r="T403" s="546"/>
      <c r="U403" s="97"/>
      <c r="V403" s="97"/>
      <c r="W403" s="97"/>
      <c r="X403" s="139" t="s">
        <v>1965</v>
      </c>
      <c r="Y403" s="65" t="s">
        <v>1953</v>
      </c>
      <c r="Z403" s="99" t="s">
        <v>2807</v>
      </c>
      <c r="AA403" s="65" t="s">
        <v>78</v>
      </c>
      <c r="AB403" s="65"/>
      <c r="AC403" s="65"/>
      <c r="AD403" s="65"/>
      <c r="AE403" s="65"/>
      <c r="AF403" s="175" t="s">
        <v>2809</v>
      </c>
      <c r="AG403" s="100">
        <v>2024</v>
      </c>
      <c r="AH403" s="100">
        <v>2025</v>
      </c>
      <c r="AI403" s="87" t="s">
        <v>2065</v>
      </c>
      <c r="AJ403" s="100" t="s">
        <v>2051</v>
      </c>
      <c r="AK403" s="75"/>
      <c r="AL403" s="75"/>
      <c r="AM403" s="78" t="s">
        <v>2808</v>
      </c>
    </row>
    <row r="404" spans="1:39" ht="173.5" customHeight="1">
      <c r="A404" s="118" t="s">
        <v>1826</v>
      </c>
      <c r="B404" s="127" t="s">
        <v>2596</v>
      </c>
      <c r="C404" s="129" t="s">
        <v>1827</v>
      </c>
      <c r="D404" s="129" t="s">
        <v>1828</v>
      </c>
      <c r="E404" s="129" t="s">
        <v>1829</v>
      </c>
      <c r="F404" s="129" t="s">
        <v>1830</v>
      </c>
      <c r="G404" s="130">
        <v>3</v>
      </c>
      <c r="H404" s="557">
        <v>45474</v>
      </c>
      <c r="I404" s="557">
        <v>45869</v>
      </c>
      <c r="J404" s="123">
        <f t="shared" si="38"/>
        <v>56.428571428571431</v>
      </c>
      <c r="K404" s="87">
        <v>0</v>
      </c>
      <c r="L404" s="97">
        <f t="shared" si="37"/>
        <v>0</v>
      </c>
      <c r="M404" s="546"/>
      <c r="N404" s="546"/>
      <c r="O404" s="546" t="s">
        <v>78</v>
      </c>
      <c r="P404" s="546"/>
      <c r="Q404" s="546"/>
      <c r="R404" s="546"/>
      <c r="S404" s="546"/>
      <c r="T404" s="546"/>
      <c r="U404" s="97"/>
      <c r="V404" s="97"/>
      <c r="W404" s="97"/>
      <c r="X404" s="139" t="s">
        <v>1966</v>
      </c>
      <c r="Y404" s="65" t="s">
        <v>1953</v>
      </c>
      <c r="Z404" s="99"/>
      <c r="AA404" s="65" t="s">
        <v>78</v>
      </c>
      <c r="AB404" s="65"/>
      <c r="AC404" s="65" t="s">
        <v>78</v>
      </c>
      <c r="AD404" s="65"/>
      <c r="AE404" s="65"/>
      <c r="AF404" s="597"/>
      <c r="AG404" s="100">
        <v>2024</v>
      </c>
      <c r="AH404" s="75"/>
      <c r="AI404" s="100" t="s">
        <v>2117</v>
      </c>
      <c r="AJ404" s="100" t="s">
        <v>2051</v>
      </c>
      <c r="AK404" s="101"/>
      <c r="AL404" s="75"/>
      <c r="AM404" s="75"/>
    </row>
    <row r="405" spans="1:39" ht="168.65" customHeight="1">
      <c r="A405" s="118" t="s">
        <v>1831</v>
      </c>
      <c r="B405" s="127" t="s">
        <v>2597</v>
      </c>
      <c r="C405" s="128" t="s">
        <v>1832</v>
      </c>
      <c r="D405" s="128" t="s">
        <v>1833</v>
      </c>
      <c r="E405" s="128" t="s">
        <v>1834</v>
      </c>
      <c r="F405" s="128" t="s">
        <v>1835</v>
      </c>
      <c r="G405" s="130">
        <v>2</v>
      </c>
      <c r="H405" s="173">
        <v>45474</v>
      </c>
      <c r="I405" s="173">
        <v>46022</v>
      </c>
      <c r="J405" s="123">
        <f t="shared" si="38"/>
        <v>78.285714285714292</v>
      </c>
      <c r="K405" s="87">
        <v>2</v>
      </c>
      <c r="L405" s="97">
        <f t="shared" si="37"/>
        <v>1</v>
      </c>
      <c r="M405" s="546" t="s">
        <v>78</v>
      </c>
      <c r="N405" s="546" t="s">
        <v>78</v>
      </c>
      <c r="O405" s="546"/>
      <c r="P405" s="546"/>
      <c r="Q405" s="546"/>
      <c r="R405" s="546"/>
      <c r="S405" s="546"/>
      <c r="T405" s="546"/>
      <c r="U405" s="97"/>
      <c r="V405" s="97"/>
      <c r="W405" s="97"/>
      <c r="X405" s="139" t="s">
        <v>1965</v>
      </c>
      <c r="Y405" s="65" t="s">
        <v>1953</v>
      </c>
      <c r="Z405" s="99" t="s">
        <v>2121</v>
      </c>
      <c r="AA405" s="65" t="s">
        <v>78</v>
      </c>
      <c r="AB405" s="65"/>
      <c r="AC405" s="65"/>
      <c r="AD405" s="65"/>
      <c r="AE405" s="65"/>
      <c r="AF405" s="175" t="s">
        <v>2811</v>
      </c>
      <c r="AG405" s="100">
        <v>2024</v>
      </c>
      <c r="AH405" s="100">
        <v>2025</v>
      </c>
      <c r="AI405" s="100" t="s">
        <v>2117</v>
      </c>
      <c r="AJ405" s="100" t="s">
        <v>2051</v>
      </c>
      <c r="AK405" s="75"/>
      <c r="AL405" s="75"/>
      <c r="AM405" s="78" t="s">
        <v>2810</v>
      </c>
    </row>
    <row r="406" spans="1:39" ht="136.75" customHeight="1">
      <c r="A406" s="118" t="s">
        <v>1749</v>
      </c>
      <c r="B406" s="127" t="s">
        <v>2598</v>
      </c>
      <c r="C406" s="128" t="s">
        <v>1750</v>
      </c>
      <c r="D406" s="128" t="s">
        <v>1751</v>
      </c>
      <c r="E406" s="129" t="s">
        <v>1752</v>
      </c>
      <c r="F406" s="129" t="s">
        <v>1753</v>
      </c>
      <c r="G406" s="130">
        <v>1</v>
      </c>
      <c r="H406" s="131">
        <v>45689</v>
      </c>
      <c r="I406" s="173">
        <v>45777</v>
      </c>
      <c r="J406" s="123">
        <f t="shared" si="38"/>
        <v>12.571428571428571</v>
      </c>
      <c r="K406" s="87">
        <v>1</v>
      </c>
      <c r="L406" s="97">
        <f t="shared" si="37"/>
        <v>1</v>
      </c>
      <c r="M406" s="546"/>
      <c r="N406" s="546"/>
      <c r="O406" s="546"/>
      <c r="P406" s="546"/>
      <c r="Q406" s="546"/>
      <c r="R406" s="546"/>
      <c r="S406" s="546" t="s">
        <v>78</v>
      </c>
      <c r="T406" s="546"/>
      <c r="U406" s="97"/>
      <c r="V406" s="97"/>
      <c r="W406" s="97"/>
      <c r="X406" s="98" t="s">
        <v>1452</v>
      </c>
      <c r="Y406" s="65" t="s">
        <v>1953</v>
      </c>
      <c r="Z406" s="99" t="s">
        <v>2021</v>
      </c>
      <c r="AA406" s="65" t="s">
        <v>78</v>
      </c>
      <c r="AB406" s="65"/>
      <c r="AC406" s="65" t="s">
        <v>78</v>
      </c>
      <c r="AD406" s="65"/>
      <c r="AE406" s="65"/>
      <c r="AF406" s="175" t="s">
        <v>2805</v>
      </c>
      <c r="AG406" s="100">
        <v>2024</v>
      </c>
      <c r="AH406" s="100">
        <v>2025</v>
      </c>
      <c r="AI406" s="87" t="s">
        <v>2065</v>
      </c>
      <c r="AJ406" s="100" t="s">
        <v>2051</v>
      </c>
      <c r="AK406" s="78" t="s">
        <v>2291</v>
      </c>
      <c r="AL406" s="78"/>
      <c r="AM406" s="556" t="s">
        <v>2806</v>
      </c>
    </row>
    <row r="407" spans="1:39" ht="125.25" hidden="1" customHeight="1">
      <c r="A407" s="118" t="s">
        <v>1754</v>
      </c>
      <c r="B407" s="438" t="s">
        <v>1755</v>
      </c>
      <c r="C407" s="128" t="s">
        <v>2292</v>
      </c>
      <c r="D407" s="128" t="s">
        <v>1756</v>
      </c>
      <c r="E407" s="129" t="s">
        <v>1757</v>
      </c>
      <c r="F407" s="129" t="s">
        <v>1758</v>
      </c>
      <c r="G407" s="130">
        <v>1</v>
      </c>
      <c r="H407" s="131">
        <v>45519</v>
      </c>
      <c r="I407" s="131">
        <v>45657</v>
      </c>
      <c r="J407" s="123">
        <f t="shared" si="38"/>
        <v>19.714285714285715</v>
      </c>
      <c r="K407" s="87">
        <v>1</v>
      </c>
      <c r="L407" s="97">
        <f t="shared" si="37"/>
        <v>1</v>
      </c>
      <c r="M407" s="546"/>
      <c r="N407" s="546"/>
      <c r="O407" s="546"/>
      <c r="P407" s="546"/>
      <c r="Q407" s="546"/>
      <c r="R407" s="546"/>
      <c r="S407" s="546"/>
      <c r="T407" s="546"/>
      <c r="U407" s="97"/>
      <c r="V407" s="97"/>
      <c r="W407" s="97"/>
      <c r="X407" s="100" t="s">
        <v>859</v>
      </c>
      <c r="Y407" s="65" t="s">
        <v>1953</v>
      </c>
      <c r="Z407" s="65"/>
      <c r="AA407" s="65" t="s">
        <v>78</v>
      </c>
      <c r="AB407" s="65"/>
      <c r="AC407" s="65" t="s">
        <v>78</v>
      </c>
      <c r="AD407" s="65"/>
      <c r="AE407" s="65"/>
      <c r="AF407" s="77" t="s">
        <v>2293</v>
      </c>
      <c r="AG407" s="100">
        <v>2024</v>
      </c>
      <c r="AH407" s="100">
        <v>2024</v>
      </c>
      <c r="AI407" s="87" t="s">
        <v>2112</v>
      </c>
      <c r="AJ407" s="168" t="s">
        <v>2050</v>
      </c>
      <c r="AK407" s="107"/>
      <c r="AL407" s="169" t="s">
        <v>2196</v>
      </c>
      <c r="AM407" s="75"/>
    </row>
    <row r="408" spans="1:39" ht="125.25" customHeight="1">
      <c r="A408" s="118" t="s">
        <v>1759</v>
      </c>
      <c r="B408" s="127" t="s">
        <v>2599</v>
      </c>
      <c r="C408" s="128" t="s">
        <v>1761</v>
      </c>
      <c r="D408" s="171" t="s">
        <v>2148</v>
      </c>
      <c r="E408" s="129" t="s">
        <v>2149</v>
      </c>
      <c r="F408" s="129" t="s">
        <v>2150</v>
      </c>
      <c r="G408" s="130">
        <v>6</v>
      </c>
      <c r="H408" s="173">
        <v>45848</v>
      </c>
      <c r="I408" s="173">
        <v>46021</v>
      </c>
      <c r="J408" s="123">
        <f t="shared" si="38"/>
        <v>24.714285714285715</v>
      </c>
      <c r="K408" s="87">
        <v>0</v>
      </c>
      <c r="L408" s="97">
        <f t="shared" si="37"/>
        <v>0</v>
      </c>
      <c r="M408" s="546"/>
      <c r="N408" s="546"/>
      <c r="O408" s="546"/>
      <c r="P408" s="546"/>
      <c r="Q408" s="546"/>
      <c r="R408" s="546"/>
      <c r="S408" s="546" t="s">
        <v>78</v>
      </c>
      <c r="T408" s="546"/>
      <c r="U408" s="97"/>
      <c r="V408" s="97"/>
      <c r="W408" s="97"/>
      <c r="X408" s="139" t="s">
        <v>1227</v>
      </c>
      <c r="Y408" s="65" t="s">
        <v>1953</v>
      </c>
      <c r="Z408" s="65"/>
      <c r="AA408" s="65" t="s">
        <v>78</v>
      </c>
      <c r="AB408" s="65"/>
      <c r="AC408" s="65"/>
      <c r="AD408" s="65"/>
      <c r="AE408" s="65"/>
      <c r="AF408" s="175" t="s">
        <v>2128</v>
      </c>
      <c r="AG408" s="100">
        <v>2024</v>
      </c>
      <c r="AH408" s="100"/>
      <c r="AI408" s="100" t="s">
        <v>2117</v>
      </c>
      <c r="AJ408" s="100" t="s">
        <v>2051</v>
      </c>
      <c r="AK408" s="107"/>
      <c r="AL408" s="78"/>
      <c r="AM408" s="102" t="s">
        <v>2128</v>
      </c>
    </row>
    <row r="409" spans="1:39" ht="125.25" hidden="1" customHeight="1">
      <c r="A409" s="118" t="s">
        <v>1759</v>
      </c>
      <c r="B409" s="167" t="s">
        <v>1760</v>
      </c>
      <c r="C409" s="128" t="s">
        <v>1761</v>
      </c>
      <c r="D409" s="128" t="s">
        <v>1762</v>
      </c>
      <c r="E409" s="129" t="s">
        <v>1763</v>
      </c>
      <c r="F409" s="129" t="s">
        <v>1764</v>
      </c>
      <c r="G409" s="130">
        <v>2</v>
      </c>
      <c r="H409" s="173">
        <v>45474</v>
      </c>
      <c r="I409" s="173">
        <v>45657</v>
      </c>
      <c r="J409" s="123">
        <f t="shared" si="38"/>
        <v>26.142857142857142</v>
      </c>
      <c r="K409" s="87">
        <v>2</v>
      </c>
      <c r="L409" s="97">
        <f t="shared" si="37"/>
        <v>1</v>
      </c>
      <c r="M409" s="546"/>
      <c r="N409" s="546"/>
      <c r="O409" s="546"/>
      <c r="P409" s="546"/>
      <c r="Q409" s="546"/>
      <c r="R409" s="546"/>
      <c r="S409" s="546"/>
      <c r="T409" s="546"/>
      <c r="U409" s="97"/>
      <c r="V409" s="97"/>
      <c r="W409" s="97"/>
      <c r="X409" s="139" t="s">
        <v>1227</v>
      </c>
      <c r="Y409" s="65" t="s">
        <v>1953</v>
      </c>
      <c r="Z409" s="65"/>
      <c r="AA409" s="65" t="s">
        <v>78</v>
      </c>
      <c r="AB409" s="65"/>
      <c r="AC409" s="65"/>
      <c r="AD409" s="65"/>
      <c r="AE409" s="65"/>
      <c r="AF409" s="77" t="s">
        <v>2151</v>
      </c>
      <c r="AG409" s="100">
        <v>2024</v>
      </c>
      <c r="AH409" s="100">
        <v>2024</v>
      </c>
      <c r="AI409" s="87" t="s">
        <v>2113</v>
      </c>
      <c r="AJ409" s="106" t="s">
        <v>2050</v>
      </c>
      <c r="AK409" s="107"/>
      <c r="AL409" s="108" t="s">
        <v>2134</v>
      </c>
      <c r="AM409" s="75"/>
    </row>
    <row r="410" spans="1:39" ht="125.25" hidden="1" customHeight="1">
      <c r="A410" s="118" t="s">
        <v>1765</v>
      </c>
      <c r="B410" s="438" t="s">
        <v>1766</v>
      </c>
      <c r="C410" s="128" t="s">
        <v>1767</v>
      </c>
      <c r="D410" s="128" t="s">
        <v>1768</v>
      </c>
      <c r="E410" s="129" t="s">
        <v>1769</v>
      </c>
      <c r="F410" s="129" t="s">
        <v>1770</v>
      </c>
      <c r="G410" s="130">
        <v>2</v>
      </c>
      <c r="H410" s="131">
        <v>45474</v>
      </c>
      <c r="I410" s="131">
        <v>45657</v>
      </c>
      <c r="J410" s="123">
        <f t="shared" si="38"/>
        <v>26.142857142857142</v>
      </c>
      <c r="K410" s="87">
        <v>2</v>
      </c>
      <c r="L410" s="97">
        <f t="shared" si="37"/>
        <v>1</v>
      </c>
      <c r="M410" s="546"/>
      <c r="N410" s="546"/>
      <c r="O410" s="546"/>
      <c r="P410" s="546"/>
      <c r="Q410" s="546"/>
      <c r="R410" s="546"/>
      <c r="S410" s="546"/>
      <c r="T410" s="546"/>
      <c r="U410" s="97"/>
      <c r="V410" s="97"/>
      <c r="W410" s="97"/>
      <c r="X410" s="132" t="s">
        <v>1227</v>
      </c>
      <c r="Y410" s="65" t="s">
        <v>1953</v>
      </c>
      <c r="Z410" s="65"/>
      <c r="AA410" s="65" t="s">
        <v>78</v>
      </c>
      <c r="AB410" s="65"/>
      <c r="AC410" s="65"/>
      <c r="AD410" s="65"/>
      <c r="AE410" s="65"/>
      <c r="AF410" s="77" t="s">
        <v>2294</v>
      </c>
      <c r="AG410" s="100">
        <v>2024</v>
      </c>
      <c r="AH410" s="100">
        <v>2024</v>
      </c>
      <c r="AI410" s="87" t="s">
        <v>2112</v>
      </c>
      <c r="AJ410" s="168" t="s">
        <v>2050</v>
      </c>
      <c r="AK410" s="107"/>
      <c r="AL410" s="169" t="s">
        <v>2196</v>
      </c>
      <c r="AM410" s="75"/>
    </row>
    <row r="411" spans="1:39" ht="142.75" customHeight="1">
      <c r="A411" s="118" t="s">
        <v>1771</v>
      </c>
      <c r="B411" s="127" t="s">
        <v>2603</v>
      </c>
      <c r="C411" s="128" t="s">
        <v>1772</v>
      </c>
      <c r="D411" s="128" t="s">
        <v>1773</v>
      </c>
      <c r="E411" s="128" t="s">
        <v>1774</v>
      </c>
      <c r="F411" s="128" t="s">
        <v>1775</v>
      </c>
      <c r="G411" s="130">
        <v>2</v>
      </c>
      <c r="H411" s="131">
        <v>45474</v>
      </c>
      <c r="I411" s="131">
        <v>45900</v>
      </c>
      <c r="J411" s="123">
        <f t="shared" si="38"/>
        <v>60.857142857142854</v>
      </c>
      <c r="K411" s="87">
        <v>0</v>
      </c>
      <c r="L411" s="97">
        <f t="shared" si="37"/>
        <v>0</v>
      </c>
      <c r="M411" s="546"/>
      <c r="N411" s="546"/>
      <c r="O411" s="546"/>
      <c r="P411" s="546"/>
      <c r="Q411" s="546"/>
      <c r="R411" s="546"/>
      <c r="S411" s="546" t="s">
        <v>78</v>
      </c>
      <c r="T411" s="546"/>
      <c r="U411" s="97"/>
      <c r="V411" s="97"/>
      <c r="W411" s="97"/>
      <c r="X411" s="164" t="s">
        <v>1442</v>
      </c>
      <c r="Y411" s="65" t="s">
        <v>1953</v>
      </c>
      <c r="Z411" s="65"/>
      <c r="AA411" s="65" t="s">
        <v>78</v>
      </c>
      <c r="AB411" s="65"/>
      <c r="AC411" s="65"/>
      <c r="AD411" s="65"/>
      <c r="AE411" s="65"/>
      <c r="AF411" s="175" t="s">
        <v>2007</v>
      </c>
      <c r="AG411" s="100">
        <v>2024</v>
      </c>
      <c r="AH411" s="75"/>
      <c r="AI411" s="100" t="s">
        <v>2117</v>
      </c>
      <c r="AJ411" s="100" t="s">
        <v>2051</v>
      </c>
      <c r="AK411" s="75"/>
      <c r="AL411" s="75"/>
      <c r="AM411" s="75"/>
    </row>
    <row r="412" spans="1:39" ht="165" customHeight="1">
      <c r="A412" s="118" t="s">
        <v>1776</v>
      </c>
      <c r="B412" s="127" t="s">
        <v>2602</v>
      </c>
      <c r="C412" s="128" t="s">
        <v>1777</v>
      </c>
      <c r="D412" s="128" t="s">
        <v>1778</v>
      </c>
      <c r="E412" s="128" t="s">
        <v>1779</v>
      </c>
      <c r="F412" s="128" t="s">
        <v>1780</v>
      </c>
      <c r="G412" s="130">
        <v>3</v>
      </c>
      <c r="H412" s="131">
        <v>45565</v>
      </c>
      <c r="I412" s="131">
        <v>46022</v>
      </c>
      <c r="J412" s="123">
        <f t="shared" si="38"/>
        <v>65.285714285714292</v>
      </c>
      <c r="K412" s="87">
        <v>0</v>
      </c>
      <c r="L412" s="97">
        <f t="shared" si="37"/>
        <v>0</v>
      </c>
      <c r="M412" s="546"/>
      <c r="N412" s="546" t="s">
        <v>78</v>
      </c>
      <c r="O412" s="546"/>
      <c r="P412" s="546"/>
      <c r="Q412" s="546"/>
      <c r="R412" s="546"/>
      <c r="S412" s="546" t="s">
        <v>78</v>
      </c>
      <c r="T412" s="546"/>
      <c r="U412" s="97"/>
      <c r="V412" s="97"/>
      <c r="W412" s="97"/>
      <c r="X412" s="139" t="s">
        <v>859</v>
      </c>
      <c r="Y412" s="65" t="s">
        <v>1953</v>
      </c>
      <c r="Z412" s="65" t="s">
        <v>2020</v>
      </c>
      <c r="AA412" s="65" t="s">
        <v>78</v>
      </c>
      <c r="AB412" s="65"/>
      <c r="AC412" s="65" t="s">
        <v>78</v>
      </c>
      <c r="AD412" s="65"/>
      <c r="AE412" s="65"/>
      <c r="AF412" s="175" t="s">
        <v>2018</v>
      </c>
      <c r="AG412" s="100">
        <v>2024</v>
      </c>
      <c r="AH412" s="75"/>
      <c r="AI412" s="100" t="s">
        <v>2117</v>
      </c>
      <c r="AJ412" s="100" t="s">
        <v>2051</v>
      </c>
      <c r="AK412" s="75"/>
      <c r="AL412" s="75"/>
      <c r="AM412" s="75"/>
    </row>
    <row r="413" spans="1:39" ht="125.25" customHeight="1">
      <c r="A413" s="118" t="s">
        <v>1781</v>
      </c>
      <c r="B413" s="127" t="s">
        <v>2601</v>
      </c>
      <c r="C413" s="128" t="s">
        <v>1782</v>
      </c>
      <c r="D413" s="128" t="s">
        <v>1783</v>
      </c>
      <c r="E413" s="128" t="s">
        <v>1784</v>
      </c>
      <c r="F413" s="128" t="s">
        <v>1785</v>
      </c>
      <c r="G413" s="130">
        <v>2</v>
      </c>
      <c r="H413" s="131">
        <v>45474</v>
      </c>
      <c r="I413" s="131">
        <v>46022</v>
      </c>
      <c r="J413" s="123">
        <f t="shared" si="38"/>
        <v>78.285714285714292</v>
      </c>
      <c r="K413" s="87">
        <v>0</v>
      </c>
      <c r="L413" s="97">
        <f t="shared" si="37"/>
        <v>0</v>
      </c>
      <c r="M413" s="546"/>
      <c r="N413" s="546"/>
      <c r="O413" s="546"/>
      <c r="P413" s="546"/>
      <c r="Q413" s="546"/>
      <c r="R413" s="546"/>
      <c r="S413" s="546" t="s">
        <v>78</v>
      </c>
      <c r="T413" s="546"/>
      <c r="U413" s="97"/>
      <c r="V413" s="97"/>
      <c r="W413" s="97"/>
      <c r="X413" s="139" t="s">
        <v>859</v>
      </c>
      <c r="Y413" s="65" t="s">
        <v>1953</v>
      </c>
      <c r="Z413" s="65" t="s">
        <v>2020</v>
      </c>
      <c r="AA413" s="65" t="s">
        <v>78</v>
      </c>
      <c r="AB413" s="65"/>
      <c r="AC413" s="65" t="s">
        <v>78</v>
      </c>
      <c r="AD413" s="65"/>
      <c r="AE413" s="65"/>
      <c r="AF413" s="175" t="s">
        <v>2018</v>
      </c>
      <c r="AG413" s="100">
        <v>2024</v>
      </c>
      <c r="AH413" s="75"/>
      <c r="AI413" s="100" t="s">
        <v>2117</v>
      </c>
      <c r="AJ413" s="100" t="s">
        <v>2051</v>
      </c>
      <c r="AK413" s="75"/>
      <c r="AL413" s="75"/>
      <c r="AM413" s="75"/>
    </row>
    <row r="414" spans="1:39" ht="161.5" customHeight="1">
      <c r="A414" s="118" t="s">
        <v>1786</v>
      </c>
      <c r="B414" s="127" t="s">
        <v>2600</v>
      </c>
      <c r="C414" s="128" t="s">
        <v>1787</v>
      </c>
      <c r="D414" s="128" t="s">
        <v>1788</v>
      </c>
      <c r="E414" s="128" t="s">
        <v>1789</v>
      </c>
      <c r="F414" s="128" t="s">
        <v>1790</v>
      </c>
      <c r="G414" s="130">
        <v>2</v>
      </c>
      <c r="H414" s="131">
        <v>45474</v>
      </c>
      <c r="I414" s="131">
        <v>46022</v>
      </c>
      <c r="J414" s="123">
        <f t="shared" si="38"/>
        <v>78.285714285714292</v>
      </c>
      <c r="K414" s="87">
        <v>0</v>
      </c>
      <c r="L414" s="97">
        <f t="shared" si="37"/>
        <v>0</v>
      </c>
      <c r="M414" s="546"/>
      <c r="N414" s="546"/>
      <c r="O414" s="546"/>
      <c r="P414" s="546"/>
      <c r="Q414" s="546"/>
      <c r="R414" s="546"/>
      <c r="S414" s="546" t="s">
        <v>78</v>
      </c>
      <c r="T414" s="546"/>
      <c r="U414" s="97"/>
      <c r="V414" s="97"/>
      <c r="W414" s="97"/>
      <c r="X414" s="139" t="s">
        <v>1227</v>
      </c>
      <c r="Y414" s="65" t="s">
        <v>1953</v>
      </c>
      <c r="Z414" s="65"/>
      <c r="AA414" s="65" t="s">
        <v>78</v>
      </c>
      <c r="AB414" s="65"/>
      <c r="AC414" s="65" t="s">
        <v>78</v>
      </c>
      <c r="AD414" s="65"/>
      <c r="AE414" s="65"/>
      <c r="AF414" s="175" t="s">
        <v>1995</v>
      </c>
      <c r="AG414" s="100">
        <v>2024</v>
      </c>
      <c r="AH414" s="75"/>
      <c r="AI414" s="100" t="s">
        <v>2117</v>
      </c>
      <c r="AJ414" s="100" t="s">
        <v>2051</v>
      </c>
      <c r="AK414" s="75"/>
      <c r="AL414" s="75"/>
      <c r="AM414" s="75"/>
    </row>
    <row r="415" spans="1:39" ht="161.5" customHeight="1">
      <c r="A415" s="118" t="s">
        <v>2472</v>
      </c>
      <c r="B415" s="127" t="s">
        <v>2604</v>
      </c>
      <c r="C415" s="128" t="s">
        <v>2473</v>
      </c>
      <c r="D415" s="128" t="s">
        <v>2474</v>
      </c>
      <c r="E415" s="128" t="s">
        <v>2475</v>
      </c>
      <c r="F415" s="128" t="s">
        <v>2476</v>
      </c>
      <c r="G415" s="130">
        <v>9</v>
      </c>
      <c r="H415" s="131">
        <v>45848</v>
      </c>
      <c r="I415" s="131">
        <v>45991</v>
      </c>
      <c r="J415" s="123">
        <f t="shared" si="38"/>
        <v>20.428571428571427</v>
      </c>
      <c r="K415" s="87">
        <v>0</v>
      </c>
      <c r="L415" s="97">
        <f t="shared" si="37"/>
        <v>0</v>
      </c>
      <c r="M415" s="546"/>
      <c r="N415" s="546"/>
      <c r="O415" s="546"/>
      <c r="P415" s="546"/>
      <c r="Q415" s="546"/>
      <c r="R415" s="546"/>
      <c r="S415" s="546" t="s">
        <v>78</v>
      </c>
      <c r="T415" s="546"/>
      <c r="U415" s="97"/>
      <c r="V415" s="97"/>
      <c r="W415" s="97"/>
      <c r="X415" s="176" t="s">
        <v>2486</v>
      </c>
      <c r="Y415" s="65" t="s">
        <v>2488</v>
      </c>
      <c r="Z415" s="65"/>
      <c r="AA415" s="65" t="s">
        <v>78</v>
      </c>
      <c r="AB415" s="65"/>
      <c r="AC415" s="65" t="s">
        <v>78</v>
      </c>
      <c r="AD415" s="65"/>
      <c r="AE415" s="65"/>
      <c r="AF415" s="175" t="s">
        <v>2489</v>
      </c>
      <c r="AG415" s="100">
        <v>2025</v>
      </c>
      <c r="AH415" s="75"/>
      <c r="AI415" s="100" t="s">
        <v>2117</v>
      </c>
      <c r="AJ415" s="100" t="s">
        <v>2051</v>
      </c>
      <c r="AK415" s="75"/>
      <c r="AL415" s="75"/>
      <c r="AM415" s="75"/>
    </row>
    <row r="416" spans="1:39" ht="161.5" customHeight="1">
      <c r="A416" s="118" t="s">
        <v>2472</v>
      </c>
      <c r="B416" s="127" t="s">
        <v>2605</v>
      </c>
      <c r="C416" s="128" t="s">
        <v>2473</v>
      </c>
      <c r="D416" s="128" t="s">
        <v>2477</v>
      </c>
      <c r="E416" s="128" t="s">
        <v>2478</v>
      </c>
      <c r="F416" s="128" t="s">
        <v>2479</v>
      </c>
      <c r="G416" s="130">
        <v>1</v>
      </c>
      <c r="H416" s="131">
        <v>45848</v>
      </c>
      <c r="I416" s="131">
        <v>46022</v>
      </c>
      <c r="J416" s="123">
        <f t="shared" ref="J416:J423" si="39">(I416-H416)/7</f>
        <v>24.857142857142858</v>
      </c>
      <c r="K416" s="87">
        <v>0</v>
      </c>
      <c r="L416" s="97">
        <f t="shared" ref="L416:L423" si="40">IF(K416/G416&gt;1,1,K416/G416)</f>
        <v>0</v>
      </c>
      <c r="M416" s="546"/>
      <c r="N416" s="546"/>
      <c r="O416" s="546"/>
      <c r="P416" s="546"/>
      <c r="Q416" s="546"/>
      <c r="R416" s="546"/>
      <c r="S416" s="546" t="s">
        <v>78</v>
      </c>
      <c r="T416" s="546"/>
      <c r="U416" s="97"/>
      <c r="V416" s="97"/>
      <c r="W416" s="97"/>
      <c r="X416" s="176" t="s">
        <v>2487</v>
      </c>
      <c r="Y416" s="65" t="s">
        <v>2488</v>
      </c>
      <c r="Z416" s="65"/>
      <c r="AA416" s="65" t="s">
        <v>78</v>
      </c>
      <c r="AB416" s="65"/>
      <c r="AC416" s="65" t="s">
        <v>78</v>
      </c>
      <c r="AD416" s="65"/>
      <c r="AE416" s="65"/>
      <c r="AF416" s="175" t="s">
        <v>2489</v>
      </c>
      <c r="AG416" s="100">
        <v>2025</v>
      </c>
      <c r="AH416" s="75"/>
      <c r="AI416" s="100" t="s">
        <v>2117</v>
      </c>
      <c r="AJ416" s="100" t="s">
        <v>2051</v>
      </c>
      <c r="AK416" s="75"/>
      <c r="AL416" s="75"/>
      <c r="AM416" s="75"/>
    </row>
    <row r="417" spans="1:39" ht="161.5" customHeight="1">
      <c r="A417" s="118" t="s">
        <v>2472</v>
      </c>
      <c r="B417" s="127" t="s">
        <v>2604</v>
      </c>
      <c r="C417" s="128" t="s">
        <v>2473</v>
      </c>
      <c r="D417" s="128" t="s">
        <v>2480</v>
      </c>
      <c r="E417" s="128" t="s">
        <v>2481</v>
      </c>
      <c r="F417" s="128" t="s">
        <v>2482</v>
      </c>
      <c r="G417" s="130">
        <v>19</v>
      </c>
      <c r="H417" s="131">
        <v>45848</v>
      </c>
      <c r="I417" s="131">
        <v>45991</v>
      </c>
      <c r="J417" s="123">
        <f t="shared" si="39"/>
        <v>20.428571428571427</v>
      </c>
      <c r="K417" s="87">
        <v>0</v>
      </c>
      <c r="L417" s="97">
        <f t="shared" si="40"/>
        <v>0</v>
      </c>
      <c r="M417" s="546"/>
      <c r="N417" s="546"/>
      <c r="O417" s="546"/>
      <c r="P417" s="546"/>
      <c r="Q417" s="546"/>
      <c r="R417" s="546"/>
      <c r="S417" s="546" t="s">
        <v>78</v>
      </c>
      <c r="T417" s="546"/>
      <c r="U417" s="97"/>
      <c r="V417" s="97"/>
      <c r="W417" s="97"/>
      <c r="X417" s="176" t="s">
        <v>2487</v>
      </c>
      <c r="Y417" s="65" t="s">
        <v>2488</v>
      </c>
      <c r="Z417" s="65"/>
      <c r="AA417" s="65" t="s">
        <v>78</v>
      </c>
      <c r="AB417" s="65"/>
      <c r="AC417" s="65" t="s">
        <v>78</v>
      </c>
      <c r="AD417" s="65"/>
      <c r="AE417" s="65"/>
      <c r="AF417" s="175" t="s">
        <v>2489</v>
      </c>
      <c r="AG417" s="100">
        <v>2025</v>
      </c>
      <c r="AH417" s="75"/>
      <c r="AI417" s="100" t="s">
        <v>2117</v>
      </c>
      <c r="AJ417" s="100" t="s">
        <v>2051</v>
      </c>
      <c r="AK417" s="75"/>
      <c r="AL417" s="75"/>
      <c r="AM417" s="75"/>
    </row>
    <row r="418" spans="1:39" ht="161.5" customHeight="1">
      <c r="A418" s="118" t="s">
        <v>2472</v>
      </c>
      <c r="B418" s="127" t="s">
        <v>2604</v>
      </c>
      <c r="C418" s="128" t="s">
        <v>2473</v>
      </c>
      <c r="D418" s="128" t="s">
        <v>2483</v>
      </c>
      <c r="E418" s="128" t="s">
        <v>2484</v>
      </c>
      <c r="F418" s="128" t="s">
        <v>2485</v>
      </c>
      <c r="G418" s="130">
        <v>1</v>
      </c>
      <c r="H418" s="131">
        <v>45848</v>
      </c>
      <c r="I418" s="131">
        <v>45900</v>
      </c>
      <c r="J418" s="123">
        <f t="shared" si="39"/>
        <v>7.4285714285714288</v>
      </c>
      <c r="K418" s="87">
        <v>0</v>
      </c>
      <c r="L418" s="97">
        <f t="shared" si="40"/>
        <v>0</v>
      </c>
      <c r="M418" s="546"/>
      <c r="N418" s="546"/>
      <c r="O418" s="546"/>
      <c r="P418" s="546"/>
      <c r="Q418" s="546"/>
      <c r="R418" s="546"/>
      <c r="S418" s="546" t="s">
        <v>78</v>
      </c>
      <c r="T418" s="546"/>
      <c r="U418" s="97"/>
      <c r="V418" s="97"/>
      <c r="W418" s="97"/>
      <c r="X418" s="176" t="s">
        <v>2486</v>
      </c>
      <c r="Y418" s="65" t="s">
        <v>2488</v>
      </c>
      <c r="Z418" s="65"/>
      <c r="AA418" s="65" t="s">
        <v>78</v>
      </c>
      <c r="AB418" s="65"/>
      <c r="AC418" s="65" t="s">
        <v>78</v>
      </c>
      <c r="AD418" s="65"/>
      <c r="AE418" s="65"/>
      <c r="AF418" s="175" t="s">
        <v>2489</v>
      </c>
      <c r="AG418" s="100">
        <v>2025</v>
      </c>
      <c r="AH418" s="75"/>
      <c r="AI418" s="100" t="s">
        <v>2117</v>
      </c>
      <c r="AJ418" s="100" t="s">
        <v>2051</v>
      </c>
      <c r="AK418" s="75"/>
      <c r="AL418" s="75"/>
      <c r="AM418" s="75"/>
    </row>
    <row r="419" spans="1:39" ht="161.5" customHeight="1">
      <c r="A419" s="118" t="s">
        <v>2490</v>
      </c>
      <c r="B419" s="127" t="s">
        <v>2606</v>
      </c>
      <c r="C419" s="128" t="s">
        <v>2491</v>
      </c>
      <c r="D419" s="128" t="s">
        <v>2492</v>
      </c>
      <c r="E419" s="128" t="s">
        <v>2493</v>
      </c>
      <c r="F419" s="128" t="s">
        <v>2494</v>
      </c>
      <c r="G419" s="130">
        <v>5</v>
      </c>
      <c r="H419" s="131">
        <v>45848</v>
      </c>
      <c r="I419" s="131">
        <v>45991</v>
      </c>
      <c r="J419" s="123">
        <f t="shared" si="39"/>
        <v>20.428571428571427</v>
      </c>
      <c r="K419" s="87">
        <v>0</v>
      </c>
      <c r="L419" s="97">
        <f t="shared" si="40"/>
        <v>0</v>
      </c>
      <c r="M419" s="546"/>
      <c r="N419" s="546"/>
      <c r="O419" s="546"/>
      <c r="P419" s="546"/>
      <c r="Q419" s="546"/>
      <c r="R419" s="546"/>
      <c r="S419" s="546" t="s">
        <v>78</v>
      </c>
      <c r="T419" s="546"/>
      <c r="U419" s="97"/>
      <c r="V419" s="97"/>
      <c r="W419" s="97"/>
      <c r="X419" s="176" t="s">
        <v>2501</v>
      </c>
      <c r="Y419" s="65" t="s">
        <v>2488</v>
      </c>
      <c r="Z419" s="65"/>
      <c r="AA419" s="65" t="s">
        <v>78</v>
      </c>
      <c r="AB419" s="65"/>
      <c r="AC419" s="65"/>
      <c r="AD419" s="65"/>
      <c r="AE419" s="65"/>
      <c r="AF419" s="175" t="s">
        <v>2489</v>
      </c>
      <c r="AG419" s="100">
        <v>2025</v>
      </c>
      <c r="AH419" s="75"/>
      <c r="AI419" s="100" t="s">
        <v>2117</v>
      </c>
      <c r="AJ419" s="100" t="s">
        <v>2051</v>
      </c>
      <c r="AK419" s="75"/>
      <c r="AL419" s="75"/>
      <c r="AM419" s="75"/>
    </row>
    <row r="420" spans="1:39" ht="161.5" customHeight="1">
      <c r="A420" s="118" t="s">
        <v>2490</v>
      </c>
      <c r="B420" s="127" t="s">
        <v>2606</v>
      </c>
      <c r="C420" s="128" t="s">
        <v>2491</v>
      </c>
      <c r="D420" s="128" t="s">
        <v>2495</v>
      </c>
      <c r="E420" s="128" t="s">
        <v>2496</v>
      </c>
      <c r="F420" s="128" t="s">
        <v>2497</v>
      </c>
      <c r="G420" s="130">
        <v>4</v>
      </c>
      <c r="H420" s="131">
        <v>45848</v>
      </c>
      <c r="I420" s="131">
        <v>45991</v>
      </c>
      <c r="J420" s="123">
        <f t="shared" si="39"/>
        <v>20.428571428571427</v>
      </c>
      <c r="K420" s="87">
        <v>0</v>
      </c>
      <c r="L420" s="97">
        <f t="shared" si="40"/>
        <v>0</v>
      </c>
      <c r="M420" s="546"/>
      <c r="N420" s="546"/>
      <c r="O420" s="546"/>
      <c r="P420" s="546"/>
      <c r="Q420" s="546"/>
      <c r="R420" s="546"/>
      <c r="S420" s="546" t="s">
        <v>78</v>
      </c>
      <c r="T420" s="546"/>
      <c r="U420" s="97"/>
      <c r="V420" s="97"/>
      <c r="W420" s="97"/>
      <c r="X420" s="176" t="s">
        <v>2487</v>
      </c>
      <c r="Y420" s="65" t="s">
        <v>2488</v>
      </c>
      <c r="Z420" s="65"/>
      <c r="AA420" s="65" t="s">
        <v>78</v>
      </c>
      <c r="AB420" s="65"/>
      <c r="AC420" s="65"/>
      <c r="AD420" s="65"/>
      <c r="AE420" s="65"/>
      <c r="AF420" s="175" t="s">
        <v>2489</v>
      </c>
      <c r="AG420" s="100">
        <v>2025</v>
      </c>
      <c r="AH420" s="75"/>
      <c r="AI420" s="100" t="s">
        <v>2117</v>
      </c>
      <c r="AJ420" s="100" t="s">
        <v>2051</v>
      </c>
      <c r="AK420" s="75"/>
      <c r="AL420" s="75"/>
      <c r="AM420" s="75"/>
    </row>
    <row r="421" spans="1:39" ht="161.5" customHeight="1">
      <c r="A421" s="118" t="s">
        <v>2490</v>
      </c>
      <c r="B421" s="127" t="s">
        <v>2606</v>
      </c>
      <c r="C421" s="128" t="s">
        <v>2491</v>
      </c>
      <c r="D421" s="128" t="s">
        <v>2498</v>
      </c>
      <c r="E421" s="128" t="s">
        <v>2499</v>
      </c>
      <c r="F421" s="128" t="s">
        <v>2500</v>
      </c>
      <c r="G421" s="130">
        <v>2</v>
      </c>
      <c r="H421" s="131">
        <v>45848</v>
      </c>
      <c r="I421" s="131">
        <v>46081</v>
      </c>
      <c r="J421" s="123">
        <f t="shared" si="39"/>
        <v>33.285714285714285</v>
      </c>
      <c r="K421" s="87">
        <v>0</v>
      </c>
      <c r="L421" s="97">
        <f t="shared" si="40"/>
        <v>0</v>
      </c>
      <c r="M421" s="546"/>
      <c r="N421" s="546"/>
      <c r="O421" s="546"/>
      <c r="P421" s="546"/>
      <c r="Q421" s="546"/>
      <c r="R421" s="546"/>
      <c r="S421" s="546" t="s">
        <v>78</v>
      </c>
      <c r="T421" s="546"/>
      <c r="U421" s="97"/>
      <c r="V421" s="97"/>
      <c r="W421" s="97"/>
      <c r="X421" s="176" t="s">
        <v>1452</v>
      </c>
      <c r="Y421" s="65" t="s">
        <v>2488</v>
      </c>
      <c r="Z421" s="65"/>
      <c r="AA421" s="65" t="s">
        <v>78</v>
      </c>
      <c r="AB421" s="65"/>
      <c r="AC421" s="65"/>
      <c r="AD421" s="65"/>
      <c r="AE421" s="65"/>
      <c r="AF421" s="175" t="s">
        <v>2489</v>
      </c>
      <c r="AG421" s="100">
        <v>2025</v>
      </c>
      <c r="AH421" s="75"/>
      <c r="AI421" s="100" t="s">
        <v>2117</v>
      </c>
      <c r="AJ421" s="100" t="s">
        <v>2051</v>
      </c>
      <c r="AK421" s="75"/>
      <c r="AL421" s="75"/>
      <c r="AM421" s="75"/>
    </row>
    <row r="422" spans="1:39" ht="161.5" customHeight="1">
      <c r="A422" s="118" t="s">
        <v>2502</v>
      </c>
      <c r="B422" s="127" t="s">
        <v>2607</v>
      </c>
      <c r="C422" s="128" t="s">
        <v>2503</v>
      </c>
      <c r="D422" s="128" t="s">
        <v>2504</v>
      </c>
      <c r="E422" s="128" t="s">
        <v>2505</v>
      </c>
      <c r="F422" s="128" t="s">
        <v>2125</v>
      </c>
      <c r="G422" s="130">
        <v>2</v>
      </c>
      <c r="H422" s="131">
        <v>45848</v>
      </c>
      <c r="I422" s="131">
        <v>46053</v>
      </c>
      <c r="J422" s="123">
        <f t="shared" si="39"/>
        <v>29.285714285714285</v>
      </c>
      <c r="K422" s="87">
        <v>0</v>
      </c>
      <c r="L422" s="97">
        <f t="shared" si="40"/>
        <v>0</v>
      </c>
      <c r="M422" s="546"/>
      <c r="N422" s="546"/>
      <c r="O422" s="546"/>
      <c r="P422" s="546"/>
      <c r="Q422" s="546"/>
      <c r="R422" s="546"/>
      <c r="S422" s="546" t="s">
        <v>78</v>
      </c>
      <c r="T422" s="546"/>
      <c r="U422" s="97"/>
      <c r="V422" s="97"/>
      <c r="W422" s="97"/>
      <c r="X422" s="176" t="s">
        <v>1452</v>
      </c>
      <c r="Y422" s="65" t="s">
        <v>2488</v>
      </c>
      <c r="Z422" s="65"/>
      <c r="AA422" s="65" t="s">
        <v>78</v>
      </c>
      <c r="AB422" s="65"/>
      <c r="AC422" s="65"/>
      <c r="AD422" s="65"/>
      <c r="AE422" s="65"/>
      <c r="AF422" s="175" t="s">
        <v>2489</v>
      </c>
      <c r="AG422" s="100">
        <v>2025</v>
      </c>
      <c r="AH422" s="75"/>
      <c r="AI422" s="100" t="s">
        <v>2117</v>
      </c>
      <c r="AJ422" s="100" t="s">
        <v>2051</v>
      </c>
      <c r="AK422" s="75"/>
      <c r="AL422" s="75"/>
      <c r="AM422" s="75"/>
    </row>
    <row r="423" spans="1:39" ht="161.5" customHeight="1">
      <c r="A423" s="118" t="s">
        <v>2506</v>
      </c>
      <c r="B423" s="127" t="s">
        <v>2608</v>
      </c>
      <c r="C423" s="128" t="s">
        <v>2507</v>
      </c>
      <c r="D423" s="128" t="s">
        <v>2508</v>
      </c>
      <c r="E423" s="128" t="s">
        <v>2509</v>
      </c>
      <c r="F423" s="128" t="s">
        <v>2510</v>
      </c>
      <c r="G423" s="130">
        <v>6</v>
      </c>
      <c r="H423" s="131">
        <v>45848</v>
      </c>
      <c r="I423" s="131">
        <v>45991</v>
      </c>
      <c r="J423" s="123">
        <f t="shared" si="39"/>
        <v>20.428571428571427</v>
      </c>
      <c r="K423" s="87">
        <v>0</v>
      </c>
      <c r="L423" s="97">
        <f t="shared" si="40"/>
        <v>0</v>
      </c>
      <c r="M423" s="546"/>
      <c r="N423" s="546"/>
      <c r="O423" s="546"/>
      <c r="P423" s="546"/>
      <c r="Q423" s="546"/>
      <c r="R423" s="546"/>
      <c r="S423" s="546" t="s">
        <v>78</v>
      </c>
      <c r="T423" s="546"/>
      <c r="U423" s="97"/>
      <c r="V423" s="97"/>
      <c r="W423" s="97"/>
      <c r="X423" s="176" t="s">
        <v>1227</v>
      </c>
      <c r="Y423" s="65" t="s">
        <v>2488</v>
      </c>
      <c r="Z423" s="65"/>
      <c r="AA423" s="65" t="s">
        <v>78</v>
      </c>
      <c r="AB423" s="65"/>
      <c r="AC423" s="65" t="s">
        <v>78</v>
      </c>
      <c r="AD423" s="65"/>
      <c r="AE423" s="65"/>
      <c r="AF423" s="175" t="s">
        <v>2489</v>
      </c>
      <c r="AG423" s="100">
        <v>2025</v>
      </c>
      <c r="AH423" s="75"/>
      <c r="AI423" s="100" t="s">
        <v>2117</v>
      </c>
      <c r="AJ423" s="100" t="s">
        <v>2051</v>
      </c>
      <c r="AK423" s="75"/>
      <c r="AL423" s="75"/>
      <c r="AM423" s="75"/>
    </row>
    <row r="424" spans="1:39" ht="161.5" customHeight="1">
      <c r="A424" s="118" t="s">
        <v>2511</v>
      </c>
      <c r="B424" s="127" t="s">
        <v>2609</v>
      </c>
      <c r="C424" s="128" t="s">
        <v>2512</v>
      </c>
      <c r="D424" s="128" t="s">
        <v>2513</v>
      </c>
      <c r="E424" s="128" t="s">
        <v>2514</v>
      </c>
      <c r="F424" s="128" t="s">
        <v>2515</v>
      </c>
      <c r="G424" s="130">
        <v>3</v>
      </c>
      <c r="H424" s="131">
        <v>45848</v>
      </c>
      <c r="I424" s="131">
        <v>46081</v>
      </c>
      <c r="J424" s="123">
        <f t="shared" ref="J424:J434" si="41">(I424-H424)/7</f>
        <v>33.285714285714285</v>
      </c>
      <c r="K424" s="87">
        <v>0</v>
      </c>
      <c r="L424" s="97">
        <f t="shared" ref="L424:L434" si="42">IF(K424/G424&gt;1,1,K424/G424)</f>
        <v>0</v>
      </c>
      <c r="M424" s="546"/>
      <c r="N424" s="546"/>
      <c r="O424" s="546"/>
      <c r="P424" s="546"/>
      <c r="Q424" s="546"/>
      <c r="R424" s="546"/>
      <c r="S424" s="546" t="s">
        <v>78</v>
      </c>
      <c r="T424" s="546"/>
      <c r="U424" s="97"/>
      <c r="V424" s="97"/>
      <c r="W424" s="97"/>
      <c r="X424" s="139" t="s">
        <v>875</v>
      </c>
      <c r="Y424" s="65" t="s">
        <v>2488</v>
      </c>
      <c r="Z424" s="65"/>
      <c r="AA424" s="65" t="s">
        <v>78</v>
      </c>
      <c r="AB424" s="65"/>
      <c r="AC424" s="65"/>
      <c r="AD424" s="65"/>
      <c r="AE424" s="65"/>
      <c r="AF424" s="175" t="s">
        <v>2489</v>
      </c>
      <c r="AG424" s="100">
        <v>2025</v>
      </c>
      <c r="AH424" s="75"/>
      <c r="AI424" s="100" t="s">
        <v>2117</v>
      </c>
      <c r="AJ424" s="100" t="s">
        <v>2051</v>
      </c>
      <c r="AK424" s="75"/>
      <c r="AL424" s="75"/>
      <c r="AM424" s="75"/>
    </row>
    <row r="425" spans="1:39" ht="161.5" customHeight="1">
      <c r="A425" s="118" t="s">
        <v>2511</v>
      </c>
      <c r="B425" s="127" t="s">
        <v>2609</v>
      </c>
      <c r="C425" s="128" t="s">
        <v>2512</v>
      </c>
      <c r="D425" s="128" t="s">
        <v>2516</v>
      </c>
      <c r="E425" s="128" t="s">
        <v>2517</v>
      </c>
      <c r="F425" s="128" t="s">
        <v>2518</v>
      </c>
      <c r="G425" s="130">
        <v>1</v>
      </c>
      <c r="H425" s="131">
        <v>45848</v>
      </c>
      <c r="I425" s="131">
        <v>46081</v>
      </c>
      <c r="J425" s="123">
        <f t="shared" si="41"/>
        <v>33.285714285714285</v>
      </c>
      <c r="K425" s="87">
        <v>0</v>
      </c>
      <c r="L425" s="97">
        <f t="shared" si="42"/>
        <v>0</v>
      </c>
      <c r="M425" s="546"/>
      <c r="N425" s="546"/>
      <c r="O425" s="546"/>
      <c r="P425" s="546"/>
      <c r="Q425" s="546"/>
      <c r="R425" s="546"/>
      <c r="S425" s="546" t="s">
        <v>78</v>
      </c>
      <c r="T425" s="546"/>
      <c r="U425" s="97"/>
      <c r="V425" s="97"/>
      <c r="W425" s="97"/>
      <c r="X425" s="139" t="s">
        <v>875</v>
      </c>
      <c r="Y425" s="65" t="s">
        <v>2488</v>
      </c>
      <c r="Z425" s="65"/>
      <c r="AA425" s="65" t="s">
        <v>78</v>
      </c>
      <c r="AB425" s="65"/>
      <c r="AC425" s="65"/>
      <c r="AD425" s="65"/>
      <c r="AE425" s="65"/>
      <c r="AF425" s="175" t="s">
        <v>2489</v>
      </c>
      <c r="AG425" s="100">
        <v>2025</v>
      </c>
      <c r="AH425" s="75"/>
      <c r="AI425" s="100" t="s">
        <v>2117</v>
      </c>
      <c r="AJ425" s="100" t="s">
        <v>2051</v>
      </c>
      <c r="AK425" s="75"/>
      <c r="AL425" s="75"/>
      <c r="AM425" s="75"/>
    </row>
    <row r="426" spans="1:39" ht="161.5" customHeight="1">
      <c r="A426" s="118" t="s">
        <v>2519</v>
      </c>
      <c r="B426" s="127" t="s">
        <v>2610</v>
      </c>
      <c r="C426" s="128" t="s">
        <v>2520</v>
      </c>
      <c r="D426" s="128" t="s">
        <v>2521</v>
      </c>
      <c r="E426" s="128" t="s">
        <v>2522</v>
      </c>
      <c r="F426" s="128" t="s">
        <v>2523</v>
      </c>
      <c r="G426" s="130">
        <v>2</v>
      </c>
      <c r="H426" s="131">
        <v>45848</v>
      </c>
      <c r="I426" s="131">
        <v>46081</v>
      </c>
      <c r="J426" s="123">
        <f t="shared" si="41"/>
        <v>33.285714285714285</v>
      </c>
      <c r="K426" s="87">
        <v>0</v>
      </c>
      <c r="L426" s="97">
        <f t="shared" si="42"/>
        <v>0</v>
      </c>
      <c r="M426" s="546"/>
      <c r="N426" s="546"/>
      <c r="O426" s="546"/>
      <c r="P426" s="546"/>
      <c r="Q426" s="546"/>
      <c r="R426" s="546"/>
      <c r="S426" s="546" t="s">
        <v>78</v>
      </c>
      <c r="T426" s="546"/>
      <c r="U426" s="97"/>
      <c r="V426" s="97"/>
      <c r="W426" s="97"/>
      <c r="X426" s="139" t="s">
        <v>875</v>
      </c>
      <c r="Y426" s="65" t="s">
        <v>2488</v>
      </c>
      <c r="Z426" s="65"/>
      <c r="AA426" s="65" t="s">
        <v>78</v>
      </c>
      <c r="AB426" s="65"/>
      <c r="AC426" s="65"/>
      <c r="AD426" s="65"/>
      <c r="AE426" s="65"/>
      <c r="AF426" s="175" t="s">
        <v>2489</v>
      </c>
      <c r="AG426" s="100">
        <v>2025</v>
      </c>
      <c r="AH426" s="75"/>
      <c r="AI426" s="100" t="s">
        <v>2117</v>
      </c>
      <c r="AJ426" s="100" t="s">
        <v>2051</v>
      </c>
      <c r="AK426" s="75"/>
      <c r="AL426" s="75"/>
      <c r="AM426" s="75"/>
    </row>
    <row r="427" spans="1:39" ht="161.5" customHeight="1">
      <c r="A427" s="118" t="s">
        <v>2524</v>
      </c>
      <c r="B427" s="127" t="s">
        <v>2611</v>
      </c>
      <c r="C427" s="128" t="s">
        <v>2525</v>
      </c>
      <c r="D427" s="128" t="s">
        <v>2526</v>
      </c>
      <c r="E427" s="128" t="s">
        <v>2527</v>
      </c>
      <c r="F427" s="128" t="s">
        <v>2528</v>
      </c>
      <c r="G427" s="130">
        <v>5</v>
      </c>
      <c r="H427" s="131">
        <v>45848</v>
      </c>
      <c r="I427" s="131">
        <v>46021</v>
      </c>
      <c r="J427" s="123">
        <f t="shared" si="41"/>
        <v>24.714285714285715</v>
      </c>
      <c r="K427" s="87">
        <v>0</v>
      </c>
      <c r="L427" s="97">
        <f t="shared" si="42"/>
        <v>0</v>
      </c>
      <c r="M427" s="546"/>
      <c r="N427" s="546"/>
      <c r="O427" s="546"/>
      <c r="P427" s="546"/>
      <c r="Q427" s="546"/>
      <c r="R427" s="546"/>
      <c r="S427" s="546" t="s">
        <v>78</v>
      </c>
      <c r="T427" s="546"/>
      <c r="U427" s="97"/>
      <c r="V427" s="97"/>
      <c r="W427" s="97"/>
      <c r="X427" s="176" t="s">
        <v>1227</v>
      </c>
      <c r="Y427" s="65" t="s">
        <v>2488</v>
      </c>
      <c r="Z427" s="65"/>
      <c r="AA427" s="65" t="s">
        <v>78</v>
      </c>
      <c r="AB427" s="65"/>
      <c r="AC427" s="65"/>
      <c r="AD427" s="65"/>
      <c r="AE427" s="65"/>
      <c r="AF427" s="175" t="s">
        <v>2489</v>
      </c>
      <c r="AG427" s="100">
        <v>2025</v>
      </c>
      <c r="AH427" s="75"/>
      <c r="AI427" s="100" t="s">
        <v>2117</v>
      </c>
      <c r="AJ427" s="100" t="s">
        <v>2051</v>
      </c>
      <c r="AK427" s="75"/>
      <c r="AL427" s="75"/>
      <c r="AM427" s="75"/>
    </row>
    <row r="428" spans="1:39" ht="161.5" customHeight="1">
      <c r="A428" s="118" t="s">
        <v>2529</v>
      </c>
      <c r="B428" s="127" t="s">
        <v>2612</v>
      </c>
      <c r="C428" s="128" t="s">
        <v>2530</v>
      </c>
      <c r="D428" s="128" t="s">
        <v>2531</v>
      </c>
      <c r="E428" s="128" t="s">
        <v>2532</v>
      </c>
      <c r="F428" s="128" t="s">
        <v>2533</v>
      </c>
      <c r="G428" s="130">
        <v>8</v>
      </c>
      <c r="H428" s="131">
        <v>45848</v>
      </c>
      <c r="I428" s="131">
        <v>46081</v>
      </c>
      <c r="J428" s="123">
        <f t="shared" si="41"/>
        <v>33.285714285714285</v>
      </c>
      <c r="K428" s="87">
        <v>0</v>
      </c>
      <c r="L428" s="97">
        <f t="shared" si="42"/>
        <v>0</v>
      </c>
      <c r="M428" s="546"/>
      <c r="N428" s="546"/>
      <c r="O428" s="546"/>
      <c r="P428" s="546"/>
      <c r="Q428" s="546"/>
      <c r="R428" s="546"/>
      <c r="S428" s="546" t="s">
        <v>78</v>
      </c>
      <c r="T428" s="546"/>
      <c r="U428" s="97"/>
      <c r="V428" s="97"/>
      <c r="W428" s="97"/>
      <c r="X428" s="139" t="s">
        <v>875</v>
      </c>
      <c r="Y428" s="65" t="s">
        <v>2488</v>
      </c>
      <c r="Z428" s="65"/>
      <c r="AA428" s="65" t="s">
        <v>78</v>
      </c>
      <c r="AB428" s="65"/>
      <c r="AC428" s="65"/>
      <c r="AD428" s="65"/>
      <c r="AE428" s="65"/>
      <c r="AF428" s="175" t="s">
        <v>2489</v>
      </c>
      <c r="AG428" s="100">
        <v>2025</v>
      </c>
      <c r="AH428" s="75"/>
      <c r="AI428" s="100" t="s">
        <v>2117</v>
      </c>
      <c r="AJ428" s="100" t="s">
        <v>2051</v>
      </c>
      <c r="AK428" s="75"/>
      <c r="AL428" s="75"/>
      <c r="AM428" s="75"/>
    </row>
    <row r="429" spans="1:39" ht="161.5" customHeight="1">
      <c r="A429" s="118" t="s">
        <v>2529</v>
      </c>
      <c r="B429" s="127" t="s">
        <v>2612</v>
      </c>
      <c r="C429" s="128" t="s">
        <v>2530</v>
      </c>
      <c r="D429" s="128" t="s">
        <v>2531</v>
      </c>
      <c r="E429" s="128" t="s">
        <v>2534</v>
      </c>
      <c r="F429" s="128" t="s">
        <v>2535</v>
      </c>
      <c r="G429" s="130">
        <v>7</v>
      </c>
      <c r="H429" s="131">
        <v>45848</v>
      </c>
      <c r="I429" s="131">
        <v>46081</v>
      </c>
      <c r="J429" s="123">
        <f t="shared" si="41"/>
        <v>33.285714285714285</v>
      </c>
      <c r="K429" s="87">
        <v>0</v>
      </c>
      <c r="L429" s="97">
        <f t="shared" si="42"/>
        <v>0</v>
      </c>
      <c r="M429" s="546"/>
      <c r="N429" s="546"/>
      <c r="O429" s="546"/>
      <c r="P429" s="546"/>
      <c r="Q429" s="546"/>
      <c r="R429" s="546"/>
      <c r="S429" s="546" t="s">
        <v>78</v>
      </c>
      <c r="T429" s="546"/>
      <c r="U429" s="97"/>
      <c r="V429" s="97"/>
      <c r="W429" s="97"/>
      <c r="X429" s="139" t="s">
        <v>875</v>
      </c>
      <c r="Y429" s="65" t="s">
        <v>2488</v>
      </c>
      <c r="Z429" s="65"/>
      <c r="AA429" s="65" t="s">
        <v>78</v>
      </c>
      <c r="AB429" s="65"/>
      <c r="AC429" s="65"/>
      <c r="AD429" s="65"/>
      <c r="AE429" s="65"/>
      <c r="AF429" s="175" t="s">
        <v>2489</v>
      </c>
      <c r="AG429" s="100">
        <v>2025</v>
      </c>
      <c r="AH429" s="75"/>
      <c r="AI429" s="100" t="s">
        <v>2117</v>
      </c>
      <c r="AJ429" s="100" t="s">
        <v>2051</v>
      </c>
      <c r="AK429" s="75"/>
      <c r="AL429" s="75"/>
      <c r="AM429" s="75"/>
    </row>
    <row r="430" spans="1:39" ht="161.5" customHeight="1">
      <c r="A430" s="118" t="s">
        <v>2529</v>
      </c>
      <c r="B430" s="127" t="s">
        <v>2612</v>
      </c>
      <c r="C430" s="128" t="s">
        <v>2530</v>
      </c>
      <c r="D430" s="128" t="s">
        <v>2531</v>
      </c>
      <c r="E430" s="128" t="s">
        <v>2536</v>
      </c>
      <c r="F430" s="128" t="s">
        <v>2537</v>
      </c>
      <c r="G430" s="130">
        <v>1</v>
      </c>
      <c r="H430" s="131">
        <v>45848</v>
      </c>
      <c r="I430" s="131">
        <v>46081</v>
      </c>
      <c r="J430" s="123">
        <f t="shared" si="41"/>
        <v>33.285714285714285</v>
      </c>
      <c r="K430" s="87">
        <v>0</v>
      </c>
      <c r="L430" s="97">
        <f t="shared" si="42"/>
        <v>0</v>
      </c>
      <c r="M430" s="546"/>
      <c r="N430" s="546"/>
      <c r="O430" s="546"/>
      <c r="P430" s="546"/>
      <c r="Q430" s="546"/>
      <c r="R430" s="546"/>
      <c r="S430" s="546" t="s">
        <v>78</v>
      </c>
      <c r="T430" s="546"/>
      <c r="U430" s="97"/>
      <c r="V430" s="97"/>
      <c r="W430" s="97"/>
      <c r="X430" s="139" t="s">
        <v>875</v>
      </c>
      <c r="Y430" s="65" t="s">
        <v>2488</v>
      </c>
      <c r="Z430" s="65"/>
      <c r="AA430" s="65" t="s">
        <v>78</v>
      </c>
      <c r="AB430" s="65"/>
      <c r="AC430" s="65"/>
      <c r="AD430" s="65"/>
      <c r="AE430" s="65"/>
      <c r="AF430" s="175" t="s">
        <v>2489</v>
      </c>
      <c r="AG430" s="100">
        <v>2025</v>
      </c>
      <c r="AH430" s="75"/>
      <c r="AI430" s="100" t="s">
        <v>2117</v>
      </c>
      <c r="AJ430" s="100" t="s">
        <v>2051</v>
      </c>
      <c r="AK430" s="75"/>
      <c r="AL430" s="75"/>
      <c r="AM430" s="75"/>
    </row>
    <row r="431" spans="1:39" ht="161.5" customHeight="1">
      <c r="A431" s="118" t="s">
        <v>2538</v>
      </c>
      <c r="B431" s="127" t="s">
        <v>2613</v>
      </c>
      <c r="C431" s="128" t="s">
        <v>2539</v>
      </c>
      <c r="D431" s="128" t="s">
        <v>2540</v>
      </c>
      <c r="E431" s="128" t="s">
        <v>2541</v>
      </c>
      <c r="F431" s="128" t="s">
        <v>2542</v>
      </c>
      <c r="G431" s="130">
        <v>4</v>
      </c>
      <c r="H431" s="131">
        <v>45848</v>
      </c>
      <c r="I431" s="131">
        <v>46021</v>
      </c>
      <c r="J431" s="123">
        <f t="shared" si="41"/>
        <v>24.714285714285715</v>
      </c>
      <c r="K431" s="87">
        <v>0</v>
      </c>
      <c r="L431" s="97">
        <f t="shared" si="42"/>
        <v>0</v>
      </c>
      <c r="M431" s="546"/>
      <c r="N431" s="546"/>
      <c r="O431" s="546"/>
      <c r="P431" s="546"/>
      <c r="Q431" s="546"/>
      <c r="R431" s="546"/>
      <c r="S431" s="546" t="s">
        <v>78</v>
      </c>
      <c r="T431" s="546"/>
      <c r="U431" s="97"/>
      <c r="V431" s="97"/>
      <c r="W431" s="97"/>
      <c r="X431" s="139" t="s">
        <v>1227</v>
      </c>
      <c r="Y431" s="65" t="s">
        <v>2488</v>
      </c>
      <c r="Z431" s="65"/>
      <c r="AA431" s="65" t="s">
        <v>78</v>
      </c>
      <c r="AB431" s="65"/>
      <c r="AC431" s="65"/>
      <c r="AD431" s="65"/>
      <c r="AE431" s="65"/>
      <c r="AF431" s="175" t="s">
        <v>2489</v>
      </c>
      <c r="AG431" s="100">
        <v>2025</v>
      </c>
      <c r="AH431" s="75"/>
      <c r="AI431" s="100" t="s">
        <v>2117</v>
      </c>
      <c r="AJ431" s="100" t="s">
        <v>2051</v>
      </c>
      <c r="AK431" s="75"/>
      <c r="AL431" s="75"/>
      <c r="AM431" s="75"/>
    </row>
    <row r="432" spans="1:39" ht="161.5" customHeight="1">
      <c r="A432" s="118" t="s">
        <v>2543</v>
      </c>
      <c r="B432" s="127" t="s">
        <v>2614</v>
      </c>
      <c r="C432" s="128" t="s">
        <v>2544</v>
      </c>
      <c r="D432" s="128" t="s">
        <v>2545</v>
      </c>
      <c r="E432" s="128" t="s">
        <v>2546</v>
      </c>
      <c r="F432" s="128" t="s">
        <v>2547</v>
      </c>
      <c r="G432" s="130">
        <v>1</v>
      </c>
      <c r="H432" s="131">
        <v>46063</v>
      </c>
      <c r="I432" s="131">
        <v>46081</v>
      </c>
      <c r="J432" s="123">
        <f t="shared" si="41"/>
        <v>2.5714285714285716</v>
      </c>
      <c r="K432" s="87">
        <v>0</v>
      </c>
      <c r="L432" s="97">
        <f t="shared" si="42"/>
        <v>0</v>
      </c>
      <c r="M432" s="546"/>
      <c r="N432" s="546"/>
      <c r="O432" s="546"/>
      <c r="P432" s="546"/>
      <c r="Q432" s="546"/>
      <c r="R432" s="546"/>
      <c r="S432" s="546" t="s">
        <v>78</v>
      </c>
      <c r="T432" s="546"/>
      <c r="U432" s="97"/>
      <c r="V432" s="97"/>
      <c r="W432" s="97"/>
      <c r="X432" s="139" t="s">
        <v>875</v>
      </c>
      <c r="Y432" s="65" t="s">
        <v>2488</v>
      </c>
      <c r="Z432" s="65"/>
      <c r="AA432" s="65" t="s">
        <v>78</v>
      </c>
      <c r="AB432" s="65"/>
      <c r="AC432" s="65"/>
      <c r="AD432" s="65"/>
      <c r="AE432" s="65"/>
      <c r="AF432" s="175" t="s">
        <v>2489</v>
      </c>
      <c r="AG432" s="100">
        <v>2025</v>
      </c>
      <c r="AH432" s="75"/>
      <c r="AI432" s="100" t="s">
        <v>2117</v>
      </c>
      <c r="AJ432" s="100" t="s">
        <v>2051</v>
      </c>
      <c r="AK432" s="75"/>
      <c r="AL432" s="75"/>
      <c r="AM432" s="75"/>
    </row>
    <row r="433" spans="1:39" ht="161.5" customHeight="1">
      <c r="A433" s="118" t="s">
        <v>2543</v>
      </c>
      <c r="B433" s="127" t="s">
        <v>2614</v>
      </c>
      <c r="C433" s="128" t="s">
        <v>2544</v>
      </c>
      <c r="D433" s="128" t="s">
        <v>2545</v>
      </c>
      <c r="E433" s="128" t="s">
        <v>2548</v>
      </c>
      <c r="F433" s="128" t="s">
        <v>2549</v>
      </c>
      <c r="G433" s="130">
        <v>1</v>
      </c>
      <c r="H433" s="131">
        <v>46063</v>
      </c>
      <c r="I433" s="131">
        <v>46081</v>
      </c>
      <c r="J433" s="123">
        <f t="shared" si="41"/>
        <v>2.5714285714285716</v>
      </c>
      <c r="K433" s="87">
        <v>0</v>
      </c>
      <c r="L433" s="97">
        <f t="shared" si="42"/>
        <v>0</v>
      </c>
      <c r="M433" s="546"/>
      <c r="N433" s="546"/>
      <c r="O433" s="546"/>
      <c r="P433" s="546"/>
      <c r="Q433" s="546"/>
      <c r="R433" s="546"/>
      <c r="S433" s="546" t="s">
        <v>78</v>
      </c>
      <c r="T433" s="546"/>
      <c r="U433" s="97"/>
      <c r="V433" s="97"/>
      <c r="W433" s="97"/>
      <c r="X433" s="139" t="s">
        <v>875</v>
      </c>
      <c r="Y433" s="65" t="s">
        <v>2488</v>
      </c>
      <c r="Z433" s="65"/>
      <c r="AA433" s="65" t="s">
        <v>78</v>
      </c>
      <c r="AB433" s="65"/>
      <c r="AC433" s="65"/>
      <c r="AD433" s="65"/>
      <c r="AE433" s="65"/>
      <c r="AF433" s="175" t="s">
        <v>2489</v>
      </c>
      <c r="AG433" s="100">
        <v>2025</v>
      </c>
      <c r="AH433" s="75"/>
      <c r="AI433" s="100" t="s">
        <v>2117</v>
      </c>
      <c r="AJ433" s="100" t="s">
        <v>2051</v>
      </c>
      <c r="AK433" s="75"/>
      <c r="AL433" s="75"/>
      <c r="AM433" s="75"/>
    </row>
    <row r="434" spans="1:39" ht="161.5" customHeight="1">
      <c r="A434" s="118" t="s">
        <v>2543</v>
      </c>
      <c r="B434" s="127" t="s">
        <v>2615</v>
      </c>
      <c r="C434" s="128" t="s">
        <v>2544</v>
      </c>
      <c r="D434" s="128" t="s">
        <v>2545</v>
      </c>
      <c r="E434" s="128" t="s">
        <v>2550</v>
      </c>
      <c r="F434" s="128" t="s">
        <v>2551</v>
      </c>
      <c r="G434" s="130">
        <v>1</v>
      </c>
      <c r="H434" s="131">
        <v>46063</v>
      </c>
      <c r="I434" s="131">
        <v>46081</v>
      </c>
      <c r="J434" s="123">
        <f t="shared" si="41"/>
        <v>2.5714285714285716</v>
      </c>
      <c r="K434" s="87">
        <v>0</v>
      </c>
      <c r="L434" s="97">
        <f t="shared" si="42"/>
        <v>0</v>
      </c>
      <c r="M434" s="546"/>
      <c r="N434" s="546"/>
      <c r="O434" s="546"/>
      <c r="P434" s="546"/>
      <c r="Q434" s="546"/>
      <c r="R434" s="546"/>
      <c r="S434" s="546" t="s">
        <v>78</v>
      </c>
      <c r="T434" s="546"/>
      <c r="U434" s="97"/>
      <c r="V434" s="97"/>
      <c r="W434" s="97"/>
      <c r="X434" s="139" t="s">
        <v>875</v>
      </c>
      <c r="Y434" s="65" t="s">
        <v>2488</v>
      </c>
      <c r="Z434" s="65"/>
      <c r="AA434" s="65" t="s">
        <v>78</v>
      </c>
      <c r="AB434" s="65"/>
      <c r="AC434" s="65"/>
      <c r="AD434" s="65"/>
      <c r="AE434" s="65"/>
      <c r="AF434" s="175" t="s">
        <v>2489</v>
      </c>
      <c r="AG434" s="100">
        <v>2025</v>
      </c>
      <c r="AH434" s="75"/>
      <c r="AI434" s="100" t="s">
        <v>2117</v>
      </c>
      <c r="AJ434" s="100" t="s">
        <v>2051</v>
      </c>
      <c r="AK434" s="75"/>
      <c r="AL434" s="75"/>
      <c r="AM434" s="75"/>
    </row>
    <row r="435" spans="1:39" ht="161.5" customHeight="1">
      <c r="A435" s="118" t="s">
        <v>2543</v>
      </c>
      <c r="B435" s="127" t="s">
        <v>2615</v>
      </c>
      <c r="C435" s="128" t="s">
        <v>2544</v>
      </c>
      <c r="D435" s="128" t="s">
        <v>2552</v>
      </c>
      <c r="E435" s="128" t="s">
        <v>2553</v>
      </c>
      <c r="F435" s="128" t="s">
        <v>2554</v>
      </c>
      <c r="G435" s="130">
        <v>2</v>
      </c>
      <c r="H435" s="131">
        <v>45848</v>
      </c>
      <c r="I435" s="131">
        <v>46042</v>
      </c>
      <c r="J435" s="123">
        <f t="shared" ref="J435:J440" si="43">(I435-H435)/7</f>
        <v>27.714285714285715</v>
      </c>
      <c r="K435" s="87">
        <v>0</v>
      </c>
      <c r="L435" s="97">
        <f t="shared" ref="L435:L440" si="44">IF(K435/G435&gt;1,1,K435/G435)</f>
        <v>0</v>
      </c>
      <c r="M435" s="546"/>
      <c r="N435" s="546"/>
      <c r="O435" s="546"/>
      <c r="P435" s="546"/>
      <c r="Q435" s="546"/>
      <c r="R435" s="546"/>
      <c r="S435" s="546" t="s">
        <v>78</v>
      </c>
      <c r="T435" s="546"/>
      <c r="U435" s="97"/>
      <c r="V435" s="97"/>
      <c r="W435" s="97"/>
      <c r="X435" s="176" t="s">
        <v>2486</v>
      </c>
      <c r="Y435" s="65" t="s">
        <v>2488</v>
      </c>
      <c r="Z435" s="65"/>
      <c r="AA435" s="65" t="s">
        <v>78</v>
      </c>
      <c r="AB435" s="65"/>
      <c r="AC435" s="65"/>
      <c r="AD435" s="65"/>
      <c r="AE435" s="65"/>
      <c r="AF435" s="175" t="s">
        <v>2489</v>
      </c>
      <c r="AG435" s="100">
        <v>2025</v>
      </c>
      <c r="AH435" s="75"/>
      <c r="AI435" s="100" t="s">
        <v>2117</v>
      </c>
      <c r="AJ435" s="100" t="s">
        <v>2051</v>
      </c>
      <c r="AK435" s="75"/>
      <c r="AL435" s="75"/>
      <c r="AM435" s="75"/>
    </row>
    <row r="436" spans="1:39" ht="161.5" customHeight="1">
      <c r="A436" s="118" t="s">
        <v>2543</v>
      </c>
      <c r="B436" s="127" t="s">
        <v>2614</v>
      </c>
      <c r="C436" s="128" t="s">
        <v>2544</v>
      </c>
      <c r="D436" s="128" t="s">
        <v>2555</v>
      </c>
      <c r="E436" s="128" t="s">
        <v>2556</v>
      </c>
      <c r="F436" s="128" t="s">
        <v>2557</v>
      </c>
      <c r="G436" s="130">
        <v>3</v>
      </c>
      <c r="H436" s="131">
        <v>45848</v>
      </c>
      <c r="I436" s="131">
        <v>46022</v>
      </c>
      <c r="J436" s="123">
        <f t="shared" si="43"/>
        <v>24.857142857142858</v>
      </c>
      <c r="K436" s="87">
        <v>0</v>
      </c>
      <c r="L436" s="97">
        <f t="shared" si="44"/>
        <v>0</v>
      </c>
      <c r="M436" s="546"/>
      <c r="N436" s="546"/>
      <c r="O436" s="546"/>
      <c r="P436" s="546"/>
      <c r="Q436" s="546"/>
      <c r="R436" s="546"/>
      <c r="S436" s="546" t="s">
        <v>78</v>
      </c>
      <c r="T436" s="546"/>
      <c r="U436" s="97"/>
      <c r="V436" s="97"/>
      <c r="W436" s="97"/>
      <c r="X436" s="176" t="s">
        <v>2487</v>
      </c>
      <c r="Y436" s="65" t="s">
        <v>2488</v>
      </c>
      <c r="Z436" s="65"/>
      <c r="AA436" s="65" t="s">
        <v>78</v>
      </c>
      <c r="AB436" s="65"/>
      <c r="AC436" s="65"/>
      <c r="AD436" s="65"/>
      <c r="AE436" s="65"/>
      <c r="AF436" s="175" t="s">
        <v>2489</v>
      </c>
      <c r="AG436" s="100">
        <v>2025</v>
      </c>
      <c r="AH436" s="75"/>
      <c r="AI436" s="100" t="s">
        <v>2117</v>
      </c>
      <c r="AJ436" s="100" t="s">
        <v>2051</v>
      </c>
      <c r="AK436" s="75"/>
      <c r="AL436" s="75"/>
      <c r="AM436" s="75"/>
    </row>
    <row r="437" spans="1:39" ht="161.5" customHeight="1">
      <c r="A437" s="118" t="s">
        <v>2558</v>
      </c>
      <c r="B437" s="127" t="s">
        <v>2616</v>
      </c>
      <c r="C437" s="128" t="s">
        <v>2559</v>
      </c>
      <c r="D437" s="128" t="s">
        <v>2560</v>
      </c>
      <c r="E437" s="128" t="s">
        <v>2561</v>
      </c>
      <c r="F437" s="128" t="s">
        <v>2562</v>
      </c>
      <c r="G437" s="130">
        <v>1</v>
      </c>
      <c r="H437" s="131">
        <v>45848</v>
      </c>
      <c r="I437" s="131">
        <v>46006</v>
      </c>
      <c r="J437" s="123">
        <f t="shared" si="43"/>
        <v>22.571428571428573</v>
      </c>
      <c r="K437" s="87">
        <v>0</v>
      </c>
      <c r="L437" s="97">
        <f t="shared" si="44"/>
        <v>0</v>
      </c>
      <c r="M437" s="546"/>
      <c r="N437" s="546"/>
      <c r="O437" s="546"/>
      <c r="P437" s="546"/>
      <c r="Q437" s="546"/>
      <c r="R437" s="546"/>
      <c r="S437" s="546" t="s">
        <v>78</v>
      </c>
      <c r="T437" s="546"/>
      <c r="U437" s="97"/>
      <c r="V437" s="97"/>
      <c r="W437" s="97"/>
      <c r="X437" s="176" t="s">
        <v>2501</v>
      </c>
      <c r="Y437" s="65" t="s">
        <v>2488</v>
      </c>
      <c r="Z437" s="65"/>
      <c r="AA437" s="65" t="s">
        <v>78</v>
      </c>
      <c r="AB437" s="65"/>
      <c r="AC437" s="65"/>
      <c r="AD437" s="65"/>
      <c r="AE437" s="65"/>
      <c r="AF437" s="175" t="s">
        <v>2489</v>
      </c>
      <c r="AG437" s="100">
        <v>2025</v>
      </c>
      <c r="AH437" s="75"/>
      <c r="AI437" s="100" t="s">
        <v>2117</v>
      </c>
      <c r="AJ437" s="100" t="s">
        <v>2051</v>
      </c>
      <c r="AK437" s="75"/>
      <c r="AL437" s="75"/>
      <c r="AM437" s="75"/>
    </row>
    <row r="438" spans="1:39" ht="161.5" customHeight="1">
      <c r="A438" s="118" t="s">
        <v>2558</v>
      </c>
      <c r="B438" s="127" t="s">
        <v>2617</v>
      </c>
      <c r="C438" s="128" t="s">
        <v>2559</v>
      </c>
      <c r="D438" s="128" t="s">
        <v>2563</v>
      </c>
      <c r="E438" s="128" t="s">
        <v>2564</v>
      </c>
      <c r="F438" s="128" t="s">
        <v>2569</v>
      </c>
      <c r="G438" s="130">
        <v>1</v>
      </c>
      <c r="H438" s="131">
        <v>46006</v>
      </c>
      <c r="I438" s="131">
        <v>46037</v>
      </c>
      <c r="J438" s="123">
        <f t="shared" si="43"/>
        <v>4.4285714285714288</v>
      </c>
      <c r="K438" s="87">
        <v>0</v>
      </c>
      <c r="L438" s="97">
        <f t="shared" si="44"/>
        <v>0</v>
      </c>
      <c r="M438" s="546"/>
      <c r="N438" s="546"/>
      <c r="O438" s="546"/>
      <c r="P438" s="546"/>
      <c r="Q438" s="546"/>
      <c r="R438" s="546"/>
      <c r="S438" s="546" t="s">
        <v>78</v>
      </c>
      <c r="T438" s="546"/>
      <c r="U438" s="97"/>
      <c r="V438" s="97"/>
      <c r="W438" s="97"/>
      <c r="X438" s="176" t="s">
        <v>2486</v>
      </c>
      <c r="Y438" s="65" t="s">
        <v>2488</v>
      </c>
      <c r="Z438" s="65"/>
      <c r="AA438" s="65" t="s">
        <v>78</v>
      </c>
      <c r="AB438" s="65"/>
      <c r="AC438" s="65"/>
      <c r="AD438" s="65"/>
      <c r="AE438" s="65"/>
      <c r="AF438" s="175" t="s">
        <v>2489</v>
      </c>
      <c r="AG438" s="100">
        <v>2025</v>
      </c>
      <c r="AH438" s="75"/>
      <c r="AI438" s="100" t="s">
        <v>2117</v>
      </c>
      <c r="AJ438" s="100" t="s">
        <v>2051</v>
      </c>
      <c r="AK438" s="75"/>
      <c r="AL438" s="75"/>
      <c r="AM438" s="75"/>
    </row>
    <row r="439" spans="1:39" ht="161.5" customHeight="1">
      <c r="A439" s="118" t="s">
        <v>2558</v>
      </c>
      <c r="B439" s="127" t="s">
        <v>2616</v>
      </c>
      <c r="C439" s="128" t="s">
        <v>2559</v>
      </c>
      <c r="D439" s="128" t="s">
        <v>2565</v>
      </c>
      <c r="E439" s="128" t="s">
        <v>2566</v>
      </c>
      <c r="F439" s="128" t="s">
        <v>2567</v>
      </c>
      <c r="G439" s="130">
        <v>1</v>
      </c>
      <c r="H439" s="131">
        <v>45848</v>
      </c>
      <c r="I439" s="131">
        <v>46081</v>
      </c>
      <c r="J439" s="123">
        <f t="shared" si="43"/>
        <v>33.285714285714285</v>
      </c>
      <c r="K439" s="87">
        <v>0</v>
      </c>
      <c r="L439" s="97">
        <f t="shared" si="44"/>
        <v>0</v>
      </c>
      <c r="M439" s="546"/>
      <c r="N439" s="546"/>
      <c r="O439" s="546"/>
      <c r="P439" s="546"/>
      <c r="Q439" s="546"/>
      <c r="R439" s="546"/>
      <c r="S439" s="546" t="s">
        <v>78</v>
      </c>
      <c r="T439" s="546"/>
      <c r="U439" s="97"/>
      <c r="V439" s="97"/>
      <c r="W439" s="97"/>
      <c r="X439" s="176" t="s">
        <v>2487</v>
      </c>
      <c r="Y439" s="65" t="s">
        <v>2488</v>
      </c>
      <c r="Z439" s="65"/>
      <c r="AA439" s="65" t="s">
        <v>78</v>
      </c>
      <c r="AB439" s="65"/>
      <c r="AC439" s="65"/>
      <c r="AD439" s="65"/>
      <c r="AE439" s="65"/>
      <c r="AF439" s="175" t="s">
        <v>2489</v>
      </c>
      <c r="AG439" s="100">
        <v>2025</v>
      </c>
      <c r="AH439" s="75"/>
      <c r="AI439" s="100" t="s">
        <v>2117</v>
      </c>
      <c r="AJ439" s="100" t="s">
        <v>2051</v>
      </c>
      <c r="AK439" s="75"/>
      <c r="AL439" s="75"/>
      <c r="AM439" s="75"/>
    </row>
    <row r="440" spans="1:39" ht="161.5" customHeight="1">
      <c r="A440" s="118" t="s">
        <v>2558</v>
      </c>
      <c r="B440" s="127" t="s">
        <v>2617</v>
      </c>
      <c r="C440" s="128" t="s">
        <v>2559</v>
      </c>
      <c r="D440" s="128" t="s">
        <v>2504</v>
      </c>
      <c r="E440" s="128" t="s">
        <v>2568</v>
      </c>
      <c r="F440" s="128" t="s">
        <v>2125</v>
      </c>
      <c r="G440" s="130">
        <v>2</v>
      </c>
      <c r="H440" s="131">
        <v>45848</v>
      </c>
      <c r="I440" s="131">
        <v>46053</v>
      </c>
      <c r="J440" s="123">
        <f t="shared" si="43"/>
        <v>29.285714285714285</v>
      </c>
      <c r="K440" s="87">
        <v>0</v>
      </c>
      <c r="L440" s="97">
        <f t="shared" si="44"/>
        <v>0</v>
      </c>
      <c r="M440" s="546"/>
      <c r="N440" s="546"/>
      <c r="O440" s="546"/>
      <c r="P440" s="546"/>
      <c r="Q440" s="546"/>
      <c r="R440" s="546"/>
      <c r="S440" s="546" t="s">
        <v>78</v>
      </c>
      <c r="T440" s="546"/>
      <c r="U440" s="97"/>
      <c r="V440" s="97"/>
      <c r="W440" s="97"/>
      <c r="X440" s="139" t="s">
        <v>1452</v>
      </c>
      <c r="Y440" s="65" t="s">
        <v>2488</v>
      </c>
      <c r="Z440" s="65"/>
      <c r="AA440" s="65" t="s">
        <v>78</v>
      </c>
      <c r="AB440" s="65"/>
      <c r="AC440" s="65"/>
      <c r="AD440" s="65"/>
      <c r="AE440" s="65"/>
      <c r="AF440" s="175" t="s">
        <v>2489</v>
      </c>
      <c r="AG440" s="100">
        <v>2025</v>
      </c>
      <c r="AH440" s="75"/>
      <c r="AI440" s="100" t="s">
        <v>2117</v>
      </c>
      <c r="AJ440" s="100" t="s">
        <v>2051</v>
      </c>
      <c r="AK440" s="75"/>
      <c r="AL440" s="75"/>
      <c r="AM440" s="75"/>
    </row>
    <row r="441" spans="1:39" ht="161.5" customHeight="1">
      <c r="A441" s="118" t="s">
        <v>2570</v>
      </c>
      <c r="B441" s="127" t="s">
        <v>2618</v>
      </c>
      <c r="C441" s="128" t="s">
        <v>2571</v>
      </c>
      <c r="D441" s="128" t="s">
        <v>2572</v>
      </c>
      <c r="E441" s="128" t="s">
        <v>2573</v>
      </c>
      <c r="F441" s="128" t="s">
        <v>2574</v>
      </c>
      <c r="G441" s="130">
        <v>2</v>
      </c>
      <c r="H441" s="131">
        <v>45848</v>
      </c>
      <c r="I441" s="131">
        <v>46006</v>
      </c>
      <c r="J441" s="123">
        <f t="shared" ref="J441:J450" si="45">(I441-H441)/7</f>
        <v>22.571428571428573</v>
      </c>
      <c r="K441" s="87">
        <v>0</v>
      </c>
      <c r="L441" s="97">
        <f t="shared" ref="L441:L450" si="46">IF(K441/G441&gt;1,1,K441/G441)</f>
        <v>0</v>
      </c>
      <c r="M441" s="546"/>
      <c r="N441" s="546"/>
      <c r="O441" s="546"/>
      <c r="P441" s="546"/>
      <c r="Q441" s="546"/>
      <c r="R441" s="546"/>
      <c r="S441" s="546" t="s">
        <v>78</v>
      </c>
      <c r="T441" s="546"/>
      <c r="U441" s="97"/>
      <c r="V441" s="97"/>
      <c r="W441" s="97"/>
      <c r="X441" s="139" t="s">
        <v>2577</v>
      </c>
      <c r="Y441" s="65" t="s">
        <v>2488</v>
      </c>
      <c r="Z441" s="65"/>
      <c r="AA441" s="65" t="s">
        <v>78</v>
      </c>
      <c r="AB441" s="65"/>
      <c r="AC441" s="65"/>
      <c r="AD441" s="65"/>
      <c r="AE441" s="65"/>
      <c r="AF441" s="175" t="s">
        <v>2489</v>
      </c>
      <c r="AG441" s="100">
        <v>2025</v>
      </c>
      <c r="AH441" s="75"/>
      <c r="AI441" s="100" t="s">
        <v>2117</v>
      </c>
      <c r="AJ441" s="100" t="s">
        <v>2051</v>
      </c>
      <c r="AK441" s="75"/>
      <c r="AL441" s="75"/>
      <c r="AM441" s="75"/>
    </row>
    <row r="442" spans="1:39" ht="161.5" customHeight="1">
      <c r="A442" s="118" t="s">
        <v>2575</v>
      </c>
      <c r="B442" s="127" t="s">
        <v>2619</v>
      </c>
      <c r="C442" s="128" t="s">
        <v>2576</v>
      </c>
      <c r="D442" s="128" t="s">
        <v>2521</v>
      </c>
      <c r="E442" s="128" t="s">
        <v>2522</v>
      </c>
      <c r="F442" s="128" t="s">
        <v>2523</v>
      </c>
      <c r="G442" s="130">
        <v>2</v>
      </c>
      <c r="H442" s="131">
        <v>45848</v>
      </c>
      <c r="I442" s="131">
        <v>46081</v>
      </c>
      <c r="J442" s="123">
        <f t="shared" si="45"/>
        <v>33.285714285714285</v>
      </c>
      <c r="K442" s="87">
        <v>0</v>
      </c>
      <c r="L442" s="97">
        <f t="shared" si="46"/>
        <v>0</v>
      </c>
      <c r="M442" s="546"/>
      <c r="N442" s="546"/>
      <c r="O442" s="546"/>
      <c r="P442" s="546"/>
      <c r="Q442" s="546"/>
      <c r="R442" s="546"/>
      <c r="S442" s="546" t="s">
        <v>78</v>
      </c>
      <c r="T442" s="546"/>
      <c r="U442" s="97"/>
      <c r="V442" s="97"/>
      <c r="W442" s="97"/>
      <c r="X442" s="139" t="s">
        <v>875</v>
      </c>
      <c r="Y442" s="65" t="s">
        <v>2488</v>
      </c>
      <c r="Z442" s="65"/>
      <c r="AA442" s="65" t="s">
        <v>78</v>
      </c>
      <c r="AB442" s="65"/>
      <c r="AC442" s="65"/>
      <c r="AD442" s="65"/>
      <c r="AE442" s="65"/>
      <c r="AF442" s="175" t="s">
        <v>2489</v>
      </c>
      <c r="AG442" s="100">
        <v>2025</v>
      </c>
      <c r="AH442" s="75"/>
      <c r="AI442" s="100" t="s">
        <v>2117</v>
      </c>
      <c r="AJ442" s="100" t="s">
        <v>2051</v>
      </c>
      <c r="AK442" s="75"/>
      <c r="AL442" s="75"/>
      <c r="AM442" s="75"/>
    </row>
    <row r="443" spans="1:39" ht="161.5" customHeight="1">
      <c r="A443" s="118" t="s">
        <v>2578</v>
      </c>
      <c r="B443" s="127" t="s">
        <v>2620</v>
      </c>
      <c r="C443" s="128" t="s">
        <v>2579</v>
      </c>
      <c r="D443" s="128" t="s">
        <v>2583</v>
      </c>
      <c r="E443" s="128" t="s">
        <v>2584</v>
      </c>
      <c r="F443" s="128" t="s">
        <v>2580</v>
      </c>
      <c r="G443" s="130">
        <v>6</v>
      </c>
      <c r="H443" s="131">
        <v>45848</v>
      </c>
      <c r="I443" s="131">
        <v>46022</v>
      </c>
      <c r="J443" s="123">
        <f t="shared" si="45"/>
        <v>24.857142857142858</v>
      </c>
      <c r="K443" s="87">
        <v>0</v>
      </c>
      <c r="L443" s="97">
        <f t="shared" si="46"/>
        <v>0</v>
      </c>
      <c r="M443" s="546"/>
      <c r="N443" s="546"/>
      <c r="O443" s="546"/>
      <c r="P443" s="546"/>
      <c r="Q443" s="546"/>
      <c r="R443" s="546"/>
      <c r="S443" s="546" t="s">
        <v>78</v>
      </c>
      <c r="T443" s="546"/>
      <c r="U443" s="97"/>
      <c r="V443" s="97"/>
      <c r="W443" s="97"/>
      <c r="X443" s="176" t="s">
        <v>2501</v>
      </c>
      <c r="Y443" s="65" t="s">
        <v>2488</v>
      </c>
      <c r="Z443" s="65"/>
      <c r="AA443" s="65" t="s">
        <v>78</v>
      </c>
      <c r="AB443" s="65"/>
      <c r="AC443" s="65"/>
      <c r="AD443" s="65"/>
      <c r="AE443" s="65"/>
      <c r="AF443" s="175" t="s">
        <v>2489</v>
      </c>
      <c r="AG443" s="100">
        <v>2025</v>
      </c>
      <c r="AH443" s="75"/>
      <c r="AI443" s="100" t="s">
        <v>2117</v>
      </c>
      <c r="AJ443" s="100" t="s">
        <v>2051</v>
      </c>
      <c r="AK443" s="75"/>
      <c r="AL443" s="75"/>
      <c r="AM443" s="75"/>
    </row>
    <row r="444" spans="1:39" ht="161.5" customHeight="1">
      <c r="A444" s="118" t="s">
        <v>2578</v>
      </c>
      <c r="B444" s="127" t="s">
        <v>2620</v>
      </c>
      <c r="C444" s="128" t="s">
        <v>2579</v>
      </c>
      <c r="D444" s="128" t="s">
        <v>2585</v>
      </c>
      <c r="E444" s="128" t="s">
        <v>2586</v>
      </c>
      <c r="F444" s="128" t="s">
        <v>2581</v>
      </c>
      <c r="G444" s="130">
        <v>2</v>
      </c>
      <c r="H444" s="131">
        <v>45848</v>
      </c>
      <c r="I444" s="131">
        <v>46006</v>
      </c>
      <c r="J444" s="123">
        <f t="shared" si="45"/>
        <v>22.571428571428573</v>
      </c>
      <c r="K444" s="87">
        <v>0</v>
      </c>
      <c r="L444" s="97">
        <f t="shared" si="46"/>
        <v>0</v>
      </c>
      <c r="M444" s="546"/>
      <c r="N444" s="546"/>
      <c r="O444" s="546"/>
      <c r="P444" s="546"/>
      <c r="Q444" s="546"/>
      <c r="R444" s="546"/>
      <c r="S444" s="546" t="s">
        <v>78</v>
      </c>
      <c r="T444" s="546"/>
      <c r="U444" s="97"/>
      <c r="V444" s="97"/>
      <c r="W444" s="97"/>
      <c r="X444" s="176" t="s">
        <v>2487</v>
      </c>
      <c r="Y444" s="65" t="s">
        <v>2488</v>
      </c>
      <c r="Z444" s="65"/>
      <c r="AA444" s="65" t="s">
        <v>78</v>
      </c>
      <c r="AB444" s="65"/>
      <c r="AC444" s="65"/>
      <c r="AD444" s="65"/>
      <c r="AE444" s="65"/>
      <c r="AF444" s="175" t="s">
        <v>2489</v>
      </c>
      <c r="AG444" s="100">
        <v>2025</v>
      </c>
      <c r="AH444" s="75"/>
      <c r="AI444" s="100" t="s">
        <v>2117</v>
      </c>
      <c r="AJ444" s="100" t="s">
        <v>2051</v>
      </c>
      <c r="AK444" s="75"/>
      <c r="AL444" s="75"/>
      <c r="AM444" s="75"/>
    </row>
    <row r="445" spans="1:39" ht="161.5" customHeight="1">
      <c r="A445" s="118" t="s">
        <v>2578</v>
      </c>
      <c r="B445" s="127" t="s">
        <v>2620</v>
      </c>
      <c r="C445" s="128" t="s">
        <v>2579</v>
      </c>
      <c r="D445" s="128" t="s">
        <v>2587</v>
      </c>
      <c r="E445" s="128" t="s">
        <v>2588</v>
      </c>
      <c r="F445" s="128" t="s">
        <v>2582</v>
      </c>
      <c r="G445" s="130">
        <v>6</v>
      </c>
      <c r="H445" s="131">
        <v>45848</v>
      </c>
      <c r="I445" s="131">
        <v>46022</v>
      </c>
      <c r="J445" s="123">
        <f t="shared" si="45"/>
        <v>24.857142857142858</v>
      </c>
      <c r="K445" s="87">
        <v>0</v>
      </c>
      <c r="L445" s="97">
        <f t="shared" si="46"/>
        <v>0</v>
      </c>
      <c r="M445" s="546"/>
      <c r="N445" s="546"/>
      <c r="O445" s="546"/>
      <c r="P445" s="546"/>
      <c r="Q445" s="546"/>
      <c r="R445" s="546"/>
      <c r="S445" s="546" t="s">
        <v>78</v>
      </c>
      <c r="T445" s="546"/>
      <c r="U445" s="97"/>
      <c r="V445" s="97"/>
      <c r="W445" s="97"/>
      <c r="X445" s="139" t="s">
        <v>1452</v>
      </c>
      <c r="Y445" s="65" t="s">
        <v>2488</v>
      </c>
      <c r="Z445" s="65"/>
      <c r="AA445" s="65" t="s">
        <v>78</v>
      </c>
      <c r="AB445" s="65"/>
      <c r="AC445" s="65"/>
      <c r="AD445" s="65"/>
      <c r="AE445" s="65"/>
      <c r="AF445" s="175" t="s">
        <v>2489</v>
      </c>
      <c r="AG445" s="100">
        <v>2025</v>
      </c>
      <c r="AH445" s="75"/>
      <c r="AI445" s="100" t="s">
        <v>2117</v>
      </c>
      <c r="AJ445" s="100" t="s">
        <v>2051</v>
      </c>
      <c r="AK445" s="75"/>
      <c r="AL445" s="75"/>
      <c r="AM445" s="75"/>
    </row>
    <row r="446" spans="1:39" ht="161.5" customHeight="1">
      <c r="A446" s="118" t="s">
        <v>2589</v>
      </c>
      <c r="B446" s="127" t="s">
        <v>2621</v>
      </c>
      <c r="C446" s="128" t="s">
        <v>2590</v>
      </c>
      <c r="D446" s="128" t="s">
        <v>2145</v>
      </c>
      <c r="E446" s="128" t="s">
        <v>2591</v>
      </c>
      <c r="F446" s="128" t="s">
        <v>2147</v>
      </c>
      <c r="G446" s="130">
        <v>2</v>
      </c>
      <c r="H446" s="131">
        <v>45848</v>
      </c>
      <c r="I446" s="131">
        <v>45991</v>
      </c>
      <c r="J446" s="123">
        <f t="shared" si="45"/>
        <v>20.428571428571427</v>
      </c>
      <c r="K446" s="87">
        <v>0</v>
      </c>
      <c r="L446" s="97">
        <f t="shared" si="46"/>
        <v>0</v>
      </c>
      <c r="M446" s="546"/>
      <c r="N446" s="546"/>
      <c r="O446" s="546"/>
      <c r="P446" s="546"/>
      <c r="Q446" s="546"/>
      <c r="R446" s="546"/>
      <c r="S446" s="546" t="s">
        <v>78</v>
      </c>
      <c r="T446" s="546"/>
      <c r="U446" s="97"/>
      <c r="V446" s="97"/>
      <c r="W446" s="97"/>
      <c r="X446" s="176" t="s">
        <v>2594</v>
      </c>
      <c r="Y446" s="65" t="s">
        <v>2488</v>
      </c>
      <c r="Z446" s="65"/>
      <c r="AA446" s="65" t="s">
        <v>78</v>
      </c>
      <c r="AB446" s="65"/>
      <c r="AC446" s="65" t="s">
        <v>78</v>
      </c>
      <c r="AD446" s="65"/>
      <c r="AE446" s="65"/>
      <c r="AF446" s="175" t="s">
        <v>2489</v>
      </c>
      <c r="AG446" s="100">
        <v>2025</v>
      </c>
      <c r="AH446" s="75"/>
      <c r="AI446" s="100" t="s">
        <v>2117</v>
      </c>
      <c r="AJ446" s="100" t="s">
        <v>2051</v>
      </c>
      <c r="AK446" s="75"/>
      <c r="AL446" s="75"/>
      <c r="AM446" s="75"/>
    </row>
    <row r="447" spans="1:39" ht="161.5" customHeight="1">
      <c r="A447" s="118" t="s">
        <v>2592</v>
      </c>
      <c r="B447" s="127" t="s">
        <v>2622</v>
      </c>
      <c r="C447" s="128" t="s">
        <v>2593</v>
      </c>
      <c r="D447" s="128" t="s">
        <v>2164</v>
      </c>
      <c r="E447" s="128" t="s">
        <v>2165</v>
      </c>
      <c r="F447" s="128" t="s">
        <v>2176</v>
      </c>
      <c r="G447" s="130">
        <v>1</v>
      </c>
      <c r="H447" s="131">
        <v>45848</v>
      </c>
      <c r="I447" s="131">
        <v>46022</v>
      </c>
      <c r="J447" s="123">
        <f t="shared" si="45"/>
        <v>24.857142857142858</v>
      </c>
      <c r="K447" s="87">
        <v>0</v>
      </c>
      <c r="L447" s="97">
        <f t="shared" si="46"/>
        <v>0</v>
      </c>
      <c r="M447" s="546"/>
      <c r="N447" s="546"/>
      <c r="O447" s="546"/>
      <c r="P447" s="546"/>
      <c r="Q447" s="546"/>
      <c r="R447" s="546"/>
      <c r="S447" s="546" t="s">
        <v>78</v>
      </c>
      <c r="T447" s="546"/>
      <c r="U447" s="97"/>
      <c r="V447" s="97"/>
      <c r="W447" s="97"/>
      <c r="X447" s="176" t="s">
        <v>2594</v>
      </c>
      <c r="Y447" s="65" t="s">
        <v>2488</v>
      </c>
      <c r="Z447" s="65"/>
      <c r="AA447" s="65" t="s">
        <v>78</v>
      </c>
      <c r="AB447" s="65"/>
      <c r="AC447" s="65" t="s">
        <v>78</v>
      </c>
      <c r="AD447" s="65"/>
      <c r="AE447" s="65"/>
      <c r="AF447" s="175" t="s">
        <v>2489</v>
      </c>
      <c r="AG447" s="100">
        <v>2025</v>
      </c>
      <c r="AH447" s="75"/>
      <c r="AI447" s="100" t="s">
        <v>2117</v>
      </c>
      <c r="AJ447" s="100" t="s">
        <v>2051</v>
      </c>
      <c r="AK447" s="75"/>
      <c r="AL447" s="75"/>
      <c r="AM447" s="75"/>
    </row>
    <row r="448" spans="1:39" ht="161.5" customHeight="1">
      <c r="A448" s="118" t="s">
        <v>2623</v>
      </c>
      <c r="B448" s="127" t="s">
        <v>2643</v>
      </c>
      <c r="C448" s="128" t="s">
        <v>2624</v>
      </c>
      <c r="D448" s="128" t="s">
        <v>2625</v>
      </c>
      <c r="E448" s="128" t="s">
        <v>2626</v>
      </c>
      <c r="F448" s="128" t="s">
        <v>2627</v>
      </c>
      <c r="G448" s="130">
        <v>8</v>
      </c>
      <c r="H448" s="131">
        <v>45848</v>
      </c>
      <c r="I448" s="131">
        <v>46022</v>
      </c>
      <c r="J448" s="123">
        <f t="shared" si="45"/>
        <v>24.857142857142858</v>
      </c>
      <c r="K448" s="87">
        <v>0</v>
      </c>
      <c r="L448" s="97">
        <f t="shared" si="46"/>
        <v>0</v>
      </c>
      <c r="M448" s="546"/>
      <c r="N448" s="546"/>
      <c r="O448" s="546"/>
      <c r="P448" s="546"/>
      <c r="Q448" s="546"/>
      <c r="R448" s="546"/>
      <c r="S448" s="546" t="s">
        <v>78</v>
      </c>
      <c r="T448" s="546"/>
      <c r="U448" s="97"/>
      <c r="V448" s="97"/>
      <c r="W448" s="97"/>
      <c r="X448" s="139" t="s">
        <v>2628</v>
      </c>
      <c r="Y448" s="65" t="s">
        <v>2488</v>
      </c>
      <c r="Z448" s="65"/>
      <c r="AA448" s="65" t="s">
        <v>78</v>
      </c>
      <c r="AB448" s="65"/>
      <c r="AC448" s="65" t="s">
        <v>78</v>
      </c>
      <c r="AD448" s="65"/>
      <c r="AE448" s="65"/>
      <c r="AF448" s="175" t="s">
        <v>2489</v>
      </c>
      <c r="AG448" s="100">
        <v>2025</v>
      </c>
      <c r="AH448" s="75"/>
      <c r="AI448" s="100" t="s">
        <v>2117</v>
      </c>
      <c r="AJ448" s="100" t="s">
        <v>2051</v>
      </c>
      <c r="AK448" s="75"/>
      <c r="AL448" s="75"/>
      <c r="AM448" s="75"/>
    </row>
    <row r="449" spans="1:39" ht="161.5" customHeight="1">
      <c r="A449" s="118" t="s">
        <v>2629</v>
      </c>
      <c r="B449" s="127" t="s">
        <v>2644</v>
      </c>
      <c r="C449" s="128" t="s">
        <v>2630</v>
      </c>
      <c r="D449" s="128" t="s">
        <v>2631</v>
      </c>
      <c r="E449" s="128" t="s">
        <v>2632</v>
      </c>
      <c r="F449" s="128" t="s">
        <v>2154</v>
      </c>
      <c r="G449" s="130">
        <v>1</v>
      </c>
      <c r="H449" s="131">
        <v>45848</v>
      </c>
      <c r="I449" s="131">
        <v>45991</v>
      </c>
      <c r="J449" s="123">
        <f t="shared" si="45"/>
        <v>20.428571428571427</v>
      </c>
      <c r="K449" s="87">
        <v>0</v>
      </c>
      <c r="L449" s="97">
        <f t="shared" si="46"/>
        <v>0</v>
      </c>
      <c r="M449" s="546"/>
      <c r="N449" s="546"/>
      <c r="O449" s="546"/>
      <c r="P449" s="546"/>
      <c r="Q449" s="546"/>
      <c r="R449" s="546"/>
      <c r="S449" s="546" t="s">
        <v>78</v>
      </c>
      <c r="T449" s="546"/>
      <c r="U449" s="97"/>
      <c r="V449" s="97"/>
      <c r="W449" s="97"/>
      <c r="X449" s="176" t="s">
        <v>2594</v>
      </c>
      <c r="Y449" s="65" t="s">
        <v>2488</v>
      </c>
      <c r="Z449" s="65"/>
      <c r="AA449" s="65" t="s">
        <v>78</v>
      </c>
      <c r="AB449" s="65"/>
      <c r="AC449" s="65" t="s">
        <v>78</v>
      </c>
      <c r="AD449" s="65"/>
      <c r="AE449" s="65"/>
      <c r="AF449" s="175" t="s">
        <v>2489</v>
      </c>
      <c r="AG449" s="100">
        <v>2025</v>
      </c>
      <c r="AH449" s="75"/>
      <c r="AI449" s="100" t="s">
        <v>2117</v>
      </c>
      <c r="AJ449" s="100" t="s">
        <v>2051</v>
      </c>
      <c r="AK449" s="75"/>
      <c r="AL449" s="75"/>
      <c r="AM449" s="75"/>
    </row>
    <row r="450" spans="1:39" ht="161.5" customHeight="1">
      <c r="A450" s="118" t="s">
        <v>2633</v>
      </c>
      <c r="B450" s="127" t="s">
        <v>2645</v>
      </c>
      <c r="C450" s="128" t="s">
        <v>2634</v>
      </c>
      <c r="D450" s="128" t="s">
        <v>2635</v>
      </c>
      <c r="E450" s="128" t="s">
        <v>2636</v>
      </c>
      <c r="F450" s="128" t="s">
        <v>2637</v>
      </c>
      <c r="G450" s="130">
        <v>1</v>
      </c>
      <c r="H450" s="131">
        <v>45848</v>
      </c>
      <c r="I450" s="131">
        <v>46006</v>
      </c>
      <c r="J450" s="123">
        <f t="shared" si="45"/>
        <v>22.571428571428573</v>
      </c>
      <c r="K450" s="87">
        <v>0</v>
      </c>
      <c r="L450" s="97">
        <f t="shared" si="46"/>
        <v>0</v>
      </c>
      <c r="M450" s="546"/>
      <c r="N450" s="546"/>
      <c r="O450" s="546"/>
      <c r="P450" s="546"/>
      <c r="Q450" s="546"/>
      <c r="R450" s="546"/>
      <c r="S450" s="546" t="s">
        <v>78</v>
      </c>
      <c r="T450" s="546"/>
      <c r="U450" s="97"/>
      <c r="V450" s="97"/>
      <c r="W450" s="97"/>
      <c r="X450" s="139" t="s">
        <v>859</v>
      </c>
      <c r="Y450" s="65" t="s">
        <v>2488</v>
      </c>
      <c r="Z450" s="65"/>
      <c r="AA450" s="65" t="s">
        <v>78</v>
      </c>
      <c r="AB450" s="65"/>
      <c r="AC450" s="65" t="s">
        <v>78</v>
      </c>
      <c r="AD450" s="65"/>
      <c r="AE450" s="65"/>
      <c r="AF450" s="175" t="s">
        <v>2489</v>
      </c>
      <c r="AG450" s="100">
        <v>2025</v>
      </c>
      <c r="AH450" s="75"/>
      <c r="AI450" s="100" t="s">
        <v>2117</v>
      </c>
      <c r="AJ450" s="100" t="s">
        <v>2051</v>
      </c>
      <c r="AK450" s="75"/>
      <c r="AL450" s="75"/>
      <c r="AM450" s="75"/>
    </row>
    <row r="451" spans="1:39" ht="161.5" customHeight="1">
      <c r="A451" s="118" t="s">
        <v>2638</v>
      </c>
      <c r="B451" s="127" t="s">
        <v>2646</v>
      </c>
      <c r="C451" s="128" t="s">
        <v>2639</v>
      </c>
      <c r="D451" s="128" t="s">
        <v>2640</v>
      </c>
      <c r="E451" s="128" t="s">
        <v>2641</v>
      </c>
      <c r="F451" s="128" t="s">
        <v>2642</v>
      </c>
      <c r="G451" s="130">
        <v>5</v>
      </c>
      <c r="H451" s="131">
        <v>45848</v>
      </c>
      <c r="I451" s="131">
        <v>45991</v>
      </c>
      <c r="J451" s="123">
        <f t="shared" ref="J451:J456" si="47">(I451-H451)/7</f>
        <v>20.428571428571427</v>
      </c>
      <c r="K451" s="87">
        <v>0</v>
      </c>
      <c r="L451" s="97">
        <f t="shared" ref="L451:L456" si="48">IF(K451/G451&gt;1,1,K451/G451)</f>
        <v>0</v>
      </c>
      <c r="M451" s="546"/>
      <c r="N451" s="546"/>
      <c r="O451" s="546"/>
      <c r="P451" s="546"/>
      <c r="Q451" s="546"/>
      <c r="R451" s="546"/>
      <c r="S451" s="546" t="s">
        <v>78</v>
      </c>
      <c r="T451" s="546"/>
      <c r="U451" s="97"/>
      <c r="V451" s="97"/>
      <c r="W451" s="97"/>
      <c r="X451" s="176" t="s">
        <v>2594</v>
      </c>
      <c r="Y451" s="65" t="s">
        <v>2488</v>
      </c>
      <c r="Z451" s="65"/>
      <c r="AA451" s="65" t="s">
        <v>78</v>
      </c>
      <c r="AB451" s="65"/>
      <c r="AC451" s="65" t="s">
        <v>78</v>
      </c>
      <c r="AD451" s="65"/>
      <c r="AE451" s="65"/>
      <c r="AF451" s="175" t="s">
        <v>2489</v>
      </c>
      <c r="AG451" s="100">
        <v>2025</v>
      </c>
      <c r="AH451" s="75"/>
      <c r="AI451" s="100" t="s">
        <v>2117</v>
      </c>
      <c r="AJ451" s="100" t="s">
        <v>2051</v>
      </c>
      <c r="AK451" s="75"/>
      <c r="AL451" s="75"/>
      <c r="AM451" s="75"/>
    </row>
    <row r="452" spans="1:39" ht="161.5" customHeight="1">
      <c r="A452" s="118" t="s">
        <v>2647</v>
      </c>
      <c r="B452" s="127" t="s">
        <v>2655</v>
      </c>
      <c r="C452" s="128" t="s">
        <v>2648</v>
      </c>
      <c r="D452" s="128" t="s">
        <v>2649</v>
      </c>
      <c r="E452" s="128" t="s">
        <v>2650</v>
      </c>
      <c r="F452" s="128" t="s">
        <v>2651</v>
      </c>
      <c r="G452" s="130">
        <v>2</v>
      </c>
      <c r="H452" s="131">
        <v>45848</v>
      </c>
      <c r="I452" s="131">
        <v>46082</v>
      </c>
      <c r="J452" s="123">
        <f t="shared" si="47"/>
        <v>33.428571428571431</v>
      </c>
      <c r="K452" s="87">
        <v>0</v>
      </c>
      <c r="L452" s="97">
        <f t="shared" si="48"/>
        <v>0</v>
      </c>
      <c r="M452" s="546"/>
      <c r="N452" s="546"/>
      <c r="O452" s="546"/>
      <c r="P452" s="546"/>
      <c r="Q452" s="546"/>
      <c r="R452" s="546"/>
      <c r="S452" s="546" t="s">
        <v>78</v>
      </c>
      <c r="T452" s="546"/>
      <c r="U452" s="97"/>
      <c r="V452" s="97"/>
      <c r="W452" s="97"/>
      <c r="X452" s="139" t="s">
        <v>875</v>
      </c>
      <c r="Y452" s="65" t="s">
        <v>2488</v>
      </c>
      <c r="Z452" s="65"/>
      <c r="AA452" s="65" t="s">
        <v>78</v>
      </c>
      <c r="AB452" s="65"/>
      <c r="AC452" s="65" t="s">
        <v>78</v>
      </c>
      <c r="AD452" s="65"/>
      <c r="AE452" s="65"/>
      <c r="AF452" s="175" t="s">
        <v>2489</v>
      </c>
      <c r="AG452" s="100">
        <v>2025</v>
      </c>
      <c r="AH452" s="75"/>
      <c r="AI452" s="100" t="s">
        <v>2117</v>
      </c>
      <c r="AJ452" s="100" t="s">
        <v>2051</v>
      </c>
      <c r="AK452" s="75"/>
      <c r="AL452" s="75"/>
      <c r="AM452" s="75"/>
    </row>
    <row r="453" spans="1:39" ht="161.5" customHeight="1">
      <c r="A453" s="118" t="s">
        <v>2647</v>
      </c>
      <c r="B453" s="127" t="s">
        <v>2656</v>
      </c>
      <c r="C453" s="128" t="s">
        <v>2648</v>
      </c>
      <c r="D453" s="128" t="s">
        <v>2652</v>
      </c>
      <c r="E453" s="128" t="s">
        <v>2653</v>
      </c>
      <c r="F453" s="128" t="s">
        <v>2654</v>
      </c>
      <c r="G453" s="130">
        <v>1</v>
      </c>
      <c r="H453" s="131">
        <v>45848</v>
      </c>
      <c r="I453" s="131">
        <v>46082</v>
      </c>
      <c r="J453" s="123">
        <f t="shared" si="47"/>
        <v>33.428571428571431</v>
      </c>
      <c r="K453" s="87">
        <v>0</v>
      </c>
      <c r="L453" s="97">
        <f t="shared" si="48"/>
        <v>0</v>
      </c>
      <c r="M453" s="546"/>
      <c r="N453" s="546"/>
      <c r="O453" s="546"/>
      <c r="P453" s="546"/>
      <c r="Q453" s="546"/>
      <c r="R453" s="546"/>
      <c r="S453" s="546" t="s">
        <v>78</v>
      </c>
      <c r="T453" s="546"/>
      <c r="U453" s="97"/>
      <c r="V453" s="97"/>
      <c r="W453" s="97"/>
      <c r="X453" s="139" t="s">
        <v>875</v>
      </c>
      <c r="Y453" s="65" t="s">
        <v>2488</v>
      </c>
      <c r="Z453" s="65"/>
      <c r="AA453" s="65" t="s">
        <v>78</v>
      </c>
      <c r="AB453" s="65"/>
      <c r="AC453" s="65" t="s">
        <v>78</v>
      </c>
      <c r="AD453" s="65"/>
      <c r="AE453" s="65"/>
      <c r="AF453" s="175" t="s">
        <v>2489</v>
      </c>
      <c r="AG453" s="100">
        <v>2025</v>
      </c>
      <c r="AH453" s="75"/>
      <c r="AI453" s="100" t="s">
        <v>2117</v>
      </c>
      <c r="AJ453" s="100" t="s">
        <v>2051</v>
      </c>
      <c r="AK453" s="75"/>
      <c r="AL453" s="75"/>
      <c r="AM453" s="75"/>
    </row>
    <row r="454" spans="1:39" ht="161.5" customHeight="1">
      <c r="A454" s="118" t="s">
        <v>2647</v>
      </c>
      <c r="B454" s="127" t="s">
        <v>2655</v>
      </c>
      <c r="C454" s="128" t="s">
        <v>2648</v>
      </c>
      <c r="D454" s="128" t="s">
        <v>2657</v>
      </c>
      <c r="E454" s="128" t="s">
        <v>2658</v>
      </c>
      <c r="F454" s="128" t="s">
        <v>2659</v>
      </c>
      <c r="G454" s="130">
        <v>2</v>
      </c>
      <c r="H454" s="131">
        <v>45848</v>
      </c>
      <c r="I454" s="131">
        <v>46082</v>
      </c>
      <c r="J454" s="123">
        <f t="shared" si="47"/>
        <v>33.428571428571431</v>
      </c>
      <c r="K454" s="87">
        <v>0</v>
      </c>
      <c r="L454" s="97">
        <f t="shared" si="48"/>
        <v>0</v>
      </c>
      <c r="M454" s="546"/>
      <c r="N454" s="546"/>
      <c r="O454" s="546"/>
      <c r="P454" s="546"/>
      <c r="Q454" s="546"/>
      <c r="R454" s="546"/>
      <c r="S454" s="546" t="s">
        <v>78</v>
      </c>
      <c r="T454" s="546"/>
      <c r="U454" s="97"/>
      <c r="V454" s="97"/>
      <c r="W454" s="97"/>
      <c r="X454" s="139" t="s">
        <v>875</v>
      </c>
      <c r="Y454" s="65" t="s">
        <v>2488</v>
      </c>
      <c r="Z454" s="65"/>
      <c r="AA454" s="65" t="s">
        <v>78</v>
      </c>
      <c r="AB454" s="65"/>
      <c r="AC454" s="65" t="s">
        <v>78</v>
      </c>
      <c r="AD454" s="65"/>
      <c r="AE454" s="65"/>
      <c r="AF454" s="175" t="s">
        <v>2489</v>
      </c>
      <c r="AG454" s="100">
        <v>2025</v>
      </c>
      <c r="AH454" s="75"/>
      <c r="AI454" s="100" t="s">
        <v>2117</v>
      </c>
      <c r="AJ454" s="100" t="s">
        <v>2051</v>
      </c>
      <c r="AK454" s="75"/>
      <c r="AL454" s="75"/>
      <c r="AM454" s="75"/>
    </row>
    <row r="455" spans="1:39" ht="161.5" customHeight="1">
      <c r="A455" s="118" t="s">
        <v>2660</v>
      </c>
      <c r="B455" s="127" t="s">
        <v>2685</v>
      </c>
      <c r="C455" s="128" t="s">
        <v>2661</v>
      </c>
      <c r="D455" s="128" t="s">
        <v>2662</v>
      </c>
      <c r="E455" s="128" t="s">
        <v>2663</v>
      </c>
      <c r="F455" s="128" t="s">
        <v>2664</v>
      </c>
      <c r="G455" s="130">
        <v>10</v>
      </c>
      <c r="H455" s="131">
        <v>45848</v>
      </c>
      <c r="I455" s="131">
        <v>46022</v>
      </c>
      <c r="J455" s="123">
        <f t="shared" si="47"/>
        <v>24.857142857142858</v>
      </c>
      <c r="K455" s="87">
        <v>0</v>
      </c>
      <c r="L455" s="97">
        <f t="shared" si="48"/>
        <v>0</v>
      </c>
      <c r="M455" s="546"/>
      <c r="N455" s="546"/>
      <c r="O455" s="546"/>
      <c r="P455" s="546"/>
      <c r="Q455" s="546"/>
      <c r="R455" s="546"/>
      <c r="S455" s="546" t="s">
        <v>78</v>
      </c>
      <c r="T455" s="546"/>
      <c r="U455" s="97"/>
      <c r="V455" s="97"/>
      <c r="W455" s="97"/>
      <c r="X455" s="139" t="s">
        <v>875</v>
      </c>
      <c r="Y455" s="65" t="s">
        <v>2488</v>
      </c>
      <c r="Z455" s="65"/>
      <c r="AA455" s="65" t="s">
        <v>78</v>
      </c>
      <c r="AB455" s="65"/>
      <c r="AC455" s="65"/>
      <c r="AD455" s="65"/>
      <c r="AE455" s="65"/>
      <c r="AF455" s="175" t="s">
        <v>2489</v>
      </c>
      <c r="AG455" s="100">
        <v>2025</v>
      </c>
      <c r="AH455" s="75"/>
      <c r="AI455" s="100" t="s">
        <v>2117</v>
      </c>
      <c r="AJ455" s="100" t="s">
        <v>2051</v>
      </c>
      <c r="AK455" s="75"/>
      <c r="AL455" s="75"/>
      <c r="AM455" s="75"/>
    </row>
    <row r="456" spans="1:39" ht="161.5" customHeight="1">
      <c r="A456" s="118" t="s">
        <v>2665</v>
      </c>
      <c r="B456" s="127" t="s">
        <v>2686</v>
      </c>
      <c r="C456" s="128" t="s">
        <v>2666</v>
      </c>
      <c r="D456" s="128" t="s">
        <v>2667</v>
      </c>
      <c r="E456" s="128" t="s">
        <v>2668</v>
      </c>
      <c r="F456" s="128" t="s">
        <v>2669</v>
      </c>
      <c r="G456" s="130">
        <v>6</v>
      </c>
      <c r="H456" s="131">
        <v>45848</v>
      </c>
      <c r="I456" s="131">
        <v>46203</v>
      </c>
      <c r="J456" s="123">
        <f t="shared" si="47"/>
        <v>50.714285714285715</v>
      </c>
      <c r="K456" s="87">
        <v>0</v>
      </c>
      <c r="L456" s="97">
        <f t="shared" si="48"/>
        <v>0</v>
      </c>
      <c r="M456" s="546"/>
      <c r="N456" s="546"/>
      <c r="O456" s="546"/>
      <c r="P456" s="546"/>
      <c r="Q456" s="546"/>
      <c r="R456" s="546"/>
      <c r="S456" s="546" t="s">
        <v>78</v>
      </c>
      <c r="T456" s="546"/>
      <c r="U456" s="97"/>
      <c r="V456" s="97"/>
      <c r="W456" s="97"/>
      <c r="X456" s="176" t="s">
        <v>2674</v>
      </c>
      <c r="Y456" s="65" t="s">
        <v>2488</v>
      </c>
      <c r="Z456" s="65"/>
      <c r="AA456" s="65" t="s">
        <v>78</v>
      </c>
      <c r="AB456" s="65"/>
      <c r="AC456" s="65" t="s">
        <v>78</v>
      </c>
      <c r="AD456" s="65"/>
      <c r="AE456" s="65"/>
      <c r="AF456" s="175" t="s">
        <v>2489</v>
      </c>
      <c r="AG456" s="100">
        <v>2025</v>
      </c>
      <c r="AH456" s="75"/>
      <c r="AI456" s="100" t="s">
        <v>2117</v>
      </c>
      <c r="AJ456" s="100" t="s">
        <v>2051</v>
      </c>
      <c r="AK456" s="75"/>
      <c r="AL456" s="75"/>
      <c r="AM456" s="75"/>
    </row>
    <row r="457" spans="1:39" ht="161.5" customHeight="1">
      <c r="A457" s="118" t="s">
        <v>2670</v>
      </c>
      <c r="B457" s="127" t="s">
        <v>2687</v>
      </c>
      <c r="C457" s="128" t="s">
        <v>2671</v>
      </c>
      <c r="D457" s="128" t="s">
        <v>2667</v>
      </c>
      <c r="E457" s="128" t="s">
        <v>2672</v>
      </c>
      <c r="F457" s="128" t="s">
        <v>2673</v>
      </c>
      <c r="G457" s="130">
        <v>9</v>
      </c>
      <c r="H457" s="131">
        <v>45848</v>
      </c>
      <c r="I457" s="131">
        <v>45991</v>
      </c>
      <c r="J457" s="123">
        <f t="shared" ref="J457:J466" si="49">(I457-H457)/7</f>
        <v>20.428571428571427</v>
      </c>
      <c r="K457" s="87">
        <v>0</v>
      </c>
      <c r="L457" s="97">
        <f t="shared" ref="L457:L466" si="50">IF(K457/G457&gt;1,1,K457/G457)</f>
        <v>0</v>
      </c>
      <c r="M457" s="546"/>
      <c r="N457" s="546"/>
      <c r="O457" s="546"/>
      <c r="P457" s="546"/>
      <c r="Q457" s="546"/>
      <c r="R457" s="546"/>
      <c r="S457" s="546" t="s">
        <v>78</v>
      </c>
      <c r="T457" s="546"/>
      <c r="U457" s="97"/>
      <c r="V457" s="97"/>
      <c r="W457" s="97"/>
      <c r="X457" s="176" t="s">
        <v>2674</v>
      </c>
      <c r="Y457" s="65" t="s">
        <v>2488</v>
      </c>
      <c r="Z457" s="65"/>
      <c r="AA457" s="65" t="s">
        <v>78</v>
      </c>
      <c r="AB457" s="65"/>
      <c r="AC457" s="65"/>
      <c r="AD457" s="65"/>
      <c r="AE457" s="65"/>
      <c r="AF457" s="175" t="s">
        <v>2489</v>
      </c>
      <c r="AG457" s="100">
        <v>2025</v>
      </c>
      <c r="AH457" s="75"/>
      <c r="AI457" s="100" t="s">
        <v>2117</v>
      </c>
      <c r="AJ457" s="100" t="s">
        <v>2051</v>
      </c>
      <c r="AK457" s="75"/>
      <c r="AL457" s="75"/>
      <c r="AM457" s="75"/>
    </row>
    <row r="458" spans="1:39" ht="161.5" customHeight="1">
      <c r="A458" s="118" t="s">
        <v>2675</v>
      </c>
      <c r="B458" s="127" t="s">
        <v>2688</v>
      </c>
      <c r="C458" s="128" t="s">
        <v>2676</v>
      </c>
      <c r="D458" s="128" t="s">
        <v>2677</v>
      </c>
      <c r="E458" s="128" t="s">
        <v>2678</v>
      </c>
      <c r="F458" s="128" t="s">
        <v>2679</v>
      </c>
      <c r="G458" s="130">
        <v>1</v>
      </c>
      <c r="H458" s="131">
        <v>45848</v>
      </c>
      <c r="I458" s="131">
        <v>45961</v>
      </c>
      <c r="J458" s="123">
        <f t="shared" si="49"/>
        <v>16.142857142857142</v>
      </c>
      <c r="K458" s="87">
        <v>0</v>
      </c>
      <c r="L458" s="97">
        <f t="shared" si="50"/>
        <v>0</v>
      </c>
      <c r="M458" s="546"/>
      <c r="N458" s="546"/>
      <c r="O458" s="546"/>
      <c r="P458" s="546"/>
      <c r="Q458" s="546"/>
      <c r="R458" s="546"/>
      <c r="S458" s="546"/>
      <c r="T458" s="546" t="s">
        <v>78</v>
      </c>
      <c r="U458" s="97"/>
      <c r="V458" s="97"/>
      <c r="W458" s="97"/>
      <c r="X458" s="139" t="s">
        <v>2628</v>
      </c>
      <c r="Y458" s="65" t="s">
        <v>2488</v>
      </c>
      <c r="Z458" s="65"/>
      <c r="AA458" s="65" t="s">
        <v>78</v>
      </c>
      <c r="AB458" s="65"/>
      <c r="AC458" s="65" t="s">
        <v>78</v>
      </c>
      <c r="AD458" s="65"/>
      <c r="AE458" s="65"/>
      <c r="AF458" s="175" t="s">
        <v>2489</v>
      </c>
      <c r="AG458" s="100">
        <v>2025</v>
      </c>
      <c r="AH458" s="75"/>
      <c r="AI458" s="100" t="s">
        <v>2117</v>
      </c>
      <c r="AJ458" s="100" t="s">
        <v>2051</v>
      </c>
      <c r="AK458" s="75"/>
      <c r="AL458" s="75"/>
      <c r="AM458" s="75"/>
    </row>
    <row r="459" spans="1:39" ht="161.5" customHeight="1">
      <c r="A459" s="118" t="s">
        <v>2675</v>
      </c>
      <c r="B459" s="127" t="s">
        <v>2688</v>
      </c>
      <c r="C459" s="128" t="s">
        <v>2676</v>
      </c>
      <c r="D459" s="128" t="s">
        <v>2680</v>
      </c>
      <c r="E459" s="128" t="s">
        <v>2681</v>
      </c>
      <c r="F459" s="128" t="s">
        <v>2682</v>
      </c>
      <c r="G459" s="130">
        <v>2</v>
      </c>
      <c r="H459" s="131">
        <v>45848</v>
      </c>
      <c r="I459" s="131">
        <v>45991</v>
      </c>
      <c r="J459" s="123">
        <f t="shared" si="49"/>
        <v>20.428571428571427</v>
      </c>
      <c r="K459" s="87">
        <v>0</v>
      </c>
      <c r="L459" s="97">
        <f t="shared" si="50"/>
        <v>0</v>
      </c>
      <c r="M459" s="546"/>
      <c r="N459" s="546"/>
      <c r="O459" s="546"/>
      <c r="P459" s="546"/>
      <c r="Q459" s="546"/>
      <c r="R459" s="546"/>
      <c r="S459" s="546"/>
      <c r="T459" s="546" t="s">
        <v>78</v>
      </c>
      <c r="U459" s="97"/>
      <c r="V459" s="97"/>
      <c r="W459" s="97"/>
      <c r="X459" s="139" t="s">
        <v>859</v>
      </c>
      <c r="Y459" s="65" t="s">
        <v>2488</v>
      </c>
      <c r="Z459" s="65"/>
      <c r="AA459" s="65" t="s">
        <v>78</v>
      </c>
      <c r="AB459" s="65"/>
      <c r="AC459" s="65" t="s">
        <v>78</v>
      </c>
      <c r="AD459" s="65"/>
      <c r="AE459" s="65"/>
      <c r="AF459" s="175" t="s">
        <v>2489</v>
      </c>
      <c r="AG459" s="100">
        <v>2025</v>
      </c>
      <c r="AH459" s="75"/>
      <c r="AI459" s="100" t="s">
        <v>2117</v>
      </c>
      <c r="AJ459" s="100" t="s">
        <v>2051</v>
      </c>
      <c r="AK459" s="75"/>
      <c r="AL459" s="75"/>
      <c r="AM459" s="75"/>
    </row>
    <row r="460" spans="1:39" ht="161.5" customHeight="1">
      <c r="A460" s="118" t="s">
        <v>2675</v>
      </c>
      <c r="B460" s="127" t="s">
        <v>2688</v>
      </c>
      <c r="C460" s="128" t="s">
        <v>2676</v>
      </c>
      <c r="D460" s="128" t="s">
        <v>2683</v>
      </c>
      <c r="E460" s="128" t="s">
        <v>2681</v>
      </c>
      <c r="F460" s="128" t="s">
        <v>2684</v>
      </c>
      <c r="G460" s="130">
        <v>5</v>
      </c>
      <c r="H460" s="131">
        <v>45848</v>
      </c>
      <c r="I460" s="131">
        <v>45991</v>
      </c>
      <c r="J460" s="123">
        <f t="shared" si="49"/>
        <v>20.428571428571427</v>
      </c>
      <c r="K460" s="87">
        <v>0</v>
      </c>
      <c r="L460" s="97">
        <f t="shared" si="50"/>
        <v>0</v>
      </c>
      <c r="M460" s="546"/>
      <c r="N460" s="546"/>
      <c r="O460" s="546"/>
      <c r="P460" s="546"/>
      <c r="Q460" s="546"/>
      <c r="R460" s="546"/>
      <c r="S460" s="546"/>
      <c r="T460" s="546" t="s">
        <v>78</v>
      </c>
      <c r="U460" s="97"/>
      <c r="V460" s="97"/>
      <c r="W460" s="97"/>
      <c r="X460" s="139" t="s">
        <v>2689</v>
      </c>
      <c r="Y460" s="65" t="s">
        <v>2488</v>
      </c>
      <c r="Z460" s="65"/>
      <c r="AA460" s="65" t="s">
        <v>78</v>
      </c>
      <c r="AB460" s="65"/>
      <c r="AC460" s="65" t="s">
        <v>78</v>
      </c>
      <c r="AD460" s="65"/>
      <c r="AE460" s="65"/>
      <c r="AF460" s="175" t="s">
        <v>2489</v>
      </c>
      <c r="AG460" s="100">
        <v>2025</v>
      </c>
      <c r="AH460" s="75"/>
      <c r="AI460" s="100" t="s">
        <v>2117</v>
      </c>
      <c r="AJ460" s="100" t="s">
        <v>2051</v>
      </c>
      <c r="AK460" s="75"/>
      <c r="AL460" s="75"/>
      <c r="AM460" s="75"/>
    </row>
    <row r="461" spans="1:39" ht="161.5" customHeight="1">
      <c r="A461" s="118" t="s">
        <v>2690</v>
      </c>
      <c r="B461" s="127" t="s">
        <v>2704</v>
      </c>
      <c r="C461" s="128" t="s">
        <v>2691</v>
      </c>
      <c r="D461" s="128" t="s">
        <v>2692</v>
      </c>
      <c r="E461" s="128" t="s">
        <v>2693</v>
      </c>
      <c r="F461" s="128" t="s">
        <v>2528</v>
      </c>
      <c r="G461" s="130">
        <v>5</v>
      </c>
      <c r="H461" s="131">
        <v>45848</v>
      </c>
      <c r="I461" s="131">
        <v>46021</v>
      </c>
      <c r="J461" s="123">
        <f t="shared" si="49"/>
        <v>24.714285714285715</v>
      </c>
      <c r="K461" s="87">
        <v>0</v>
      </c>
      <c r="L461" s="97">
        <f t="shared" si="50"/>
        <v>0</v>
      </c>
      <c r="M461" s="546"/>
      <c r="N461" s="546"/>
      <c r="O461" s="546"/>
      <c r="P461" s="546"/>
      <c r="Q461" s="546"/>
      <c r="R461" s="546"/>
      <c r="S461" s="546" t="s">
        <v>78</v>
      </c>
      <c r="T461" s="546"/>
      <c r="U461" s="97"/>
      <c r="V461" s="97"/>
      <c r="W461" s="97"/>
      <c r="X461" s="139" t="s">
        <v>1227</v>
      </c>
      <c r="Y461" s="65" t="s">
        <v>2488</v>
      </c>
      <c r="Z461" s="65"/>
      <c r="AA461" s="65" t="s">
        <v>78</v>
      </c>
      <c r="AB461" s="65"/>
      <c r="AC461" s="65"/>
      <c r="AD461" s="65"/>
      <c r="AE461" s="65"/>
      <c r="AF461" s="175" t="s">
        <v>2489</v>
      </c>
      <c r="AG461" s="100">
        <v>2025</v>
      </c>
      <c r="AH461" s="75"/>
      <c r="AI461" s="100" t="s">
        <v>2117</v>
      </c>
      <c r="AJ461" s="100" t="s">
        <v>2051</v>
      </c>
      <c r="AK461" s="75"/>
      <c r="AL461" s="75"/>
      <c r="AM461" s="75"/>
    </row>
    <row r="462" spans="1:39" ht="161.5" customHeight="1">
      <c r="A462" s="118" t="s">
        <v>2694</v>
      </c>
      <c r="B462" s="127" t="s">
        <v>2705</v>
      </c>
      <c r="C462" s="128" t="s">
        <v>2695</v>
      </c>
      <c r="D462" s="128" t="s">
        <v>2696</v>
      </c>
      <c r="E462" s="128" t="s">
        <v>2697</v>
      </c>
      <c r="F462" s="128" t="s">
        <v>2698</v>
      </c>
      <c r="G462" s="130">
        <v>1</v>
      </c>
      <c r="H462" s="131">
        <v>45848</v>
      </c>
      <c r="I462" s="131">
        <v>46006</v>
      </c>
      <c r="J462" s="123">
        <f t="shared" si="49"/>
        <v>22.571428571428573</v>
      </c>
      <c r="K462" s="87">
        <v>0</v>
      </c>
      <c r="L462" s="97">
        <f t="shared" si="50"/>
        <v>0</v>
      </c>
      <c r="M462" s="546"/>
      <c r="N462" s="546"/>
      <c r="O462" s="546"/>
      <c r="P462" s="546"/>
      <c r="Q462" s="546"/>
      <c r="R462" s="546" t="s">
        <v>78</v>
      </c>
      <c r="S462" s="546"/>
      <c r="T462" s="546"/>
      <c r="U462" s="97"/>
      <c r="V462" s="97"/>
      <c r="W462" s="97"/>
      <c r="X462" s="139" t="s">
        <v>2707</v>
      </c>
      <c r="Y462" s="65" t="s">
        <v>2488</v>
      </c>
      <c r="Z462" s="65"/>
      <c r="AA462" s="65" t="s">
        <v>78</v>
      </c>
      <c r="AB462" s="65"/>
      <c r="AC462" s="65"/>
      <c r="AD462" s="65"/>
      <c r="AE462" s="65"/>
      <c r="AF462" s="175" t="s">
        <v>2489</v>
      </c>
      <c r="AG462" s="100">
        <v>2025</v>
      </c>
      <c r="AH462" s="75"/>
      <c r="AI462" s="100" t="s">
        <v>2117</v>
      </c>
      <c r="AJ462" s="100" t="s">
        <v>2051</v>
      </c>
      <c r="AK462" s="75"/>
      <c r="AL462" s="75"/>
      <c r="AM462" s="75"/>
    </row>
    <row r="463" spans="1:39" ht="161.5" customHeight="1">
      <c r="A463" s="118" t="s">
        <v>2699</v>
      </c>
      <c r="B463" s="127" t="s">
        <v>2706</v>
      </c>
      <c r="C463" s="128" t="s">
        <v>2700</v>
      </c>
      <c r="D463" s="128" t="s">
        <v>2701</v>
      </c>
      <c r="E463" s="128" t="s">
        <v>2702</v>
      </c>
      <c r="F463" s="128" t="s">
        <v>2703</v>
      </c>
      <c r="G463" s="130">
        <v>5</v>
      </c>
      <c r="H463" s="131">
        <v>45848</v>
      </c>
      <c r="I463" s="131">
        <v>46006</v>
      </c>
      <c r="J463" s="123">
        <f t="shared" si="49"/>
        <v>22.571428571428573</v>
      </c>
      <c r="K463" s="87">
        <v>0</v>
      </c>
      <c r="L463" s="97">
        <f t="shared" si="50"/>
        <v>0</v>
      </c>
      <c r="M463" s="546"/>
      <c r="N463" s="546"/>
      <c r="O463" s="546"/>
      <c r="P463" s="546"/>
      <c r="Q463" s="546"/>
      <c r="R463" s="546" t="s">
        <v>78</v>
      </c>
      <c r="S463" s="546"/>
      <c r="T463" s="546"/>
      <c r="U463" s="97"/>
      <c r="V463" s="97"/>
      <c r="W463" s="97"/>
      <c r="X463" s="139" t="s">
        <v>923</v>
      </c>
      <c r="Y463" s="65" t="s">
        <v>2488</v>
      </c>
      <c r="Z463" s="65"/>
      <c r="AA463" s="65" t="s">
        <v>78</v>
      </c>
      <c r="AB463" s="65"/>
      <c r="AC463" s="65"/>
      <c r="AD463" s="65"/>
      <c r="AE463" s="65"/>
      <c r="AF463" s="175" t="s">
        <v>2489</v>
      </c>
      <c r="AG463" s="100">
        <v>2025</v>
      </c>
      <c r="AH463" s="75"/>
      <c r="AI463" s="100" t="s">
        <v>2117</v>
      </c>
      <c r="AJ463" s="100" t="s">
        <v>2051</v>
      </c>
      <c r="AK463" s="75"/>
      <c r="AL463" s="75"/>
      <c r="AM463" s="75"/>
    </row>
    <row r="464" spans="1:39" ht="161.5" customHeight="1">
      <c r="A464" s="118" t="s">
        <v>2708</v>
      </c>
      <c r="B464" s="127" t="s">
        <v>2718</v>
      </c>
      <c r="C464" s="128" t="s">
        <v>2709</v>
      </c>
      <c r="D464" s="128" t="s">
        <v>2710</v>
      </c>
      <c r="E464" s="128" t="s">
        <v>2711</v>
      </c>
      <c r="F464" s="128" t="s">
        <v>2712</v>
      </c>
      <c r="G464" s="130">
        <v>3</v>
      </c>
      <c r="H464" s="131">
        <v>45848</v>
      </c>
      <c r="I464" s="131">
        <v>45960</v>
      </c>
      <c r="J464" s="123">
        <f t="shared" si="49"/>
        <v>16</v>
      </c>
      <c r="K464" s="87">
        <v>0</v>
      </c>
      <c r="L464" s="97">
        <f t="shared" si="50"/>
        <v>0</v>
      </c>
      <c r="M464" s="546" t="s">
        <v>78</v>
      </c>
      <c r="N464" s="546"/>
      <c r="O464" s="546"/>
      <c r="P464" s="546"/>
      <c r="Q464" s="546" t="s">
        <v>78</v>
      </c>
      <c r="R464" s="546"/>
      <c r="S464" s="546"/>
      <c r="T464" s="546"/>
      <c r="U464" s="97"/>
      <c r="V464" s="97"/>
      <c r="W464" s="97"/>
      <c r="X464" s="176" t="s">
        <v>2720</v>
      </c>
      <c r="Y464" s="65" t="s">
        <v>2488</v>
      </c>
      <c r="Z464" s="65"/>
      <c r="AA464" s="65" t="s">
        <v>78</v>
      </c>
      <c r="AB464" s="65"/>
      <c r="AC464" s="65" t="s">
        <v>78</v>
      </c>
      <c r="AD464" s="65"/>
      <c r="AE464" s="65"/>
      <c r="AF464" s="175" t="s">
        <v>2489</v>
      </c>
      <c r="AG464" s="100">
        <v>2025</v>
      </c>
      <c r="AH464" s="75"/>
      <c r="AI464" s="100" t="s">
        <v>2117</v>
      </c>
      <c r="AJ464" s="100" t="s">
        <v>2051</v>
      </c>
      <c r="AK464" s="75"/>
      <c r="AL464" s="75"/>
      <c r="AM464" s="75"/>
    </row>
    <row r="465" spans="1:39" ht="161.5" customHeight="1">
      <c r="A465" s="118" t="s">
        <v>2713</v>
      </c>
      <c r="B465" s="127" t="s">
        <v>2719</v>
      </c>
      <c r="C465" s="128" t="s">
        <v>2714</v>
      </c>
      <c r="D465" s="128" t="s">
        <v>2715</v>
      </c>
      <c r="E465" s="128" t="s">
        <v>2716</v>
      </c>
      <c r="F465" s="128" t="s">
        <v>2717</v>
      </c>
      <c r="G465" s="130">
        <v>3</v>
      </c>
      <c r="H465" s="173">
        <v>45848</v>
      </c>
      <c r="I465" s="173">
        <v>45976</v>
      </c>
      <c r="J465" s="123">
        <f t="shared" si="49"/>
        <v>18.285714285714285</v>
      </c>
      <c r="K465" s="87">
        <v>0</v>
      </c>
      <c r="L465" s="97">
        <f t="shared" si="50"/>
        <v>0</v>
      </c>
      <c r="M465" s="546" t="s">
        <v>78</v>
      </c>
      <c r="N465" s="546"/>
      <c r="O465" s="546"/>
      <c r="P465" s="546"/>
      <c r="Q465" s="546" t="s">
        <v>78</v>
      </c>
      <c r="R465" s="546"/>
      <c r="S465" s="546"/>
      <c r="T465" s="546"/>
      <c r="U465" s="97"/>
      <c r="V465" s="97"/>
      <c r="W465" s="97"/>
      <c r="X465" s="139" t="s">
        <v>2577</v>
      </c>
      <c r="Y465" s="65" t="s">
        <v>2488</v>
      </c>
      <c r="Z465" s="65"/>
      <c r="AA465" s="65" t="s">
        <v>78</v>
      </c>
      <c r="AB465" s="65"/>
      <c r="AC465" s="65" t="s">
        <v>78</v>
      </c>
      <c r="AD465" s="65"/>
      <c r="AE465" s="65"/>
      <c r="AF465" s="175" t="s">
        <v>2489</v>
      </c>
      <c r="AG465" s="100">
        <v>2025</v>
      </c>
      <c r="AH465" s="75"/>
      <c r="AI465" s="100" t="s">
        <v>2117</v>
      </c>
      <c r="AJ465" s="100" t="s">
        <v>2051</v>
      </c>
      <c r="AK465" s="75"/>
      <c r="AL465" s="75"/>
      <c r="AM465" s="75"/>
    </row>
    <row r="466" spans="1:39" ht="161.5" customHeight="1">
      <c r="A466" s="118" t="s">
        <v>2721</v>
      </c>
      <c r="B466" s="127" t="s">
        <v>2751</v>
      </c>
      <c r="C466" s="128" t="s">
        <v>2722</v>
      </c>
      <c r="D466" s="128" t="s">
        <v>2723</v>
      </c>
      <c r="E466" s="128" t="s">
        <v>2724</v>
      </c>
      <c r="F466" s="128" t="s">
        <v>2725</v>
      </c>
      <c r="G466" s="130">
        <v>1</v>
      </c>
      <c r="H466" s="131">
        <v>45852</v>
      </c>
      <c r="I466" s="131">
        <v>45991</v>
      </c>
      <c r="J466" s="123">
        <f t="shared" si="49"/>
        <v>19.857142857142858</v>
      </c>
      <c r="K466" s="87">
        <v>0</v>
      </c>
      <c r="L466" s="97">
        <f t="shared" si="50"/>
        <v>0</v>
      </c>
      <c r="M466" s="546"/>
      <c r="N466" s="546"/>
      <c r="O466" s="546"/>
      <c r="P466" s="546"/>
      <c r="Q466" s="546"/>
      <c r="R466" s="546" t="s">
        <v>78</v>
      </c>
      <c r="S466" s="546"/>
      <c r="T466" s="546"/>
      <c r="U466" s="97"/>
      <c r="V466" s="97"/>
      <c r="W466" s="97"/>
      <c r="X466" s="176" t="s">
        <v>2746</v>
      </c>
      <c r="Y466" s="65" t="s">
        <v>2750</v>
      </c>
      <c r="Z466" s="65"/>
      <c r="AA466" s="65" t="s">
        <v>78</v>
      </c>
      <c r="AB466" s="65"/>
      <c r="AC466" s="65" t="s">
        <v>78</v>
      </c>
      <c r="AD466" s="65"/>
      <c r="AE466" s="65"/>
      <c r="AF466" s="175" t="s">
        <v>2489</v>
      </c>
      <c r="AG466" s="100">
        <v>2025</v>
      </c>
      <c r="AH466" s="75"/>
      <c r="AI466" s="100" t="s">
        <v>2117</v>
      </c>
      <c r="AJ466" s="100" t="s">
        <v>2051</v>
      </c>
      <c r="AK466" s="75"/>
      <c r="AL466" s="75"/>
      <c r="AM466" s="75"/>
    </row>
    <row r="467" spans="1:39" ht="161.5" customHeight="1">
      <c r="A467" s="118" t="s">
        <v>2726</v>
      </c>
      <c r="B467" s="127" t="s">
        <v>2752</v>
      </c>
      <c r="C467" s="128" t="s">
        <v>2727</v>
      </c>
      <c r="D467" s="128" t="s">
        <v>2728</v>
      </c>
      <c r="E467" s="128" t="s">
        <v>2729</v>
      </c>
      <c r="F467" s="128" t="s">
        <v>2730</v>
      </c>
      <c r="G467" s="130">
        <v>2</v>
      </c>
      <c r="H467" s="131">
        <v>45852</v>
      </c>
      <c r="I467" s="131">
        <v>45991</v>
      </c>
      <c r="J467" s="123">
        <f t="shared" ref="J467:J472" si="51">(I467-H467)/7</f>
        <v>19.857142857142858</v>
      </c>
      <c r="K467" s="87">
        <v>0</v>
      </c>
      <c r="L467" s="97">
        <f t="shared" ref="L467:L472" si="52">IF(K467/G467&gt;1,1,K467/G467)</f>
        <v>0</v>
      </c>
      <c r="M467" s="546"/>
      <c r="N467" s="546"/>
      <c r="O467" s="546"/>
      <c r="P467" s="546" t="s">
        <v>78</v>
      </c>
      <c r="Q467" s="546"/>
      <c r="R467" s="546"/>
      <c r="S467" s="546"/>
      <c r="T467" s="546"/>
      <c r="U467" s="97"/>
      <c r="V467" s="97"/>
      <c r="W467" s="97"/>
      <c r="X467" s="176" t="s">
        <v>2747</v>
      </c>
      <c r="Y467" s="65" t="s">
        <v>2750</v>
      </c>
      <c r="Z467" s="65"/>
      <c r="AA467" s="65" t="s">
        <v>78</v>
      </c>
      <c r="AB467" s="65"/>
      <c r="AC467" s="65" t="s">
        <v>78</v>
      </c>
      <c r="AD467" s="65"/>
      <c r="AE467" s="65"/>
      <c r="AF467" s="175" t="s">
        <v>2489</v>
      </c>
      <c r="AG467" s="100">
        <v>2025</v>
      </c>
      <c r="AH467" s="75"/>
      <c r="AI467" s="100" t="s">
        <v>2117</v>
      </c>
      <c r="AJ467" s="100" t="s">
        <v>2051</v>
      </c>
      <c r="AK467" s="75"/>
      <c r="AL467" s="75"/>
      <c r="AM467" s="75"/>
    </row>
    <row r="468" spans="1:39" ht="161.5" customHeight="1">
      <c r="A468" s="118" t="s">
        <v>2731</v>
      </c>
      <c r="B468" s="127" t="s">
        <v>2753</v>
      </c>
      <c r="C468" s="128" t="s">
        <v>2732</v>
      </c>
      <c r="D468" s="128" t="s">
        <v>2733</v>
      </c>
      <c r="E468" s="128" t="s">
        <v>2734</v>
      </c>
      <c r="F468" s="128" t="s">
        <v>2735</v>
      </c>
      <c r="G468" s="130">
        <v>12</v>
      </c>
      <c r="H468" s="131">
        <v>45852</v>
      </c>
      <c r="I468" s="131">
        <v>46022</v>
      </c>
      <c r="J468" s="123">
        <f t="shared" si="51"/>
        <v>24.285714285714285</v>
      </c>
      <c r="K468" s="87">
        <v>0</v>
      </c>
      <c r="L468" s="97">
        <f t="shared" si="52"/>
        <v>0</v>
      </c>
      <c r="M468" s="546"/>
      <c r="N468" s="546"/>
      <c r="O468" s="546"/>
      <c r="P468" s="546" t="s">
        <v>78</v>
      </c>
      <c r="Q468" s="546"/>
      <c r="R468" s="546"/>
      <c r="S468" s="546"/>
      <c r="T468" s="546"/>
      <c r="U468" s="97"/>
      <c r="V468" s="97"/>
      <c r="W468" s="97"/>
      <c r="X468" s="139" t="s">
        <v>2748</v>
      </c>
      <c r="Y468" s="65" t="s">
        <v>2750</v>
      </c>
      <c r="Z468" s="65"/>
      <c r="AA468" s="65" t="s">
        <v>78</v>
      </c>
      <c r="AB468" s="65"/>
      <c r="AC468" s="65"/>
      <c r="AD468" s="65"/>
      <c r="AE468" s="65"/>
      <c r="AF468" s="175" t="s">
        <v>2489</v>
      </c>
      <c r="AG468" s="100">
        <v>2025</v>
      </c>
      <c r="AH468" s="75"/>
      <c r="AI468" s="100" t="s">
        <v>2117</v>
      </c>
      <c r="AJ468" s="100" t="s">
        <v>2051</v>
      </c>
      <c r="AK468" s="75"/>
      <c r="AL468" s="75"/>
      <c r="AM468" s="75"/>
    </row>
    <row r="469" spans="1:39" ht="161.5" customHeight="1">
      <c r="A469" s="118" t="s">
        <v>2736</v>
      </c>
      <c r="B469" s="127" t="s">
        <v>2754</v>
      </c>
      <c r="C469" s="128" t="s">
        <v>2737</v>
      </c>
      <c r="D469" s="128" t="s">
        <v>2738</v>
      </c>
      <c r="E469" s="128" t="s">
        <v>2739</v>
      </c>
      <c r="F469" s="128" t="s">
        <v>2740</v>
      </c>
      <c r="G469" s="130">
        <v>1</v>
      </c>
      <c r="H469" s="131">
        <v>45852</v>
      </c>
      <c r="I469" s="131">
        <v>46022</v>
      </c>
      <c r="J469" s="123">
        <f t="shared" si="51"/>
        <v>24.285714285714285</v>
      </c>
      <c r="K469" s="87">
        <v>0</v>
      </c>
      <c r="L469" s="97">
        <f t="shared" si="52"/>
        <v>0</v>
      </c>
      <c r="M469" s="546" t="s">
        <v>78</v>
      </c>
      <c r="N469" s="546"/>
      <c r="O469" s="546"/>
      <c r="P469" s="546"/>
      <c r="Q469" s="546"/>
      <c r="R469" s="546"/>
      <c r="S469" s="546"/>
      <c r="T469" s="546"/>
      <c r="U469" s="97"/>
      <c r="V469" s="97"/>
      <c r="W469" s="97"/>
      <c r="X469" s="139" t="s">
        <v>2748</v>
      </c>
      <c r="Y469" s="65" t="s">
        <v>2750</v>
      </c>
      <c r="Z469" s="65"/>
      <c r="AA469" s="65" t="s">
        <v>78</v>
      </c>
      <c r="AB469" s="65"/>
      <c r="AC469" s="65"/>
      <c r="AD469" s="65"/>
      <c r="AE469" s="65"/>
      <c r="AF469" s="175" t="s">
        <v>2489</v>
      </c>
      <c r="AG469" s="100">
        <v>2025</v>
      </c>
      <c r="AH469" s="75"/>
      <c r="AI469" s="100" t="s">
        <v>2117</v>
      </c>
      <c r="AJ469" s="100" t="s">
        <v>2051</v>
      </c>
      <c r="AK469" s="75"/>
      <c r="AL469" s="75"/>
      <c r="AM469" s="75"/>
    </row>
    <row r="470" spans="1:39" ht="161.5" customHeight="1">
      <c r="A470" s="118" t="s">
        <v>2741</v>
      </c>
      <c r="B470" s="127" t="s">
        <v>2755</v>
      </c>
      <c r="C470" s="128" t="s">
        <v>2742</v>
      </c>
      <c r="D470" s="128" t="s">
        <v>2743</v>
      </c>
      <c r="E470" s="128" t="s">
        <v>2744</v>
      </c>
      <c r="F470" s="128" t="s">
        <v>2745</v>
      </c>
      <c r="G470" s="130">
        <v>2</v>
      </c>
      <c r="H470" s="131">
        <v>45852</v>
      </c>
      <c r="I470" s="131">
        <v>45960</v>
      </c>
      <c r="J470" s="123">
        <f t="shared" si="51"/>
        <v>15.428571428571429</v>
      </c>
      <c r="K470" s="87">
        <v>0</v>
      </c>
      <c r="L470" s="97">
        <f t="shared" si="52"/>
        <v>0</v>
      </c>
      <c r="M470" s="546" t="s">
        <v>78</v>
      </c>
      <c r="N470" s="546"/>
      <c r="O470" s="546"/>
      <c r="P470" s="546"/>
      <c r="Q470" s="546"/>
      <c r="R470" s="546"/>
      <c r="S470" s="546"/>
      <c r="T470" s="546"/>
      <c r="U470" s="97"/>
      <c r="V470" s="97"/>
      <c r="W470" s="97"/>
      <c r="X470" s="139" t="s">
        <v>2749</v>
      </c>
      <c r="Y470" s="65" t="s">
        <v>2750</v>
      </c>
      <c r="Z470" s="65"/>
      <c r="AA470" s="65" t="s">
        <v>78</v>
      </c>
      <c r="AB470" s="65"/>
      <c r="AC470" s="65" t="s">
        <v>78</v>
      </c>
      <c r="AD470" s="65"/>
      <c r="AE470" s="65"/>
      <c r="AF470" s="175" t="s">
        <v>2489</v>
      </c>
      <c r="AG470" s="100">
        <v>2025</v>
      </c>
      <c r="AH470" s="75"/>
      <c r="AI470" s="100" t="s">
        <v>2117</v>
      </c>
      <c r="AJ470" s="100" t="s">
        <v>2051</v>
      </c>
      <c r="AK470" s="75"/>
      <c r="AL470" s="75"/>
      <c r="AM470" s="75"/>
    </row>
    <row r="471" spans="1:39" ht="161.5" customHeight="1">
      <c r="A471" s="118" t="s">
        <v>2756</v>
      </c>
      <c r="B471" s="127" t="s">
        <v>2757</v>
      </c>
      <c r="C471" s="128" t="s">
        <v>2758</v>
      </c>
      <c r="D471" s="128" t="s">
        <v>2759</v>
      </c>
      <c r="E471" s="128" t="s">
        <v>2760</v>
      </c>
      <c r="F471" s="128" t="s">
        <v>2761</v>
      </c>
      <c r="G471" s="130">
        <v>2</v>
      </c>
      <c r="H471" s="131">
        <v>45852</v>
      </c>
      <c r="I471" s="131">
        <v>45991</v>
      </c>
      <c r="J471" s="123">
        <f t="shared" si="51"/>
        <v>19.857142857142858</v>
      </c>
      <c r="K471" s="87">
        <v>0</v>
      </c>
      <c r="L471" s="97">
        <f t="shared" si="52"/>
        <v>0</v>
      </c>
      <c r="M471" s="546" t="s">
        <v>78</v>
      </c>
      <c r="N471" s="546" t="s">
        <v>78</v>
      </c>
      <c r="O471" s="546"/>
      <c r="P471" s="546"/>
      <c r="Q471" s="546"/>
      <c r="R471" s="546"/>
      <c r="S471" s="546"/>
      <c r="T471" s="546"/>
      <c r="U471" s="97"/>
      <c r="V471" s="97"/>
      <c r="W471" s="97"/>
      <c r="X471" s="139" t="s">
        <v>899</v>
      </c>
      <c r="Y471" s="65" t="s">
        <v>2750</v>
      </c>
      <c r="Z471" s="65"/>
      <c r="AA471" s="65" t="s">
        <v>78</v>
      </c>
      <c r="AB471" s="65"/>
      <c r="AC471" s="65" t="s">
        <v>78</v>
      </c>
      <c r="AD471" s="65" t="s">
        <v>78</v>
      </c>
      <c r="AE471" s="65"/>
      <c r="AF471" s="175" t="s">
        <v>2489</v>
      </c>
      <c r="AG471" s="100">
        <v>2025</v>
      </c>
      <c r="AH471" s="75"/>
      <c r="AI471" s="100" t="s">
        <v>2117</v>
      </c>
      <c r="AJ471" s="100" t="s">
        <v>2051</v>
      </c>
      <c r="AK471" s="75"/>
      <c r="AL471" s="75"/>
      <c r="AM471" s="75"/>
    </row>
    <row r="472" spans="1:39" ht="161.5" customHeight="1">
      <c r="A472" s="118" t="s">
        <v>2762</v>
      </c>
      <c r="B472" s="127" t="s">
        <v>2763</v>
      </c>
      <c r="C472" s="128" t="s">
        <v>2764</v>
      </c>
      <c r="D472" s="128" t="s">
        <v>2728</v>
      </c>
      <c r="E472" s="128" t="s">
        <v>2729</v>
      </c>
      <c r="F472" s="128" t="s">
        <v>2730</v>
      </c>
      <c r="G472" s="130">
        <v>2</v>
      </c>
      <c r="H472" s="131">
        <v>45852</v>
      </c>
      <c r="I472" s="131">
        <v>45991</v>
      </c>
      <c r="J472" s="123">
        <f t="shared" si="51"/>
        <v>19.857142857142858</v>
      </c>
      <c r="K472" s="87">
        <v>0</v>
      </c>
      <c r="L472" s="97">
        <f t="shared" si="52"/>
        <v>0</v>
      </c>
      <c r="M472" s="546"/>
      <c r="N472" s="546"/>
      <c r="O472" s="546"/>
      <c r="P472" s="546" t="s">
        <v>78</v>
      </c>
      <c r="Q472" s="546"/>
      <c r="R472" s="546"/>
      <c r="S472" s="546"/>
      <c r="T472" s="546"/>
      <c r="U472" s="97"/>
      <c r="V472" s="97"/>
      <c r="W472" s="97"/>
      <c r="X472" s="176" t="s">
        <v>2783</v>
      </c>
      <c r="Y472" s="65" t="s">
        <v>2750</v>
      </c>
      <c r="Z472" s="65"/>
      <c r="AA472" s="65" t="s">
        <v>78</v>
      </c>
      <c r="AB472" s="65"/>
      <c r="AC472" s="65" t="s">
        <v>78</v>
      </c>
      <c r="AD472" s="65"/>
      <c r="AE472" s="65"/>
      <c r="AF472" s="175" t="s">
        <v>2489</v>
      </c>
      <c r="AG472" s="100">
        <v>2025</v>
      </c>
      <c r="AH472" s="75"/>
      <c r="AI472" s="100" t="s">
        <v>2117</v>
      </c>
      <c r="AJ472" s="100" t="s">
        <v>2051</v>
      </c>
      <c r="AK472" s="75"/>
      <c r="AL472" s="75"/>
      <c r="AM472" s="75"/>
    </row>
    <row r="473" spans="1:39" ht="161.5" customHeight="1">
      <c r="A473" s="118" t="s">
        <v>2765</v>
      </c>
      <c r="B473" s="127" t="s">
        <v>2766</v>
      </c>
      <c r="C473" s="128" t="s">
        <v>2767</v>
      </c>
      <c r="D473" s="128" t="s">
        <v>2768</v>
      </c>
      <c r="E473" s="128" t="s">
        <v>2769</v>
      </c>
      <c r="F473" s="128" t="s">
        <v>2770</v>
      </c>
      <c r="G473" s="130">
        <v>2</v>
      </c>
      <c r="H473" s="131">
        <v>45852</v>
      </c>
      <c r="I473" s="131">
        <v>46022</v>
      </c>
      <c r="J473" s="123">
        <f t="shared" ref="J473:J477" si="53">(I473-H473)/7</f>
        <v>24.285714285714285</v>
      </c>
      <c r="K473" s="87">
        <v>0</v>
      </c>
      <c r="L473" s="97">
        <f t="shared" ref="L473:L477" si="54">IF(K473/G473&gt;1,1,K473/G473)</f>
        <v>0</v>
      </c>
      <c r="M473" s="546" t="s">
        <v>78</v>
      </c>
      <c r="N473" s="546" t="s">
        <v>78</v>
      </c>
      <c r="O473" s="546"/>
      <c r="P473" s="546"/>
      <c r="Q473" s="546"/>
      <c r="R473" s="546"/>
      <c r="S473" s="546"/>
      <c r="T473" s="546"/>
      <c r="U473" s="97"/>
      <c r="V473" s="97"/>
      <c r="W473" s="97"/>
      <c r="X473" s="139" t="s">
        <v>2748</v>
      </c>
      <c r="Y473" s="65" t="s">
        <v>2750</v>
      </c>
      <c r="Z473" s="65"/>
      <c r="AA473" s="65" t="s">
        <v>78</v>
      </c>
      <c r="AB473" s="65"/>
      <c r="AC473" s="65" t="s">
        <v>78</v>
      </c>
      <c r="AD473" s="65"/>
      <c r="AE473" s="65"/>
      <c r="AF473" s="175" t="s">
        <v>2489</v>
      </c>
      <c r="AG473" s="100">
        <v>2025</v>
      </c>
      <c r="AH473" s="75"/>
      <c r="AI473" s="100" t="s">
        <v>2117</v>
      </c>
      <c r="AJ473" s="100" t="s">
        <v>2051</v>
      </c>
      <c r="AK473" s="75"/>
      <c r="AL473" s="75"/>
      <c r="AM473" s="75"/>
    </row>
    <row r="474" spans="1:39" ht="161.5" customHeight="1">
      <c r="A474" s="118" t="s">
        <v>2771</v>
      </c>
      <c r="B474" s="127" t="s">
        <v>2772</v>
      </c>
      <c r="C474" s="128" t="s">
        <v>2773</v>
      </c>
      <c r="D474" s="128" t="s">
        <v>2774</v>
      </c>
      <c r="E474" s="128" t="s">
        <v>2775</v>
      </c>
      <c r="F474" s="128" t="s">
        <v>2776</v>
      </c>
      <c r="G474" s="130">
        <v>1</v>
      </c>
      <c r="H474" s="131">
        <v>45852</v>
      </c>
      <c r="I474" s="131">
        <v>46006</v>
      </c>
      <c r="J474" s="123">
        <f t="shared" si="53"/>
        <v>22</v>
      </c>
      <c r="K474" s="87">
        <v>0</v>
      </c>
      <c r="L474" s="97">
        <f t="shared" si="54"/>
        <v>0</v>
      </c>
      <c r="M474" s="546" t="s">
        <v>78</v>
      </c>
      <c r="N474" s="546" t="s">
        <v>78</v>
      </c>
      <c r="O474" s="546"/>
      <c r="P474" s="546"/>
      <c r="Q474" s="546"/>
      <c r="R474" s="546"/>
      <c r="S474" s="546"/>
      <c r="T474" s="546"/>
      <c r="U474" s="97"/>
      <c r="V474" s="97"/>
      <c r="W474" s="97"/>
      <c r="X474" s="139" t="s">
        <v>2748</v>
      </c>
      <c r="Y474" s="65" t="s">
        <v>2750</v>
      </c>
      <c r="Z474" s="65"/>
      <c r="AA474" s="65" t="s">
        <v>78</v>
      </c>
      <c r="AB474" s="65"/>
      <c r="AC474" s="65" t="s">
        <v>78</v>
      </c>
      <c r="AD474" s="65"/>
      <c r="AE474" s="65"/>
      <c r="AF474" s="175" t="s">
        <v>2489</v>
      </c>
      <c r="AG474" s="100">
        <v>2025</v>
      </c>
      <c r="AH474" s="75"/>
      <c r="AI474" s="100" t="s">
        <v>2117</v>
      </c>
      <c r="AJ474" s="100" t="s">
        <v>2051</v>
      </c>
      <c r="AK474" s="75"/>
      <c r="AL474" s="75"/>
      <c r="AM474" s="75"/>
    </row>
    <row r="475" spans="1:39" ht="161.5" customHeight="1">
      <c r="A475" s="118" t="s">
        <v>2777</v>
      </c>
      <c r="B475" s="127" t="s">
        <v>2778</v>
      </c>
      <c r="C475" s="128" t="s">
        <v>2779</v>
      </c>
      <c r="D475" s="128" t="s">
        <v>2780</v>
      </c>
      <c r="E475" s="128" t="s">
        <v>2781</v>
      </c>
      <c r="F475" s="128" t="s">
        <v>2782</v>
      </c>
      <c r="G475" s="130">
        <v>2</v>
      </c>
      <c r="H475" s="131">
        <v>45852</v>
      </c>
      <c r="I475" s="131">
        <v>46022</v>
      </c>
      <c r="J475" s="123">
        <f t="shared" si="53"/>
        <v>24.285714285714285</v>
      </c>
      <c r="K475" s="87">
        <v>0</v>
      </c>
      <c r="L475" s="97">
        <f t="shared" si="54"/>
        <v>0</v>
      </c>
      <c r="M475" s="546" t="s">
        <v>78</v>
      </c>
      <c r="N475" s="546"/>
      <c r="O475" s="546"/>
      <c r="P475" s="546"/>
      <c r="Q475" s="546"/>
      <c r="R475" s="546"/>
      <c r="S475" s="546"/>
      <c r="T475" s="546"/>
      <c r="U475" s="97"/>
      <c r="V475" s="97"/>
      <c r="W475" s="97"/>
      <c r="X475" s="139" t="s">
        <v>2748</v>
      </c>
      <c r="Y475" s="65" t="s">
        <v>2750</v>
      </c>
      <c r="Z475" s="65"/>
      <c r="AA475" s="65" t="s">
        <v>78</v>
      </c>
      <c r="AB475" s="65"/>
      <c r="AC475" s="65" t="s">
        <v>78</v>
      </c>
      <c r="AD475" s="65"/>
      <c r="AE475" s="65"/>
      <c r="AF475" s="175" t="s">
        <v>2489</v>
      </c>
      <c r="AG475" s="100">
        <v>2025</v>
      </c>
      <c r="AH475" s="75"/>
      <c r="AI475" s="100" t="s">
        <v>2117</v>
      </c>
      <c r="AJ475" s="100" t="s">
        <v>2051</v>
      </c>
      <c r="AK475" s="75"/>
      <c r="AL475" s="75"/>
      <c r="AM475" s="75"/>
    </row>
    <row r="476" spans="1:39" ht="161.5" customHeight="1">
      <c r="A476" s="118" t="s">
        <v>2784</v>
      </c>
      <c r="B476" s="127" t="s">
        <v>2785</v>
      </c>
      <c r="C476" s="128" t="s">
        <v>2786</v>
      </c>
      <c r="D476" s="128" t="s">
        <v>2787</v>
      </c>
      <c r="E476" s="128" t="s">
        <v>2788</v>
      </c>
      <c r="F476" s="128" t="s">
        <v>2789</v>
      </c>
      <c r="G476" s="130">
        <v>1</v>
      </c>
      <c r="H476" s="131">
        <v>45852</v>
      </c>
      <c r="I476" s="131">
        <v>46022</v>
      </c>
      <c r="J476" s="123">
        <f t="shared" si="53"/>
        <v>24.285714285714285</v>
      </c>
      <c r="K476" s="87">
        <v>0</v>
      </c>
      <c r="L476" s="97">
        <f t="shared" si="54"/>
        <v>0</v>
      </c>
      <c r="M476" s="546"/>
      <c r="N476" s="546"/>
      <c r="O476" s="546"/>
      <c r="P476" s="546" t="s">
        <v>78</v>
      </c>
      <c r="Q476" s="546"/>
      <c r="R476" s="546"/>
      <c r="S476" s="546"/>
      <c r="T476" s="546"/>
      <c r="U476" s="97"/>
      <c r="V476" s="97"/>
      <c r="W476" s="97"/>
      <c r="X476" s="139" t="s">
        <v>899</v>
      </c>
      <c r="Y476" s="65" t="s">
        <v>2750</v>
      </c>
      <c r="Z476" s="65"/>
      <c r="AA476" s="65" t="s">
        <v>78</v>
      </c>
      <c r="AB476" s="65"/>
      <c r="AC476" s="65"/>
      <c r="AD476" s="65"/>
      <c r="AE476" s="65"/>
      <c r="AF476" s="175" t="s">
        <v>2489</v>
      </c>
      <c r="AG476" s="100">
        <v>2025</v>
      </c>
      <c r="AH476" s="75"/>
      <c r="AI476" s="100" t="s">
        <v>2117</v>
      </c>
      <c r="AJ476" s="100" t="s">
        <v>2051</v>
      </c>
      <c r="AK476" s="75"/>
      <c r="AL476" s="75"/>
      <c r="AM476" s="75"/>
    </row>
    <row r="477" spans="1:39" ht="161.5" customHeight="1">
      <c r="A477" s="118" t="s">
        <v>2790</v>
      </c>
      <c r="B477" s="127" t="s">
        <v>2791</v>
      </c>
      <c r="C477" s="128" t="s">
        <v>2792</v>
      </c>
      <c r="D477" s="128" t="s">
        <v>2793</v>
      </c>
      <c r="E477" s="128" t="s">
        <v>2794</v>
      </c>
      <c r="F477" s="128" t="s">
        <v>2795</v>
      </c>
      <c r="G477" s="130">
        <v>4</v>
      </c>
      <c r="H477" s="131">
        <v>45852</v>
      </c>
      <c r="I477" s="131">
        <v>46022</v>
      </c>
      <c r="J477" s="123">
        <f t="shared" si="53"/>
        <v>24.285714285714285</v>
      </c>
      <c r="K477" s="87">
        <v>0</v>
      </c>
      <c r="L477" s="97">
        <f t="shared" si="54"/>
        <v>0</v>
      </c>
      <c r="M477" s="546" t="s">
        <v>78</v>
      </c>
      <c r="N477" s="546"/>
      <c r="O477" s="546"/>
      <c r="P477" s="546"/>
      <c r="Q477" s="546"/>
      <c r="R477" s="546"/>
      <c r="S477" s="546"/>
      <c r="T477" s="546"/>
      <c r="U477" s="97"/>
      <c r="V477" s="97"/>
      <c r="W477" s="97"/>
      <c r="X477" s="139" t="s">
        <v>899</v>
      </c>
      <c r="Y477" s="65" t="s">
        <v>2750</v>
      </c>
      <c r="Z477" s="65"/>
      <c r="AA477" s="65" t="s">
        <v>78</v>
      </c>
      <c r="AB477" s="65"/>
      <c r="AC477" s="65" t="s">
        <v>78</v>
      </c>
      <c r="AD477" s="65"/>
      <c r="AE477" s="65"/>
      <c r="AF477" s="175" t="s">
        <v>2489</v>
      </c>
      <c r="AG477" s="100">
        <v>2025</v>
      </c>
      <c r="AH477" s="75"/>
      <c r="AI477" s="100" t="s">
        <v>2117</v>
      </c>
      <c r="AJ477" s="100" t="s">
        <v>2051</v>
      </c>
      <c r="AK477" s="75"/>
      <c r="AL477" s="75"/>
      <c r="AM477" s="75"/>
    </row>
    <row r="478" spans="1:39" ht="161.5" customHeight="1">
      <c r="A478" s="118"/>
      <c r="B478" s="127"/>
      <c r="C478" s="128"/>
      <c r="D478" s="128"/>
      <c r="E478" s="128"/>
      <c r="F478" s="128"/>
      <c r="G478" s="130"/>
      <c r="H478" s="131"/>
      <c r="I478" s="131"/>
      <c r="J478" s="123"/>
      <c r="K478" s="87"/>
      <c r="L478" s="97"/>
      <c r="M478" s="546"/>
      <c r="N478" s="546"/>
      <c r="O478" s="546"/>
      <c r="P478" s="546"/>
      <c r="Q478" s="546"/>
      <c r="R478" s="546"/>
      <c r="S478" s="546"/>
      <c r="T478" s="546"/>
      <c r="U478" s="97"/>
      <c r="V478" s="97"/>
      <c r="W478" s="97"/>
      <c r="X478" s="139"/>
      <c r="Y478" s="65"/>
      <c r="Z478" s="65"/>
      <c r="AA478" s="65"/>
      <c r="AB478" s="65"/>
      <c r="AC478" s="65"/>
      <c r="AD478" s="65"/>
      <c r="AE478" s="65"/>
      <c r="AF478" s="175"/>
      <c r="AG478" s="100"/>
      <c r="AH478" s="75"/>
      <c r="AI478" s="100"/>
      <c r="AJ478" s="100"/>
      <c r="AK478" s="75"/>
      <c r="AL478" s="75"/>
      <c r="AM478" s="75"/>
    </row>
  </sheetData>
  <sheetProtection deleteRows="0" sort="0"/>
  <autoFilter ref="A3:CH477" xr:uid="{00000000-0001-0000-0000-000000000000}">
    <filterColumn colId="35">
      <filters>
        <filter val="ABIERTA"/>
        <filter val="REFORMULAR"/>
      </filters>
    </filterColumn>
  </autoFilter>
  <sortState xmlns:xlrd2="http://schemas.microsoft.com/office/spreadsheetml/2017/richdata2" ref="A370:AM414">
    <sortCondition ref="A370:A414"/>
  </sortState>
  <mergeCells count="24">
    <mergeCell ref="AK2:AM2"/>
    <mergeCell ref="B2:B3"/>
    <mergeCell ref="Z2:Z3"/>
    <mergeCell ref="U2:U3"/>
    <mergeCell ref="A1:AF1"/>
    <mergeCell ref="A2:A3"/>
    <mergeCell ref="F2:F3"/>
    <mergeCell ref="G2:G3"/>
    <mergeCell ref="H2:H3"/>
    <mergeCell ref="I2:I3"/>
    <mergeCell ref="J2:J3"/>
    <mergeCell ref="K2:K3"/>
    <mergeCell ref="L2:L3"/>
    <mergeCell ref="X2:X3"/>
    <mergeCell ref="Y2:Y3"/>
    <mergeCell ref="AF2:AF3"/>
    <mergeCell ref="C2:C3"/>
    <mergeCell ref="D2:D3"/>
    <mergeCell ref="AA2:AE2"/>
    <mergeCell ref="E2:E3"/>
    <mergeCell ref="AG2:AG3"/>
    <mergeCell ref="AI2:AJ2"/>
    <mergeCell ref="AH2:AH3"/>
    <mergeCell ref="M2:T2"/>
  </mergeCells>
  <dataValidations xWindow="507" yWindow="1015" count="21">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G4 G31 G138 G113 G146:G152 G169 G212:G213 G171:G172 G162:G165 G206:G210 G222 G379:G478" xr:uid="{00000000-0002-0000-0000-000000000000}">
      <formula1>-9223372036854770000</formula1>
      <formula2>9223372036854770000</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D146:D152 C4 D138 C98:C113" xr:uid="{00000000-0002-0000-0000-000001000000}">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A4 A31 A113 A157:A162 A137:A152 A264" xr:uid="{00000000-0002-0000-0000-000002000000}">
      <formula1>0</formula1>
      <formula2>9</formula2>
    </dataValidation>
    <dataValidation type="textLength" allowBlank="1" showInputMessage="1" showErrorMessage="1" errorTitle="Entrada no válida" error="Escriba un texto  Maximo 390 Caracteres" promptTitle="Cualquier contenido Maximo 390 Caracteres" prompt=" Registre aspectos importantes a considerar. (MÁX. 390 CARACTERES)" sqref="X165 X94 X171:X172 X163 X264:X266 X181:X182 X268:X269 X271:X274 X153 X210:X215 X217 X222:X253 X326:X329 X168:X169 X207:X208 X189" xr:uid="{00000000-0002-0000-0000-000003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D163 D169 D177:D178 D212:D213 D165 D171:D172 D206:D210 E222:F222 D379:D478" xr:uid="{00000000-0002-0000-0000-000004000000}">
      <formula1>0</formula1>
      <formula2>390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B137:B138 B4 B31" xr:uid="{00000000-0002-0000-0000-000005000000}">
      <formula1>0</formula1>
      <formula2>390</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E112 D10 D111:D112 D4 D98:D108" xr:uid="{00000000-0002-0000-0000-000006000000}">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E138 E98:E111 E10 E4 E146:E152 E162 F109:F110" xr:uid="{00000000-0002-0000-0000-000007000000}">
      <formula1>0</formula1>
      <formula2>390</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F4 F138 F98:F108 F10 F111:F112 F146:F152 F162" xr:uid="{00000000-0002-0000-0000-000008000000}">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G98:G112" xr:uid="{00000000-0002-0000-0000-000009000000}">
      <formula1>-2147483647</formula1>
      <formula2>2147483647</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K4 K113:K126 K128:K152 J247:J274 J299:J478" xr:uid="{00000000-0002-0000-0000-00000A000000}">
      <formula1>-9223372036854770000</formula1>
      <formula2>9223372036854770000</formula2>
    </dataValidation>
    <dataValidation type="date" allowBlank="1" showInputMessage="1" errorTitle="Entrada no válida" error="Por favor escriba una fecha válida (AAAA/MM/DD)" promptTitle="Ingrese una fecha (DD/MM/AAAA)" prompt="Registre la FECHA PROGRAMADA para el inicio de la actividad. (FORMATO DD/MM/AAAA)" sqref="H322:H323 H38:H44 H4:H32 H184 H176:H181 H206 H128:H165 H46:H50 H52:H99 H101:H126" xr:uid="{00000000-0002-0000-0000-00000B000000}">
      <formula1>1900/1/1</formula1>
      <formula2>3000/1/1</formula2>
    </dataValidation>
    <dataValidation allowBlank="1" showInputMessage="1" showErrorMessage="1" promptTitle="Ingrese Fecha (DD/MM/AAAA)" prompt="Registre la FECHA PROGRAMADA para la terminación de la actividad. (DD/MM/AAAA)" sqref="J177:J183 J275:J298 I184:J184 I176:J176 I206 J4:J175 I322:I323 I179:I181 I4:I165 J185:J246" xr:uid="{00000000-0002-0000-0000-00000C000000}"/>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F169 F177:F178 F212 F171:F172 F163:F164 F206:F210 F379:F478" xr:uid="{00000000-0002-0000-0000-00000D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E169 E177:E178 E212:E213 E171:E172 E163:E164 E206:E210 D222 E379:E478" xr:uid="{00000000-0002-0000-0000-00000E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C169 C182:C184 C212:C213 C171:C172 C163:C165 C206:C210 C222:C246 C359 C328 C353:C355 C322:C325 C379:C478" xr:uid="{00000000-0002-0000-0000-00000F000000}">
      <formula1>0</formula1>
      <formula2>390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A163:A165 A168:A175 A182:A189 A268:A269 A271:A276 A206:A213 A359 A336:A337 A353:A357 A222:A263 A265:A266 A278:A328 A379:A478" xr:uid="{00000000-0002-0000-0000-000010000000}">
      <formula1>0</formula1>
      <formula2>9</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B247:B248 B163:B165 B222 B168:B175 B182:B189 B256:B257 B268:B269 B275:B276 B278:B279 B206:B213 B359 B336:B337 B299:B301 B322:B328 B265:B266 B379:B478" xr:uid="{00000000-0002-0000-0000-000011000000}">
      <formula1>0</formula1>
      <formula2>390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C173:E175 F175 C170:I170 G173:I175 I199 F213 C211:I211 I171:I172 I169 H221 F253 I207:I210 H250:I250 E247:E250 F247:I249 H253:I253 D247:D253 G185:I188 D185:D187 D168:I168 F189:I190 D189:D190 E188:E190 E256:I258 E298 G266 D287:D296 H272:I272 D268:D273 E268:I270 H271 H273:H274 G294:I294 H287:I287 D278:I282 E287 E304:I304 E294:E296 H295:I296 I212:I213 D214:I215 G217:I219 F299:I300 D299 H330:I330 H359:I359 D305 F305:F307 E308:E311 G310 F302:I303 H307:I311 D314 D307:D311 G305:I306 D329 F329:I329 C326:D327 D301:D302 D359:E359 E326:F326 E301:I301 E300 D284:I285 E288:I293 D256:D260 D261:E261 H261:I261 D266 C265:D265 I379:I383 I385:I478" xr:uid="{00000000-0002-0000-0000-000012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H169 H199 H212:H213 H171:H172 H207:H210 I228 I276 I226 H222:I222 H379:H478" xr:uid="{00000000-0002-0000-0000-000013000000}">
      <formula1>1900/1/1</formula1>
      <formula2>3000/1/1</formula2>
    </dataValidation>
    <dataValidation type="textLength" allowBlank="1" showInputMessage="1" showErrorMessage="1" errorTitle="Entrada no válida" error="Escriba un texto  Maximo 1000 Caracteres" promptTitle="Cualquier contenido Maximo 1000 Caracteres" prompt=" En pocas palabras resuma por qué la obra esta inconclusa." sqref="C267:C280 C282:C284 C286:C290 C293:C302 C308:C319 C214:C221 C334 C329:C331 C357 C350 C304:C306 C247:C263 C185:C203" xr:uid="{00000000-0002-0000-0000-000015000000}">
      <formula1>0</formula1>
      <formula2>1000</formula2>
    </dataValidation>
  </dataValidations>
  <printOptions gridLines="1"/>
  <pageMargins left="0" right="0" top="0" bottom="0.35433070866141736" header="0" footer="0.31496062992125984"/>
  <pageSetup paperSize="14" scale="45" orientation="portrait" horizontalDpi="300" verticalDpi="300" r:id="rId1"/>
  <headerFooter scaleWithDoc="0" alignWithMargins="0">
    <oddFooter>&amp;C&amp;Pde&amp;N</oddFooter>
  </headerFooter>
  <extLst>
    <ext xmlns:x14="http://schemas.microsoft.com/office/spreadsheetml/2009/9/main" uri="{CCE6A557-97BC-4b89-ADB6-D9C93CAAB3DF}">
      <x14:dataValidations xmlns:xm="http://schemas.microsoft.com/office/excel/2006/main" xWindow="507" yWindow="1015" count="6">
        <x14:dataValidation type="list" allowBlank="1" showInputMessage="1" showErrorMessage="1" xr:uid="{041B025B-090C-4E91-9AEB-CF11EC5535FD}">
          <x14:formula1>
            <xm:f>Hoja1!$B$2:$B$4</xm:f>
          </x14:formula1>
          <xm:sqref>AJ35 AJ209 AJ142 AJ56:AJ57 AJ160:AJ162 AJ45 AJ52 AJ37 AJ110 AJ76 AJ179 AJ83:AJ84 AJ166:AJ170 AJ113:AJ114 AJ148:AJ149 AJ175 AJ107:AJ108 AJ138 AJ54 AJ65 AJ50 AJ87:AJ96 AJ144:AJ146 AJ155 AJ157:AJ158 AJ172:AJ173 AJ177 AJ182 AJ184:AJ185 AJ193 AJ69 AJ71:AJ72 AJ74 AJ79:AJ81 AJ98:AJ99 AJ101 AJ103 AJ105 AJ136 AJ187:AJ189 AJ205:AJ206 AJ195:AJ196 AJ198:AJ201 AJ203 AJ191 AJ60:AJ62 AJ213:AJ478</xm:sqref>
        </x14:dataValidation>
        <x14:dataValidation type="list" allowBlank="1" showInputMessage="1" showErrorMessage="1" xr:uid="{5C004659-7558-4D05-82B3-EB605BC50468}">
          <x14:formula1>
            <xm:f>Hoja1!$A$2:$A$4</xm:f>
          </x14:formula1>
          <xm:sqref>AI206 AI209 AI173 AI65 AI54 AI144 AI199:AI201 AI196 AI292:AI478</xm:sqref>
        </x14:dataValidation>
        <x14:dataValidation type="list" allowBlank="1" showInputMessage="1" showErrorMessage="1" xr:uid="{4A86BC3A-F25D-471B-B4D7-A8ED2DB002C4}">
          <x14:formula1>
            <xm:f>Hoja1!$A$2:$A$7</xm:f>
          </x14:formula1>
          <xm:sqref>AI60:AI62 AI4:AI11 AI37 AI113:AI114 AI83:AI84 AI166:AI170 AI172 AI142 AI148:AI149 AI175 AI160:AI162 AI179 AI35 AI56:AI57 AI76 AI195 AI45 AI138 AI52 AI107:AI108 AI198 AI87:AI96 AI145:AI146 AI155 AI157:AI158 AI177 AI182 AI184:AI185 AI50 AI69 AI71:AI72 AI74 AI79:AI81 AI98:AI99 AI101 AI103 AI105 AI136 AI187:AI189 AI205 AI203 AI191 AI193</xm:sqref>
        </x14:dataValidation>
        <x14:dataValidation type="list" allowBlank="1" showInputMessage="1" showErrorMessage="1" xr:uid="{FFDE5427-558E-414C-9C0A-9D01C9C5E19F}">
          <x14:formula1>
            <xm:f>Hoja1!$A$2:$A$8</xm:f>
          </x14:formula1>
          <xm:sqref>AI12:AI34 AI36 AI38:AI44 AI186 AI53 AI55 AI58:AI59 AI63:AI64 AI51 AI75 AI85:AI86 AI109 AI111:AI112 AI137 AI97 AI143 AI147 AI163:AI165 AI171 AI176 AI178 AI207:AI208 AI210:AI212 AI139:AI141 AI150:AI154 AI156 AI159 AI174 AI180:AI181 AI183 AI46:AI49 AI66:AI68 AI70 AI73 AI77:AI78 AI82 AI100 AI102 AI104 AI106 AI115:AI135 AI190 AI194 AI197 AI202 AI204 AI192</xm:sqref>
        </x14:dataValidation>
        <x14:dataValidation type="list" allowBlank="1" showInputMessage="1" showErrorMessage="1" xr:uid="{0CF13F5E-1C3A-4463-95A1-97F69BDDE999}">
          <x14:formula1>
            <xm:f>Hoja1!$B$2:$B$6</xm:f>
          </x14:formula1>
          <xm:sqref>AJ12:AJ34 AJ36 AJ38:AJ44 AJ186 AJ53 AJ55 AJ58:AJ59 AJ63:AJ64 AJ51 AJ75 AJ85:AJ86 AJ109 AJ111:AJ112 AJ137 AJ97 AJ143 AJ147 AJ163:AJ165 AJ171 AJ176 AJ178 AJ207:AJ208 AJ210:AJ212 AJ139:AJ141 AJ150:AJ154 AJ156 AJ159 AJ174 AJ180:AJ181 AJ183 AJ46:AJ49 AJ66:AJ68 AJ70 AJ73 AJ77:AJ78 AJ82 AJ100 AJ102 AJ104 AJ106 AJ115:AJ135 AJ190 AJ194 AJ197 AJ202 AJ204 AJ192</xm:sqref>
        </x14:dataValidation>
        <x14:dataValidation type="list" allowBlank="1" showInputMessage="1" showErrorMessage="1" xr:uid="{7C097AF1-52C0-4C28-96FB-BC04AA5CA590}">
          <x14:formula1>
            <xm:f>Hoja1!$A$2:$A$10</xm:f>
          </x14:formula1>
          <xm:sqref>AI213:AI291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E70A7-C1BD-4EF2-BEF5-FC9C697C41BD}">
  <dimension ref="A1:B10"/>
  <sheetViews>
    <sheetView workbookViewId="0">
      <selection activeCell="C31" sqref="C31"/>
    </sheetView>
  </sheetViews>
  <sheetFormatPr baseColWidth="10" defaultRowHeight="14.5"/>
  <cols>
    <col min="1" max="1" width="20.81640625" customWidth="1"/>
    <col min="2" max="2" width="15.453125" customWidth="1"/>
  </cols>
  <sheetData>
    <row r="1" spans="1:2">
      <c r="A1" s="74" t="s">
        <v>2048</v>
      </c>
      <c r="B1" s="74" t="s">
        <v>2049</v>
      </c>
    </row>
    <row r="2" spans="1:2">
      <c r="A2" t="s">
        <v>2062</v>
      </c>
      <c r="B2" t="s">
        <v>2050</v>
      </c>
    </row>
    <row r="3" spans="1:2">
      <c r="A3" t="s">
        <v>2065</v>
      </c>
      <c r="B3" t="s">
        <v>2051</v>
      </c>
    </row>
    <row r="4" spans="1:2">
      <c r="A4" t="s">
        <v>2063</v>
      </c>
      <c r="B4" t="s">
        <v>2052</v>
      </c>
    </row>
    <row r="5" spans="1:2">
      <c r="A5" t="s">
        <v>2064</v>
      </c>
    </row>
    <row r="6" spans="1:2">
      <c r="A6" t="s">
        <v>2112</v>
      </c>
    </row>
    <row r="7" spans="1:2">
      <c r="A7" t="s">
        <v>2113</v>
      </c>
    </row>
    <row r="8" spans="1:2">
      <c r="A8" t="s">
        <v>2117</v>
      </c>
    </row>
    <row r="9" spans="1:2">
      <c r="A9" t="s">
        <v>2118</v>
      </c>
    </row>
    <row r="10" spans="1:2">
      <c r="A10" t="s">
        <v>2119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C3589-5768-42B7-A21E-67A35E8B338F}">
  <dimension ref="A1"/>
  <sheetViews>
    <sheetView workbookViewId="0">
      <selection sqref="A1:XFD1048576"/>
    </sheetView>
  </sheetViews>
  <sheetFormatPr baseColWidth="10" defaultRowHeight="14.5"/>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85D7DB51347764D837A5D1A260F803E" ma:contentTypeVersion="12" ma:contentTypeDescription="Crear nuevo documento." ma:contentTypeScope="" ma:versionID="98c6cd9194c0b2d95d0de043ebc832cb">
  <xsd:schema xmlns:xsd="http://www.w3.org/2001/XMLSchema" xmlns:xs="http://www.w3.org/2001/XMLSchema" xmlns:p="http://schemas.microsoft.com/office/2006/metadata/properties" xmlns:ns2="4e287e92-191e-4008-8575-2fe769def526" xmlns:ns3="3db4f98a-eb2c-452f-8824-97742e745794" targetNamespace="http://schemas.microsoft.com/office/2006/metadata/properties" ma:root="true" ma:fieldsID="88b02adc9a0596a2ae84b74d8f9b0d25" ns2:_="" ns3:_="">
    <xsd:import namespace="4e287e92-191e-4008-8575-2fe769def526"/>
    <xsd:import namespace="3db4f98a-eb2c-452f-8824-97742e74579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87e92-191e-4008-8575-2fe769def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fbc45cb4-c21a-49bb-988e-5b402dd8a97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db4f98a-eb2c-452f-8824-97742e74579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cc2dbfb-8967-4515-9cc3-c21336626eb6}" ma:internalName="TaxCatchAll" ma:showField="CatchAllData" ma:web="3db4f98a-eb2c-452f-8824-97742e7457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db4f98a-eb2c-452f-8824-97742e745794" xsi:nil="true"/>
    <lcf76f155ced4ddcb4097134ff3c332f xmlns="4e287e92-191e-4008-8575-2fe769def52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A26680F-0090-421B-99CD-845BB2AA9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287e92-191e-4008-8575-2fe769def526"/>
    <ds:schemaRef ds:uri="3db4f98a-eb2c-452f-8824-97742e7457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640F6E-4678-4435-A8F1-2956D0820040}">
  <ds:schemaRefs>
    <ds:schemaRef ds:uri="http://schemas.microsoft.com/sharepoint/v3/contenttype/forms"/>
  </ds:schemaRefs>
</ds:datastoreItem>
</file>

<file path=customXml/itemProps3.xml><?xml version="1.0" encoding="utf-8"?>
<ds:datastoreItem xmlns:ds="http://schemas.openxmlformats.org/officeDocument/2006/customXml" ds:itemID="{7AB70FEA-E596-44C1-A7B8-FB0E3A3578C2}">
  <ds:schemaRefs>
    <ds:schemaRef ds:uri="http://schemas.microsoft.com/office/2006/documentManagement/types"/>
    <ds:schemaRef ds:uri="http://purl.org/dc/terms/"/>
    <ds:schemaRef ds:uri="http://schemas.openxmlformats.org/package/2006/metadata/core-properties"/>
    <ds:schemaRef ds:uri="http://schemas.microsoft.com/office/2006/metadata/properties"/>
    <ds:schemaRef ds:uri="3db4f98a-eb2c-452f-8824-97742e745794"/>
    <ds:schemaRef ds:uri="http://schemas.microsoft.com/office/infopath/2007/PartnerControls"/>
    <ds:schemaRef ds:uri="http://www.w3.org/XML/1998/namespace"/>
    <ds:schemaRef ds:uri="4e287e92-191e-4008-8575-2fe769def526"/>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MATRIZ PM </vt:lpstr>
      <vt:lpstr>Hoja1</vt:lpstr>
      <vt:lpstr>Hoja2</vt:lpstr>
      <vt:lpstr>'MATRIZ PM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Carolina Aguilera Lopez</cp:lastModifiedBy>
  <cp:revision/>
  <dcterms:created xsi:type="dcterms:W3CDTF">2016-02-09T04:21:44Z</dcterms:created>
  <dcterms:modified xsi:type="dcterms:W3CDTF">2025-08-29T19:15:25Z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0x010100785D7DB51347764D837A5D1A260F803E</vt:lpwstr>
  </property>
  <property fmtid="{D5CDD505-2E9C-101B-9397-08002B2CF9AE}" pid="3" name="MediaServiceImageTags">
    <vt:lpwstr/>
  </property>
</Properties>
</file>