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575" windowHeight="4575" tabRatio="813" activeTab="0"/>
  </bookViews>
  <sheets>
    <sheet name="Plan Estr. Institucional  2017 " sheetId="1" r:id="rId1"/>
  </sheets>
  <definedNames/>
  <calcPr fullCalcOnLoad="1"/>
</workbook>
</file>

<file path=xl/sharedStrings.xml><?xml version="1.0" encoding="utf-8"?>
<sst xmlns="http://schemas.openxmlformats.org/spreadsheetml/2006/main" count="327" uniqueCount="263">
  <si>
    <t>Foco Estratégico</t>
  </si>
  <si>
    <t>Objetivo del Sector</t>
  </si>
  <si>
    <t>Objetivos Estratégicos Entidad</t>
  </si>
  <si>
    <t>Indicador</t>
  </si>
  <si>
    <t>Fórmula</t>
  </si>
  <si>
    <t>Gestión Misional</t>
  </si>
  <si>
    <t>Necesidades insatisfechas</t>
  </si>
  <si>
    <t>Normatividad y Regulación</t>
  </si>
  <si>
    <t>Clientes</t>
  </si>
  <si>
    <t>Cercanía con públicos de interés</t>
  </si>
  <si>
    <t>Fortaleza financiera</t>
  </si>
  <si>
    <t>Habilidades Comunicacionales</t>
  </si>
  <si>
    <t>Aprendizaje y Crecimiento</t>
  </si>
  <si>
    <t>Gestión Misional y de Gobierno</t>
  </si>
  <si>
    <t>Transparencia, participación y servicio al Ciudadano</t>
  </si>
  <si>
    <t>Procesos Internos</t>
  </si>
  <si>
    <t>Perspectiva BSC</t>
  </si>
  <si>
    <t>Eficiencia Admtiva y Gestión Financiera</t>
  </si>
  <si>
    <t>Viviendas de interés prioritario iniciadas en el programa de vivienda - VIPA</t>
  </si>
  <si>
    <t>Sumatoria de viviendas</t>
  </si>
  <si>
    <t>Meta a 2018</t>
  </si>
  <si>
    <t>Viviendas de interés prioritario y social iniciadas en el Programa de Cobertura Condicionada para Créditos de Vivienda Segunda Generación - "Frech"</t>
  </si>
  <si>
    <t>Viviendas de interés social iniciadas en el Programa de promoción y acceso a vivienda de interés social - "Mi Casa Ya"</t>
  </si>
  <si>
    <t>Viviendas iniciadas de interés prioritario programa de vivienda gratis segunda fase</t>
  </si>
  <si>
    <t>Metas Anuales</t>
  </si>
  <si>
    <t>Municipios capacitados en la elaboración del inventario de asentamientos en zonas de alto riesgo</t>
  </si>
  <si>
    <t>Sumatoria de Municipios capacitados en la elaboración del inventario de asentamientos en zonas de alto riesgo</t>
  </si>
  <si>
    <t>Sumatoria de estudios y propuestas normativas desarrolladas</t>
  </si>
  <si>
    <t>Sumatoria de Mpios apoyados</t>
  </si>
  <si>
    <t>Porcentaje de avance del Plan Institucional de Capacitación, formulado, implementado y publicado en la Intranet.</t>
  </si>
  <si>
    <t>(Actividades ejecutadas en el plan institucional de capacitación/ Actividades programadas) *100</t>
  </si>
  <si>
    <t>Gestión del Talento Humano</t>
  </si>
  <si>
    <t>Porcentaje de avance del Plan Anual de Empleos Vacantes actualizado y publicado en la página web institucional.</t>
  </si>
  <si>
    <t>Porcentaje de avance del programa de bienestar social e incentivos, formulado, implementado y publicado en la intranet.</t>
  </si>
  <si>
    <t>(Actividades ejecutadas en el plan anual de empleos vacantes / Actividades programadas) * 100</t>
  </si>
  <si>
    <t>(Actividades ejecutadas en el programa de bienestar social e incentivos/ Actividades programadas) *100</t>
  </si>
  <si>
    <t>Tecnología y Procesos</t>
  </si>
  <si>
    <t>Sumatoria de trámites y procedimientos racionalizados</t>
  </si>
  <si>
    <t>Número de trámites y/o otros procedimientos administrativos (servicios) del MVCT Racionalizados.</t>
  </si>
  <si>
    <t>Porcentaje de avance del Programa de Gestión Documental elaborado e implementado.</t>
  </si>
  <si>
    <t>(Actividades ejecutadas en  el programa de gestión documental/ Actividades programadas) *100</t>
  </si>
  <si>
    <t>Contar con los recursos necesarios en el Sector, que garanticen la continuidad de los programas y planes de cada Entidad, mediante la realización de planes y proyectos atractivos, la gestión ante el Gobierno Nacional, el buen manejo de los recursos y la adecuada planeación de las inversiones</t>
  </si>
  <si>
    <t>Incrementar las capacidades de comunicación, interna de las Entidades del Sector, entre las diferentes Entidades y externa hacia los públicos de interés, mediante  la mejora en los canales de comunicación y la construcción de informes sectoriales de amplia divulgación, de tal forma que faciliten la gestión de las Entidades del Sector.</t>
  </si>
  <si>
    <t>Actividades cumplidas / actividades programadas en el plan *100</t>
  </si>
  <si>
    <t>OCI</t>
  </si>
  <si>
    <t>Cantidad de eventos</t>
  </si>
  <si>
    <t>Despacho Ministra</t>
  </si>
  <si>
    <t>Porcentaje de hogares urbanos en condiciones de déficit de vivienda cuantitativo</t>
  </si>
  <si>
    <t>Porcentaje de hogares urbanos en condiciones de déficit de vivienda cualitativo</t>
  </si>
  <si>
    <t>OAP</t>
  </si>
  <si>
    <t xml:space="preserve">Articular los modelos de gestión dentro del sistema Integrado de la entidad mediante  estandarización de los procesos para cumplir los requisitos establecidos en la normatividad vigente </t>
  </si>
  <si>
    <t xml:space="preserve">Capacitaciones en materia contractual. </t>
  </si>
  <si>
    <t>capacitaciones realizadas/ capacitaciones programadas</t>
  </si>
  <si>
    <t>DEUT</t>
  </si>
  <si>
    <t>Sumatoria de Municipios asistidos técnicamente para la revisión de los planes de ordenamiento territorial - POT</t>
  </si>
  <si>
    <t>Sumatoria de Municipios asistidos en la incorporación de la gestión del riesgo en los POT</t>
  </si>
  <si>
    <t>Municipios asistidos tecnicamente  en procesos de mejoramiento integral de barrios.</t>
  </si>
  <si>
    <t>Actuaciones Urbanas Integrales Evaluadas</t>
  </si>
  <si>
    <t>Sumatoria de Actuaciones Urbanas Integrales Evaluadas</t>
  </si>
  <si>
    <t>Entidades Territoriales apoyadas financieramente para la ejecución de programas y proyectos de desarrollo urbano y territorial</t>
  </si>
  <si>
    <t>Sumatoria de entidades apoyadas</t>
  </si>
  <si>
    <t>Numero de solictudes atendidas/Solicitudes recibidas*100</t>
  </si>
  <si>
    <t>Cumplimiento de las actividades del Programa anual de auditoría</t>
  </si>
  <si>
    <t>(No. De quejas e informes tramitados durante el mes / No. De quejas e informes recibidos durante el mes) *100</t>
  </si>
  <si>
    <t>GCID</t>
  </si>
  <si>
    <t xml:space="preserve">Cumplimiento cronograma actividades de sensibilización  </t>
  </si>
  <si>
    <t>(No. De actividades de sensibilización realizadas en el mes / No. De actividades de sensibilización programadas en el mes)*100</t>
  </si>
  <si>
    <t>GTH</t>
  </si>
  <si>
    <t>DSH</t>
  </si>
  <si>
    <t>Títulos de predios fiscales y privados generados</t>
  </si>
  <si>
    <t>Sumatoria de títulos generados</t>
  </si>
  <si>
    <t>Número de bienes inmuebles del extinto ICT-INURBE respecto de los cuales se adelantaron actividades de saneamiento</t>
  </si>
  <si>
    <t>Sumatoria de bienes inmuebles del extinto ICT-INURBE con actividades de saneamiento</t>
  </si>
  <si>
    <t>Grupo de comunicaciones estrategicas</t>
  </si>
  <si>
    <t>Sumatoria de subsidios asignados</t>
  </si>
  <si>
    <t>Porcentaje de intervención del Archivo del archivo central ubicado en la Sede la Fragua del MVCT</t>
  </si>
  <si>
    <t>Metros lineales de archivo intervenidos / metros lineales propuestos para intervención</t>
  </si>
  <si>
    <t>Facilitar el acceso a un documento o grupo de documentos con el fin de garantizar el derecho que tienen los usuarios para acceder a la información contenida en los archivos publicos propendiendo por la disminción de tiempos de atención</t>
  </si>
  <si>
    <t>Dias promedio de respuesta a las solicitudes de consulta y prestamo en el archivo central</t>
  </si>
  <si>
    <t>Asegurar que cada vez más colombianos tengan derecho a condiciones de habitabilidad dignas, a través de la implementación de políticas, normativa, planes, programas y proyectos en materia de vivienda, agua potable, saneamiento básico, desarrollo urbano y territorial, con el fin de contribuir en el mejoramiento de la calidad de vida y la disminución de la pobreza de la población.</t>
  </si>
  <si>
    <t>Formular las políticas, normativa, regulación y demás instrumentos legales y de gestión, mediante la presentación y aprobación de las mismas , para mejorar la prestación de los servicios de Agua Potable y Saneamiento Básico, consolidar un mejor sistema de Ciudades amables y productivas, mejorar la calidad de vida de las personas en el territorio nacional, contribuyendo con la disminución del déficit de vivienda urbana,  y con el desarrollo económico de Colombia.</t>
  </si>
  <si>
    <t>Disminuir el déficit habitacional y de servicios de APSB en Colombia, mediante el desarrollo de políticas,  planes y programas, que permitan mejorar la calidad de Vida de los Colombianos</t>
  </si>
  <si>
    <t>Formular la política pública de vivienda, agua potable, saneamiento básico y desarrollo urbano y territorial, así como los instrumentos normativos que la desarrollen, de acuerdo con las necesidades contempladas en el PND, los compromisos internacionales suscritos y la normatividad vigente, con el propósito de consolidar el sistema de ciudades, con patrones de uso eficiente y sostenible del suelo, para contribuir al mejoramiento de la calidad de vida de la población colombiana.</t>
  </si>
  <si>
    <t>DDS</t>
  </si>
  <si>
    <t>Fortalecer los mecanismos de interacción del Sector hacia sus públicos de interés, mediante oportunidad y pertinencia en los procesos de atención, asistencia técnica, capacitación y entrega de información, para mejorar la percepción  de las partes interesadas y la transparencia de las Entidades del Sector</t>
  </si>
  <si>
    <t>Brindar información, orientación y asistencia, por medio de actividades de promoción y acompañamiento, para la implementación de políticas, normativa, planes, programas y proyectos, en materia de vivienda, APSB, desarrollo urbano y territorial a los públicos de interés, de manera oportuna y pertinente.</t>
  </si>
  <si>
    <t xml:space="preserve">Atención a solicitudes de actuaciones disciplinarias 
</t>
  </si>
  <si>
    <t>Fortalecer la planeación presupuestal de la Entidad, bajo la metodología de presupuesto orientado a resultados, mediante la implementación de herramientas de programación, formulacion y seguimiento de los proyectos de inversión, de tal forma que se pueda contar con los recursos necesarios,  mejorar la eficiencia en su manejo y facilitar la toma de decisiones.</t>
  </si>
  <si>
    <t>Seguimiento Ejecución presupuestal</t>
  </si>
  <si>
    <t>Presupuesto obligado / Presupuesto apropiado</t>
  </si>
  <si>
    <t xml:space="preserve">Proyectos formulados
</t>
  </si>
  <si>
    <t>Sumatoria de proyectos de inversión formulados</t>
  </si>
  <si>
    <t>Mejorar el desempeño de los servidores públicos, mediante estrategias de gestión de talento humano que permitan contar con personal competente, suficiente y motivado, para el logro de los objetivos del Sector.</t>
  </si>
  <si>
    <t>Mejorar el desempeño de los servidores públicos de la Entidad, mediante estrategias administrativas y operativas de selección, vinculación, capacitación, seguridad y salud en el trabajo, para garantizar la competencia y el bienestar del personal.</t>
  </si>
  <si>
    <t>Modelos de gestión integrados</t>
  </si>
  <si>
    <t># modelos integrados</t>
  </si>
  <si>
    <t>Mejorar los procesos y la tecnología que usa el Sector, mediante proyectos de modernización tecnológica y administrativa que permitan prestar servicios de manera eficiente, eficaz y efectiva.</t>
  </si>
  <si>
    <t>Fortalecer los estandares de transparencia de la entidad mediante la implementación del Plan Anticorrupción y de Atención al Ciudadano (PAAC), así como procesos contractuales transparentes, que permitan  mejorar la participación y percepción de la ciudadanía.</t>
  </si>
  <si>
    <t>Gestión del Talento humano: Capacitado, suficiente, motivado</t>
  </si>
  <si>
    <t>Dar a conocer a la ciudadanía, a las partes interesadas y a los servidores públicos, mediante canales y procedimientos efectivos, las políticas, programas, proyectos, planes y actuaciones del Ministerio, para lograr una divulgación de información suficiente y atención oportuna y pertinente.</t>
  </si>
  <si>
    <t>(numero de procesos desiertos / sobre numero de procesos del MVCT * 100)</t>
  </si>
  <si>
    <t>Entidades Territoriales Asistidas / Entidades con solicitud o programacion de asistencia *100</t>
  </si>
  <si>
    <t>Dirección Programas</t>
  </si>
  <si>
    <t>Indice de Transparencia Nacional (ITN)</t>
  </si>
  <si>
    <t>Resultados FURAG</t>
  </si>
  <si>
    <t xml:space="preserve">Sumatoria de productos comunicacionales internos aprobados por coordinador del grupo </t>
  </si>
  <si>
    <t>Cantidad de personas con acceso a una solución de alcantarillado</t>
  </si>
  <si>
    <t>Eficiencia Admtiva,  Gestión Financiera y GEL</t>
  </si>
  <si>
    <t xml:space="preserve">Porcentaje de procesos de contratación desiertos </t>
  </si>
  <si>
    <t>Porcentaje de solicitudes atendidas Por la Oficina Asesora Jurídica</t>
  </si>
  <si>
    <t>Subsidios asignados para Viviendas de interés prioritario iniciadas en el programa de vivienda - VIPA</t>
  </si>
  <si>
    <t>Subsidios asignados para Viviendas de interés social iniciadas en el Programa de promoción y acceso a vivienda de interés social - "Mi Casa Ya"</t>
  </si>
  <si>
    <t>Asesorar, acompañar, evaluar y verificar la conformidad del Sistema de Control Interno del Ministerio de Vivienda de Ciudad y Territorio y FONVIVIENDA,  de forma Independiente, Objetiva y Oportuna</t>
  </si>
  <si>
    <t>Mejorar los procesos y la tecnología que usa la Entidad, mediante proyectos de modernización y mantenimiento tecnológico y administrativo, de tal forma que se reduzcan los trámites y el consumo de papel, y se atienda oportunamente a funcionarios y públicos de interés.</t>
  </si>
  <si>
    <t>CDP´s y RP´s Expedidos</t>
  </si>
  <si>
    <t>((No de CDP'S Emitidos + No de RP'S Emitidos )/ (No de CDP'S Correctamente Solicitados +  No de RP'S Correctamente Solicitado)) * 100</t>
  </si>
  <si>
    <t>Informes de Estados Financieros</t>
  </si>
  <si>
    <t>Porcentaje de PAC Ejecutado</t>
  </si>
  <si>
    <t>((PAC Ejecutado)/(PAC solicitado)*100</t>
  </si>
  <si>
    <t>SFP</t>
  </si>
  <si>
    <t>No de Informes Presentados</t>
  </si>
  <si>
    <t>Consolidación de conceptos a proyectos de ley en primer debate que afectan las políticas del Ministerio</t>
  </si>
  <si>
    <t>(Número de conceptos consolidados de proyectos de ley en seguimiento en primer debate)/(Número total de proyectos de ley en seguimiento en primer debate)*100</t>
  </si>
  <si>
    <t xml:space="preserve">Elaboración y publicación del anteproyecto anual de presupuesto </t>
  </si>
  <si>
    <t>Avance de ejecución  plan anual de Adquisiciones formulado y actualizado de gastos Generales, de acuerdo a los linemientos de Colombia Compra eficiente.</t>
  </si>
  <si>
    <t xml:space="preserve">Plan anual ejecutado / Pla anual de Adquisiciones total </t>
  </si>
  <si>
    <t>Informe de seguimiento a la ejecución de avance del Diagnostico del estado de la infraestructura</t>
  </si>
  <si>
    <t>Sumatoria de informes realizados</t>
  </si>
  <si>
    <t>Avance de ejecución  de las actividades de adecuacion y mejoramiento</t>
  </si>
  <si>
    <t>Identificar necesidades de apoyo administrativo</t>
  </si>
  <si>
    <t>Prestación de servicios requeridos para el desarrollo administrativo</t>
  </si>
  <si>
    <t xml:space="preserve">Servicios Atendidos / Servicis Requeridos </t>
  </si>
  <si>
    <t>Porcentaje de avance del Plan anual de Trabajo de Seguridad y Salud en el Trabajo</t>
  </si>
  <si>
    <t>Código</t>
  </si>
  <si>
    <t>NIN-01</t>
  </si>
  <si>
    <t>NIN-02</t>
  </si>
  <si>
    <t>NIN-03</t>
  </si>
  <si>
    <t>NIN-04</t>
  </si>
  <si>
    <t>NIN-05</t>
  </si>
  <si>
    <t>NIN-06</t>
  </si>
  <si>
    <t>NIN-08</t>
  </si>
  <si>
    <t>NIN-09</t>
  </si>
  <si>
    <t>NIN-10</t>
  </si>
  <si>
    <t>NIN-14</t>
  </si>
  <si>
    <t>NOR-01</t>
  </si>
  <si>
    <t>NOR-02</t>
  </si>
  <si>
    <t>NOR-03</t>
  </si>
  <si>
    <t>CPI-01</t>
  </si>
  <si>
    <t>CPI-02</t>
  </si>
  <si>
    <t>CPI-03</t>
  </si>
  <si>
    <t>CPI-05</t>
  </si>
  <si>
    <t>CPI-06</t>
  </si>
  <si>
    <t>CPI-07</t>
  </si>
  <si>
    <t>CPI-08</t>
  </si>
  <si>
    <t>CPI-09</t>
  </si>
  <si>
    <t>CPI-10</t>
  </si>
  <si>
    <t>CPI-11</t>
  </si>
  <si>
    <t>CPI-12</t>
  </si>
  <si>
    <t>CPI-13</t>
  </si>
  <si>
    <t>CPI-14</t>
  </si>
  <si>
    <t>CPI-15</t>
  </si>
  <si>
    <t>CPI-16</t>
  </si>
  <si>
    <t>FFI-01</t>
  </si>
  <si>
    <t>FFI-02</t>
  </si>
  <si>
    <t>FFI-03</t>
  </si>
  <si>
    <t>FFI-04</t>
  </si>
  <si>
    <t>FFI-05</t>
  </si>
  <si>
    <t>FFI-06</t>
  </si>
  <si>
    <t>FFI-07</t>
  </si>
  <si>
    <t>FFI-08</t>
  </si>
  <si>
    <t>FFI-09</t>
  </si>
  <si>
    <t>FFI-10</t>
  </si>
  <si>
    <t>FFI-11</t>
  </si>
  <si>
    <t>HCO-01</t>
  </si>
  <si>
    <t>HCO-02</t>
  </si>
  <si>
    <t>HCO-03</t>
  </si>
  <si>
    <t>TEP-01</t>
  </si>
  <si>
    <t>GTH-01</t>
  </si>
  <si>
    <t>GTH-02</t>
  </si>
  <si>
    <t>GTH-04</t>
  </si>
  <si>
    <t>GTH-05</t>
  </si>
  <si>
    <t>GTH-06</t>
  </si>
  <si>
    <t xml:space="preserve">Actividades de adecuación y mejoramiento ejecutadas/ actividades de adecuacón y mejoramiento programadas </t>
  </si>
  <si>
    <t>Productos de comunicación aprobados para los canales de comunicación interna.</t>
  </si>
  <si>
    <t>Productos de comunicación aprobados para los canales de comunicación externa.</t>
  </si>
  <si>
    <t xml:space="preserve">Sumatoria de productos comunicacionales externos aprobados por coordinador del grupo </t>
  </si>
  <si>
    <t>Viviendas escrituradas del Programa de Vivienda Gratuita 1 y 2</t>
  </si>
  <si>
    <t>Viviendas terminadas del Programa de Vivienda Gratuita 1 y 2</t>
  </si>
  <si>
    <t>Porcentaje de Subsisdios Familiares de Vivienda en Especie asignados a Población desplazada en el programa de vivienda gratuita</t>
  </si>
  <si>
    <t>Cantidad de personas con acceso a agua potable rural</t>
  </si>
  <si>
    <t>Cantidad de personas con acceso a agua potable total</t>
  </si>
  <si>
    <t>PDA con planes de aseguramiento en implementación</t>
  </si>
  <si>
    <t xml:space="preserve">Municipios con acciones de reducción de riesgo por desabastecimiento en temporada seca ejecutadas </t>
  </si>
  <si>
    <t>Nuevas personas beneficiadas con proyectos que mejoran provisión, calidad y/o continuidad de los servicios de acueducto y alcantarillado</t>
  </si>
  <si>
    <t>Cantidad de personas beneficiadas</t>
  </si>
  <si>
    <t>(hogares urbanos en condiciones de déficit de vivienda cuantitativo/Total hogares urbanos)*100</t>
  </si>
  <si>
    <t>(hogares urbanos en condiciones de déficit de vivienda cualitativo/Total hogares urbanos)*100</t>
  </si>
  <si>
    <t>Población con subsidio familiar de vivienda en especie asignado / Total población desplazada * 100</t>
  </si>
  <si>
    <t>Sumatoria de viviendas escrituradas</t>
  </si>
  <si>
    <t>Sumatoria de viviendas terminadas</t>
  </si>
  <si>
    <t>Sumatoria de personas con manejo adecuado de aguas residuales en la zona rural</t>
  </si>
  <si>
    <t>Sumatoria PDAs con planes de aseguramiento en implementación</t>
  </si>
  <si>
    <t xml:space="preserve">Sumatoria Municipios con acciones de reducción de riesgo por desabastecimiento en temporada seca ejecutadas </t>
  </si>
  <si>
    <t>NIN-15</t>
  </si>
  <si>
    <t>NIN-16</t>
  </si>
  <si>
    <t>NIN-17</t>
  </si>
  <si>
    <t>NIN-18</t>
  </si>
  <si>
    <t>Estudios y Propuestas normativas y de política orientadas a optimizar el marco normativo en materia de Vivienda de desarrollo urbano y territorial sostenible.</t>
  </si>
  <si>
    <t>Porcentaje de avance componente GEL - TIC para Servicios</t>
  </si>
  <si>
    <t>(sumatoria cumplimiento componente GEL / % exigido Componente GEL)</t>
  </si>
  <si>
    <t>Of. TIC</t>
  </si>
  <si>
    <t>Porcentaje de avance componente GEL - TIC para Gobierno Abierto</t>
  </si>
  <si>
    <t>Porcentaje de avance componente GEL - TIC para la Gestión</t>
  </si>
  <si>
    <t>(sumatoria cumplimiento componente GEL / % exigido componente  GEL)</t>
  </si>
  <si>
    <t>Porcentaje de avance componente GEL - Seguridad y privacidad en la Información</t>
  </si>
  <si>
    <t>(sumatoria cumplimiento componente GEL / % exigido componente GEL)</t>
  </si>
  <si>
    <t xml:space="preserve">Porcentaje de aguas residuales urbanas tratadas </t>
  </si>
  <si>
    <t>Aguas residuales tratadas / Total aguas residuales * 100</t>
  </si>
  <si>
    <t>Porcentaje de Municipios que tratan adecuadamente los Residuos Sólidos</t>
  </si>
  <si>
    <t>Municipios que tratan adecuadamente los residuos sólidos / Total de Municipios *100</t>
  </si>
  <si>
    <t>Presentacion anual del anteproyecto de presupuesto</t>
  </si>
  <si>
    <t>Estudios  y propuestas de nuevas disposiciones o modificaciones normativas o de politica del sector (APSB)</t>
  </si>
  <si>
    <t xml:space="preserve">Sumatoria de estudios y propuestas de nuevas disposiciones o modificaciones normativas o de politica del sector </t>
  </si>
  <si>
    <t>Personas con manejo adecuado de aguas residuales en la zona rural (Millones)</t>
  </si>
  <si>
    <t>Personas con acceso a agua potable (Millones)</t>
  </si>
  <si>
    <t>Personas con acceso a agua potable en la zona rural (Millones)</t>
  </si>
  <si>
    <t>Personas con acceso a una solución de alcantarillado (Millones)</t>
  </si>
  <si>
    <t>Municipios Capacitados y/o apoyados técnicamente para la revisión de los planes de ordenamiento Territorial (POT)</t>
  </si>
  <si>
    <t xml:space="preserve">Municipios Capacitados en la incorporación de la gestión del riesgo en la revisión de sus POT  </t>
  </si>
  <si>
    <t>Entidades territoriales asistidas:
Para el Desarrollo del programa de Conexiones Intradomiciliarias (PCI) de acuerdo con el Plan Nacional de Desarrollo.</t>
  </si>
  <si>
    <t>Oficina Asesora Jurídica</t>
  </si>
  <si>
    <t>Porcentaje de avance del Plan Estratégico de recursos humanos formulado, implementado y publicado en la página web institucional.</t>
  </si>
  <si>
    <t>GTH-03</t>
  </si>
  <si>
    <t>(Actividades ejecutadas en el plan estratégico de recursos humanos/ Actividades programadas)  * 100</t>
  </si>
  <si>
    <t xml:space="preserve">Resultado FURAG </t>
  </si>
  <si>
    <t>Resultado ITN</t>
  </si>
  <si>
    <t>NIN-07</t>
  </si>
  <si>
    <t>NIN-11</t>
  </si>
  <si>
    <t>NIN-12</t>
  </si>
  <si>
    <t>NIN-13</t>
  </si>
  <si>
    <t>NIN-19</t>
  </si>
  <si>
    <t>NIN-20</t>
  </si>
  <si>
    <t>CPI-04</t>
  </si>
  <si>
    <t>TEP-02</t>
  </si>
  <si>
    <t>TEP-03</t>
  </si>
  <si>
    <t>TEP-04</t>
  </si>
  <si>
    <t>TEP-05</t>
  </si>
  <si>
    <t>TEP-06</t>
  </si>
  <si>
    <t>TEP-07</t>
  </si>
  <si>
    <t>TEP-08</t>
  </si>
  <si>
    <t>TEP-09</t>
  </si>
  <si>
    <t>TEP-10</t>
  </si>
  <si>
    <t>(Actividades ejecutadas en el plan/ Actividades programadas) *100</t>
  </si>
  <si>
    <t>Versión:3.0</t>
  </si>
  <si>
    <t>Código: PEF-F-09</t>
  </si>
  <si>
    <t>Política Desarrollo 
Admtivo. asociada</t>
  </si>
  <si>
    <t>FORMATO PLAN ESTRATÉGICO INTEGRADO DE PLANEACIÓN Y GESTIÓN INSTITUCIONAL</t>
  </si>
  <si>
    <t xml:space="preserve">DIVIS </t>
  </si>
  <si>
    <t>SSA</t>
  </si>
  <si>
    <t xml:space="preserve">GAUA 
</t>
  </si>
  <si>
    <t>Área Responsable</t>
  </si>
  <si>
    <t>Acercamiento del Ministro con la comunidad para hacer seguimiento a los proyectos de vivienda, agua potable y saneamiento básico ejecutados, en ejecución y por ejecutar en el territorio nacional</t>
  </si>
  <si>
    <t>Fecha: 31/08/2017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</si>
</sst>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"/>
    <numFmt numFmtId="168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Verdana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9" fontId="41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9" fontId="6" fillId="33" borderId="10" xfId="53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41" fillId="33" borderId="10" xfId="53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166" fontId="6" fillId="33" borderId="10" xfId="46" applyNumberFormat="1" applyFont="1" applyFill="1" applyBorder="1" applyAlignment="1">
      <alignment horizontal="center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9" fontId="41" fillId="33" borderId="10" xfId="53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9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justify" vertical="top" wrapText="1"/>
    </xf>
    <xf numFmtId="9" fontId="6" fillId="33" borderId="11" xfId="0" applyNumberFormat="1" applyFont="1" applyFill="1" applyBorder="1" applyAlignment="1">
      <alignment horizontal="center" vertical="center" wrapText="1"/>
    </xf>
    <xf numFmtId="9" fontId="6" fillId="33" borderId="14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9" fontId="41" fillId="33" borderId="15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9" fontId="6" fillId="33" borderId="19" xfId="0" applyNumberFormat="1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9" fontId="41" fillId="33" borderId="11" xfId="0" applyNumberFormat="1" applyFont="1" applyFill="1" applyBorder="1" applyAlignment="1">
      <alignment horizontal="center" vertical="center" wrapText="1"/>
    </xf>
    <xf numFmtId="9" fontId="41" fillId="33" borderId="16" xfId="0" applyNumberFormat="1" applyFont="1" applyFill="1" applyBorder="1" applyAlignment="1">
      <alignment horizontal="center" vertical="center" wrapText="1"/>
    </xf>
    <xf numFmtId="9" fontId="41" fillId="33" borderId="13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center" vertical="center" wrapText="1"/>
    </xf>
    <xf numFmtId="9" fontId="41" fillId="33" borderId="11" xfId="53" applyFont="1" applyFill="1" applyBorder="1" applyAlignment="1">
      <alignment horizontal="center" vertical="center" wrapText="1"/>
    </xf>
    <xf numFmtId="9" fontId="41" fillId="33" borderId="16" xfId="53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4" sqref="A4:A5"/>
    </sheetView>
  </sheetViews>
  <sheetFormatPr defaultColWidth="11.421875" defaultRowHeight="15"/>
  <cols>
    <col min="1" max="1" width="15.8515625" style="1" customWidth="1"/>
    <col min="2" max="2" width="15.421875" style="1" customWidth="1"/>
    <col min="3" max="3" width="22.57421875" style="0" customWidth="1"/>
    <col min="4" max="4" width="50.00390625" style="0" customWidth="1"/>
    <col min="5" max="5" width="57.28125" style="0" customWidth="1"/>
    <col min="6" max="6" width="51.421875" style="0" customWidth="1"/>
    <col min="7" max="7" width="8.00390625" style="0" customWidth="1"/>
    <col min="8" max="8" width="51.00390625" style="0" customWidth="1"/>
    <col min="9" max="9" width="16.57421875" style="2" customWidth="1"/>
    <col min="10" max="12" width="10.421875" style="2" bestFit="1" customWidth="1"/>
    <col min="13" max="13" width="9.140625" style="2" customWidth="1"/>
    <col min="14" max="14" width="13.7109375" style="0" customWidth="1"/>
  </cols>
  <sheetData>
    <row r="1" spans="1:14" ht="22.5" customHeight="1">
      <c r="A1" s="66"/>
      <c r="B1" s="67"/>
      <c r="C1" s="63" t="s">
        <v>256</v>
      </c>
      <c r="D1" s="63"/>
      <c r="E1" s="63"/>
      <c r="F1" s="63"/>
      <c r="G1" s="63"/>
      <c r="H1" s="63"/>
      <c r="I1" s="63"/>
      <c r="J1" s="63"/>
      <c r="K1" s="63"/>
      <c r="L1" s="57" t="s">
        <v>253</v>
      </c>
      <c r="M1" s="57"/>
      <c r="N1" s="58"/>
    </row>
    <row r="2" spans="1:14" ht="23.25" customHeight="1">
      <c r="A2" s="68"/>
      <c r="B2" s="69"/>
      <c r="C2" s="64"/>
      <c r="D2" s="64"/>
      <c r="E2" s="64"/>
      <c r="F2" s="64"/>
      <c r="G2" s="64"/>
      <c r="H2" s="64"/>
      <c r="I2" s="64"/>
      <c r="J2" s="64"/>
      <c r="K2" s="64"/>
      <c r="L2" s="59" t="s">
        <v>262</v>
      </c>
      <c r="M2" s="59"/>
      <c r="N2" s="60"/>
    </row>
    <row r="3" spans="1:14" ht="25.5" customHeight="1" thickBot="1">
      <c r="A3" s="70"/>
      <c r="B3" s="71"/>
      <c r="C3" s="65"/>
      <c r="D3" s="65"/>
      <c r="E3" s="65"/>
      <c r="F3" s="65"/>
      <c r="G3" s="65"/>
      <c r="H3" s="65"/>
      <c r="I3" s="65"/>
      <c r="J3" s="65"/>
      <c r="K3" s="65"/>
      <c r="L3" s="61" t="s">
        <v>254</v>
      </c>
      <c r="M3" s="61"/>
      <c r="N3" s="62"/>
    </row>
    <row r="4" spans="1:14" ht="25.5" customHeight="1">
      <c r="A4" s="117" t="s">
        <v>16</v>
      </c>
      <c r="B4" s="115" t="s">
        <v>0</v>
      </c>
      <c r="C4" s="119" t="s">
        <v>255</v>
      </c>
      <c r="D4" s="115" t="s">
        <v>1</v>
      </c>
      <c r="E4" s="115" t="s">
        <v>2</v>
      </c>
      <c r="F4" s="115" t="s">
        <v>3</v>
      </c>
      <c r="G4" s="115" t="s">
        <v>133</v>
      </c>
      <c r="H4" s="115" t="s">
        <v>4</v>
      </c>
      <c r="I4" s="115" t="s">
        <v>20</v>
      </c>
      <c r="J4" s="111" t="s">
        <v>24</v>
      </c>
      <c r="K4" s="112"/>
      <c r="L4" s="112"/>
      <c r="M4" s="112"/>
      <c r="N4" s="113" t="s">
        <v>260</v>
      </c>
    </row>
    <row r="5" spans="1:14" ht="15">
      <c r="A5" s="118"/>
      <c r="B5" s="116"/>
      <c r="C5" s="115"/>
      <c r="D5" s="116"/>
      <c r="E5" s="116"/>
      <c r="F5" s="116"/>
      <c r="G5" s="116"/>
      <c r="H5" s="116"/>
      <c r="I5" s="116"/>
      <c r="J5" s="42">
        <v>2015</v>
      </c>
      <c r="K5" s="42">
        <v>2016</v>
      </c>
      <c r="L5" s="42">
        <v>2017</v>
      </c>
      <c r="M5" s="42">
        <v>2018</v>
      </c>
      <c r="N5" s="114"/>
    </row>
    <row r="6" spans="1:14" ht="48" customHeight="1">
      <c r="A6" s="81" t="s">
        <v>5</v>
      </c>
      <c r="B6" s="82" t="s">
        <v>6</v>
      </c>
      <c r="C6" s="43" t="s">
        <v>13</v>
      </c>
      <c r="D6" s="110" t="s">
        <v>81</v>
      </c>
      <c r="E6" s="72" t="s">
        <v>79</v>
      </c>
      <c r="F6" s="10" t="s">
        <v>18</v>
      </c>
      <c r="G6" s="6" t="s">
        <v>134</v>
      </c>
      <c r="H6" s="7" t="s">
        <v>19</v>
      </c>
      <c r="I6" s="6">
        <f aca="true" t="shared" si="0" ref="I6:I14">J6+K6+L6+M6</f>
        <v>45629</v>
      </c>
      <c r="J6" s="6">
        <v>25000</v>
      </c>
      <c r="K6" s="6">
        <v>20629</v>
      </c>
      <c r="L6" s="6">
        <v>0</v>
      </c>
      <c r="M6" s="6">
        <v>0</v>
      </c>
      <c r="N6" s="11" t="s">
        <v>257</v>
      </c>
    </row>
    <row r="7" spans="1:14" ht="43.5" customHeight="1">
      <c r="A7" s="81"/>
      <c r="B7" s="82"/>
      <c r="C7" s="44"/>
      <c r="D7" s="110"/>
      <c r="E7" s="73"/>
      <c r="F7" s="10" t="s">
        <v>110</v>
      </c>
      <c r="G7" s="6" t="s">
        <v>135</v>
      </c>
      <c r="H7" s="12" t="s">
        <v>74</v>
      </c>
      <c r="I7" s="6">
        <f t="shared" si="0"/>
        <v>63973</v>
      </c>
      <c r="J7" s="6">
        <v>22651</v>
      </c>
      <c r="K7" s="6">
        <v>24815</v>
      </c>
      <c r="L7" s="6">
        <v>10000</v>
      </c>
      <c r="M7" s="6">
        <v>6507</v>
      </c>
      <c r="N7" s="11" t="s">
        <v>257</v>
      </c>
    </row>
    <row r="8" spans="1:14" ht="47.25" customHeight="1">
      <c r="A8" s="81"/>
      <c r="B8" s="82"/>
      <c r="C8" s="44"/>
      <c r="D8" s="110"/>
      <c r="E8" s="73"/>
      <c r="F8" s="7" t="s">
        <v>21</v>
      </c>
      <c r="G8" s="6" t="s">
        <v>136</v>
      </c>
      <c r="H8" s="7" t="s">
        <v>19</v>
      </c>
      <c r="I8" s="6">
        <f t="shared" si="0"/>
        <v>130600</v>
      </c>
      <c r="J8" s="6">
        <v>30100</v>
      </c>
      <c r="K8" s="6">
        <v>33500</v>
      </c>
      <c r="L8" s="6">
        <v>33500</v>
      </c>
      <c r="M8" s="6">
        <v>33500</v>
      </c>
      <c r="N8" s="11" t="s">
        <v>257</v>
      </c>
    </row>
    <row r="9" spans="1:14" ht="48.75" customHeight="1">
      <c r="A9" s="81"/>
      <c r="B9" s="82"/>
      <c r="C9" s="44"/>
      <c r="D9" s="110"/>
      <c r="E9" s="73"/>
      <c r="F9" s="7" t="s">
        <v>23</v>
      </c>
      <c r="G9" s="6" t="s">
        <v>137</v>
      </c>
      <c r="H9" s="7" t="s">
        <v>19</v>
      </c>
      <c r="I9" s="6">
        <f t="shared" si="0"/>
        <v>30000</v>
      </c>
      <c r="J9" s="6">
        <v>5000</v>
      </c>
      <c r="K9" s="6">
        <v>10000</v>
      </c>
      <c r="L9" s="6">
        <v>10000</v>
      </c>
      <c r="M9" s="6">
        <v>5000</v>
      </c>
      <c r="N9" s="11" t="s">
        <v>257</v>
      </c>
    </row>
    <row r="10" spans="1:14" ht="51.75" customHeight="1">
      <c r="A10" s="81"/>
      <c r="B10" s="82"/>
      <c r="C10" s="44"/>
      <c r="D10" s="110"/>
      <c r="E10" s="73"/>
      <c r="F10" s="10" t="s">
        <v>22</v>
      </c>
      <c r="G10" s="6" t="s">
        <v>138</v>
      </c>
      <c r="H10" s="7" t="s">
        <v>19</v>
      </c>
      <c r="I10" s="6">
        <f t="shared" si="0"/>
        <v>88000</v>
      </c>
      <c r="J10" s="6">
        <v>10000</v>
      </c>
      <c r="K10" s="6">
        <v>30000</v>
      </c>
      <c r="L10" s="6">
        <v>25000</v>
      </c>
      <c r="M10" s="6">
        <v>23000</v>
      </c>
      <c r="N10" s="25" t="s">
        <v>257</v>
      </c>
    </row>
    <row r="11" spans="1:14" ht="50.25" customHeight="1">
      <c r="A11" s="81"/>
      <c r="B11" s="82"/>
      <c r="C11" s="44"/>
      <c r="D11" s="110"/>
      <c r="E11" s="73"/>
      <c r="F11" s="10" t="s">
        <v>111</v>
      </c>
      <c r="G11" s="6" t="s">
        <v>139</v>
      </c>
      <c r="H11" s="12" t="s">
        <v>74</v>
      </c>
      <c r="I11" s="6">
        <f t="shared" si="0"/>
        <v>59762</v>
      </c>
      <c r="J11" s="6">
        <v>1891</v>
      </c>
      <c r="K11" s="6">
        <v>6500</v>
      </c>
      <c r="L11" s="6">
        <v>19557</v>
      </c>
      <c r="M11" s="6">
        <v>31814</v>
      </c>
      <c r="N11" s="11" t="s">
        <v>257</v>
      </c>
    </row>
    <row r="12" spans="1:14" ht="45.75" customHeight="1">
      <c r="A12" s="81"/>
      <c r="B12" s="82"/>
      <c r="C12" s="44"/>
      <c r="D12" s="110"/>
      <c r="E12" s="73"/>
      <c r="F12" s="13" t="s">
        <v>188</v>
      </c>
      <c r="G12" s="6" t="s">
        <v>236</v>
      </c>
      <c r="H12" s="12" t="s">
        <v>197</v>
      </c>
      <c r="I12" s="14">
        <f>M12</f>
        <v>0.5</v>
      </c>
      <c r="J12" s="14">
        <v>0.5</v>
      </c>
      <c r="K12" s="14">
        <v>0.5</v>
      </c>
      <c r="L12" s="14">
        <v>0.5</v>
      </c>
      <c r="M12" s="14">
        <v>0.5</v>
      </c>
      <c r="N12" s="46" t="s">
        <v>257</v>
      </c>
    </row>
    <row r="13" spans="1:14" ht="30.75" customHeight="1">
      <c r="A13" s="81"/>
      <c r="B13" s="82"/>
      <c r="C13" s="44"/>
      <c r="D13" s="110"/>
      <c r="E13" s="73"/>
      <c r="F13" s="13" t="s">
        <v>186</v>
      </c>
      <c r="G13" s="6" t="s">
        <v>140</v>
      </c>
      <c r="H13" s="7" t="s">
        <v>198</v>
      </c>
      <c r="I13" s="15">
        <f t="shared" si="0"/>
        <v>66000</v>
      </c>
      <c r="J13" s="4">
        <v>31000</v>
      </c>
      <c r="K13" s="4">
        <v>5000</v>
      </c>
      <c r="L13" s="4">
        <v>5000</v>
      </c>
      <c r="M13" s="4">
        <v>25000</v>
      </c>
      <c r="N13" s="46" t="s">
        <v>257</v>
      </c>
    </row>
    <row r="14" spans="1:14" ht="37.5" customHeight="1">
      <c r="A14" s="81"/>
      <c r="B14" s="82"/>
      <c r="C14" s="44"/>
      <c r="D14" s="110"/>
      <c r="E14" s="73"/>
      <c r="F14" s="13" t="s">
        <v>187</v>
      </c>
      <c r="G14" s="6" t="s">
        <v>141</v>
      </c>
      <c r="H14" s="7" t="s">
        <v>199</v>
      </c>
      <c r="I14" s="15">
        <f t="shared" si="0"/>
        <v>50000</v>
      </c>
      <c r="J14" s="4">
        <v>20000</v>
      </c>
      <c r="K14" s="4">
        <v>5000</v>
      </c>
      <c r="L14" s="4">
        <v>5000</v>
      </c>
      <c r="M14" s="4">
        <v>20000</v>
      </c>
      <c r="N14" s="46" t="s">
        <v>257</v>
      </c>
    </row>
    <row r="15" spans="1:14" ht="39.75" customHeight="1">
      <c r="A15" s="81"/>
      <c r="B15" s="82"/>
      <c r="C15" s="44"/>
      <c r="D15" s="110"/>
      <c r="E15" s="73"/>
      <c r="F15" s="7" t="s">
        <v>47</v>
      </c>
      <c r="G15" s="6" t="s">
        <v>142</v>
      </c>
      <c r="H15" s="3" t="s">
        <v>195</v>
      </c>
      <c r="I15" s="5">
        <f>M15</f>
        <v>0.055</v>
      </c>
      <c r="J15" s="17">
        <v>0.068</v>
      </c>
      <c r="K15" s="17">
        <v>0.064</v>
      </c>
      <c r="L15" s="17">
        <v>0.06</v>
      </c>
      <c r="M15" s="17">
        <v>0.055</v>
      </c>
      <c r="N15" s="11" t="s">
        <v>68</v>
      </c>
    </row>
    <row r="16" spans="1:14" ht="43.5" customHeight="1">
      <c r="A16" s="81"/>
      <c r="B16" s="82"/>
      <c r="C16" s="44"/>
      <c r="D16" s="110"/>
      <c r="E16" s="73"/>
      <c r="F16" s="7" t="s">
        <v>48</v>
      </c>
      <c r="G16" s="6" t="s">
        <v>237</v>
      </c>
      <c r="H16" s="3" t="s">
        <v>196</v>
      </c>
      <c r="I16" s="5">
        <f>M16</f>
        <v>0.102</v>
      </c>
      <c r="J16" s="17">
        <v>0.111</v>
      </c>
      <c r="K16" s="17">
        <v>0.108</v>
      </c>
      <c r="L16" s="17">
        <v>0.105</v>
      </c>
      <c r="M16" s="17">
        <v>0.102</v>
      </c>
      <c r="N16" s="11" t="s">
        <v>68</v>
      </c>
    </row>
    <row r="17" spans="1:14" ht="39" customHeight="1">
      <c r="A17" s="81"/>
      <c r="B17" s="82"/>
      <c r="C17" s="44"/>
      <c r="D17" s="110"/>
      <c r="E17" s="73"/>
      <c r="F17" s="3" t="s">
        <v>69</v>
      </c>
      <c r="G17" s="6" t="s">
        <v>238</v>
      </c>
      <c r="H17" s="3" t="s">
        <v>70</v>
      </c>
      <c r="I17" s="18">
        <f>SUM(J17:M17)</f>
        <v>26500</v>
      </c>
      <c r="J17" s="19">
        <v>7000</v>
      </c>
      <c r="K17" s="19">
        <v>7500</v>
      </c>
      <c r="L17" s="15">
        <v>6000</v>
      </c>
      <c r="M17" s="15">
        <v>6000</v>
      </c>
      <c r="N17" s="16" t="s">
        <v>68</v>
      </c>
    </row>
    <row r="18" spans="1:14" ht="35.25" customHeight="1">
      <c r="A18" s="81"/>
      <c r="B18" s="82"/>
      <c r="C18" s="44"/>
      <c r="D18" s="110"/>
      <c r="E18" s="73"/>
      <c r="F18" s="3" t="s">
        <v>71</v>
      </c>
      <c r="G18" s="6" t="s">
        <v>239</v>
      </c>
      <c r="H18" s="3" t="s">
        <v>72</v>
      </c>
      <c r="I18" s="18">
        <f>SUM(J18:M18)</f>
        <v>7500</v>
      </c>
      <c r="J18" s="19">
        <v>1500</v>
      </c>
      <c r="K18" s="19">
        <v>2000</v>
      </c>
      <c r="L18" s="15">
        <v>2000</v>
      </c>
      <c r="M18" s="15">
        <v>2000</v>
      </c>
      <c r="N18" s="16" t="s">
        <v>68</v>
      </c>
    </row>
    <row r="19" spans="1:14" ht="37.5" customHeight="1">
      <c r="A19" s="81"/>
      <c r="B19" s="82"/>
      <c r="C19" s="44"/>
      <c r="D19" s="110"/>
      <c r="E19" s="73"/>
      <c r="F19" s="3" t="s">
        <v>216</v>
      </c>
      <c r="G19" s="6" t="s">
        <v>143</v>
      </c>
      <c r="H19" s="3" t="s">
        <v>217</v>
      </c>
      <c r="I19" s="5">
        <f>M19</f>
        <v>0.41</v>
      </c>
      <c r="J19" s="8">
        <v>0.37</v>
      </c>
      <c r="K19" s="8">
        <v>0.38</v>
      </c>
      <c r="L19" s="8">
        <v>0.39</v>
      </c>
      <c r="M19" s="8">
        <v>0.41</v>
      </c>
      <c r="N19" s="16" t="s">
        <v>83</v>
      </c>
    </row>
    <row r="20" spans="1:14" ht="32.25" customHeight="1">
      <c r="A20" s="81"/>
      <c r="B20" s="82"/>
      <c r="C20" s="44"/>
      <c r="D20" s="110"/>
      <c r="E20" s="73"/>
      <c r="F20" s="3" t="s">
        <v>223</v>
      </c>
      <c r="G20" s="6" t="s">
        <v>203</v>
      </c>
      <c r="H20" s="3" t="s">
        <v>200</v>
      </c>
      <c r="I20" s="20">
        <f>M20</f>
        <v>8.188425</v>
      </c>
      <c r="J20" s="21">
        <v>7.450425</v>
      </c>
      <c r="K20" s="21">
        <v>7.614425</v>
      </c>
      <c r="L20" s="21">
        <v>7.901425</v>
      </c>
      <c r="M20" s="21">
        <v>8.188425</v>
      </c>
      <c r="N20" s="16" t="s">
        <v>83</v>
      </c>
    </row>
    <row r="21" spans="1:14" ht="31.5" customHeight="1">
      <c r="A21" s="81"/>
      <c r="B21" s="82"/>
      <c r="C21" s="44"/>
      <c r="D21" s="110"/>
      <c r="E21" s="73"/>
      <c r="F21" s="7" t="s">
        <v>224</v>
      </c>
      <c r="G21" s="6" t="s">
        <v>204</v>
      </c>
      <c r="H21" s="7" t="s">
        <v>190</v>
      </c>
      <c r="I21" s="20">
        <f>M21</f>
        <v>44.477</v>
      </c>
      <c r="J21" s="21">
        <v>42.447</v>
      </c>
      <c r="K21" s="21">
        <v>43.097</v>
      </c>
      <c r="L21" s="21">
        <v>43.777</v>
      </c>
      <c r="M21" s="21">
        <v>44.477</v>
      </c>
      <c r="N21" s="16" t="s">
        <v>83</v>
      </c>
    </row>
    <row r="22" spans="1:14" ht="31.5" customHeight="1">
      <c r="A22" s="81"/>
      <c r="B22" s="82"/>
      <c r="C22" s="44"/>
      <c r="D22" s="110"/>
      <c r="E22" s="73"/>
      <c r="F22" s="3" t="s">
        <v>225</v>
      </c>
      <c r="G22" s="6" t="s">
        <v>205</v>
      </c>
      <c r="H22" s="3" t="s">
        <v>189</v>
      </c>
      <c r="I22" s="21">
        <f>M22</f>
        <v>8.517296</v>
      </c>
      <c r="J22" s="21">
        <v>7.995296</v>
      </c>
      <c r="K22" s="21">
        <v>8.111296</v>
      </c>
      <c r="L22" s="21">
        <v>8.314296</v>
      </c>
      <c r="M22" s="21">
        <v>8.517296</v>
      </c>
      <c r="N22" s="16" t="s">
        <v>83</v>
      </c>
    </row>
    <row r="23" spans="1:14" ht="37.5" customHeight="1">
      <c r="A23" s="81"/>
      <c r="B23" s="82"/>
      <c r="C23" s="44"/>
      <c r="D23" s="110"/>
      <c r="E23" s="73"/>
      <c r="F23" s="3" t="s">
        <v>193</v>
      </c>
      <c r="G23" s="6" t="s">
        <v>206</v>
      </c>
      <c r="H23" s="3" t="s">
        <v>194</v>
      </c>
      <c r="I23" s="15">
        <f>J23+K23+L23+M23</f>
        <v>2300000</v>
      </c>
      <c r="J23" s="22">
        <v>315000</v>
      </c>
      <c r="K23" s="22">
        <v>514000</v>
      </c>
      <c r="L23" s="22">
        <v>706000</v>
      </c>
      <c r="M23" s="22">
        <v>765000</v>
      </c>
      <c r="N23" s="16" t="s">
        <v>102</v>
      </c>
    </row>
    <row r="24" spans="1:14" ht="43.5" customHeight="1">
      <c r="A24" s="81"/>
      <c r="B24" s="82"/>
      <c r="C24" s="44"/>
      <c r="D24" s="110"/>
      <c r="E24" s="73"/>
      <c r="F24" s="3" t="s">
        <v>218</v>
      </c>
      <c r="G24" s="6" t="s">
        <v>240</v>
      </c>
      <c r="H24" s="3" t="s">
        <v>219</v>
      </c>
      <c r="I24" s="5">
        <f>M24</f>
        <v>0.83</v>
      </c>
      <c r="J24" s="5">
        <v>0.79</v>
      </c>
      <c r="K24" s="5">
        <v>0.8</v>
      </c>
      <c r="L24" s="5">
        <v>0.82</v>
      </c>
      <c r="M24" s="5">
        <v>0.83</v>
      </c>
      <c r="N24" s="16" t="s">
        <v>102</v>
      </c>
    </row>
    <row r="25" spans="1:14" ht="36.75" customHeight="1">
      <c r="A25" s="81"/>
      <c r="B25" s="82"/>
      <c r="C25" s="45"/>
      <c r="D25" s="110"/>
      <c r="E25" s="74"/>
      <c r="F25" s="7" t="s">
        <v>226</v>
      </c>
      <c r="G25" s="6" t="s">
        <v>241</v>
      </c>
      <c r="H25" s="7" t="s">
        <v>106</v>
      </c>
      <c r="I25" s="20">
        <f>M25</f>
        <v>42.369</v>
      </c>
      <c r="J25" s="21">
        <v>40.049</v>
      </c>
      <c r="K25" s="21">
        <v>40.629</v>
      </c>
      <c r="L25" s="21">
        <v>41.499</v>
      </c>
      <c r="M25" s="21">
        <v>42.369</v>
      </c>
      <c r="N25" s="16" t="s">
        <v>83</v>
      </c>
    </row>
    <row r="26" spans="1:14" ht="51.75" customHeight="1">
      <c r="A26" s="81" t="s">
        <v>5</v>
      </c>
      <c r="B26" s="82" t="s">
        <v>7</v>
      </c>
      <c r="C26" s="43" t="s">
        <v>13</v>
      </c>
      <c r="D26" s="83" t="s">
        <v>80</v>
      </c>
      <c r="E26" s="84" t="s">
        <v>82</v>
      </c>
      <c r="F26" s="84" t="s">
        <v>207</v>
      </c>
      <c r="G26" s="4" t="s">
        <v>144</v>
      </c>
      <c r="H26" s="84" t="s">
        <v>27</v>
      </c>
      <c r="I26" s="23">
        <f>SUM(J26:M26)</f>
        <v>19</v>
      </c>
      <c r="J26" s="23">
        <v>5</v>
      </c>
      <c r="K26" s="23">
        <v>7</v>
      </c>
      <c r="L26" s="23">
        <v>4</v>
      </c>
      <c r="M26" s="23">
        <v>3</v>
      </c>
      <c r="N26" s="47" t="s">
        <v>53</v>
      </c>
    </row>
    <row r="27" spans="1:14" ht="37.5" customHeight="1">
      <c r="A27" s="81"/>
      <c r="B27" s="82"/>
      <c r="C27" s="44"/>
      <c r="D27" s="83"/>
      <c r="E27" s="85"/>
      <c r="F27" s="86"/>
      <c r="G27" s="4" t="s">
        <v>145</v>
      </c>
      <c r="H27" s="86"/>
      <c r="I27" s="6">
        <f>SUM(J27:M27)</f>
        <v>25</v>
      </c>
      <c r="J27" s="4">
        <v>9</v>
      </c>
      <c r="K27" s="4">
        <v>8</v>
      </c>
      <c r="L27" s="4">
        <v>4</v>
      </c>
      <c r="M27" s="4">
        <v>4</v>
      </c>
      <c r="N27" s="11" t="s">
        <v>68</v>
      </c>
    </row>
    <row r="28" spans="1:14" ht="47.25" customHeight="1">
      <c r="A28" s="81"/>
      <c r="B28" s="82"/>
      <c r="C28" s="44"/>
      <c r="D28" s="83"/>
      <c r="E28" s="85"/>
      <c r="F28" s="84" t="s">
        <v>221</v>
      </c>
      <c r="G28" s="75" t="s">
        <v>146</v>
      </c>
      <c r="H28" s="84" t="s">
        <v>222</v>
      </c>
      <c r="I28" s="72">
        <f>SUM(J28:M28)</f>
        <v>26</v>
      </c>
      <c r="J28" s="72">
        <v>1</v>
      </c>
      <c r="K28" s="72">
        <v>13</v>
      </c>
      <c r="L28" s="72">
        <v>8</v>
      </c>
      <c r="M28" s="72">
        <v>4</v>
      </c>
      <c r="N28" s="54" t="s">
        <v>83</v>
      </c>
    </row>
    <row r="29" spans="1:14" ht="37.5" customHeight="1">
      <c r="A29" s="81"/>
      <c r="B29" s="82"/>
      <c r="C29" s="45"/>
      <c r="D29" s="83"/>
      <c r="E29" s="86"/>
      <c r="F29" s="86"/>
      <c r="G29" s="77"/>
      <c r="H29" s="86"/>
      <c r="I29" s="74"/>
      <c r="J29" s="74"/>
      <c r="K29" s="74"/>
      <c r="L29" s="74"/>
      <c r="M29" s="74"/>
      <c r="N29" s="56"/>
    </row>
    <row r="30" spans="1:14" ht="42" customHeight="1">
      <c r="A30" s="81" t="s">
        <v>8</v>
      </c>
      <c r="B30" s="87" t="s">
        <v>9</v>
      </c>
      <c r="C30" s="43" t="s">
        <v>14</v>
      </c>
      <c r="D30" s="100" t="s">
        <v>84</v>
      </c>
      <c r="E30" s="102" t="s">
        <v>85</v>
      </c>
      <c r="F30" s="7" t="s">
        <v>56</v>
      </c>
      <c r="G30" s="6" t="s">
        <v>147</v>
      </c>
      <c r="H30" s="7" t="s">
        <v>28</v>
      </c>
      <c r="I30" s="6">
        <f>SUM(J30:M30)</f>
        <v>43</v>
      </c>
      <c r="J30" s="6">
        <v>11</v>
      </c>
      <c r="K30" s="6">
        <v>11</v>
      </c>
      <c r="L30" s="4">
        <v>10</v>
      </c>
      <c r="M30" s="4">
        <v>11</v>
      </c>
      <c r="N30" s="48" t="s">
        <v>53</v>
      </c>
    </row>
    <row r="31" spans="1:14" ht="42" customHeight="1">
      <c r="A31" s="81"/>
      <c r="B31" s="88"/>
      <c r="C31" s="44"/>
      <c r="D31" s="101"/>
      <c r="E31" s="103"/>
      <c r="F31" s="3" t="s">
        <v>227</v>
      </c>
      <c r="G31" s="6" t="s">
        <v>148</v>
      </c>
      <c r="H31" s="7" t="s">
        <v>54</v>
      </c>
      <c r="I31" s="6">
        <f>SUM(J31:M31)</f>
        <v>400</v>
      </c>
      <c r="J31" s="6">
        <v>100</v>
      </c>
      <c r="K31" s="6">
        <v>130</v>
      </c>
      <c r="L31" s="6">
        <v>130</v>
      </c>
      <c r="M31" s="6">
        <v>40</v>
      </c>
      <c r="N31" s="48" t="s">
        <v>53</v>
      </c>
    </row>
    <row r="32" spans="1:14" ht="42" customHeight="1">
      <c r="A32" s="81"/>
      <c r="B32" s="88"/>
      <c r="C32" s="44"/>
      <c r="D32" s="101"/>
      <c r="E32" s="103"/>
      <c r="F32" s="3" t="s">
        <v>25</v>
      </c>
      <c r="G32" s="6" t="s">
        <v>149</v>
      </c>
      <c r="H32" s="7" t="s">
        <v>26</v>
      </c>
      <c r="I32" s="6">
        <f>SUM(J32:M32)</f>
        <v>250</v>
      </c>
      <c r="J32" s="6">
        <v>60</v>
      </c>
      <c r="K32" s="6">
        <v>80</v>
      </c>
      <c r="L32" s="6">
        <v>70</v>
      </c>
      <c r="M32" s="6">
        <v>40</v>
      </c>
      <c r="N32" s="48" t="s">
        <v>53</v>
      </c>
    </row>
    <row r="33" spans="1:14" ht="42" customHeight="1">
      <c r="A33" s="81"/>
      <c r="B33" s="88"/>
      <c r="C33" s="44"/>
      <c r="D33" s="101"/>
      <c r="E33" s="103"/>
      <c r="F33" s="3" t="s">
        <v>228</v>
      </c>
      <c r="G33" s="6" t="s">
        <v>242</v>
      </c>
      <c r="H33" s="7" t="s">
        <v>55</v>
      </c>
      <c r="I33" s="6">
        <f>SUM(J33:M33)</f>
        <v>400</v>
      </c>
      <c r="J33" s="6">
        <v>100</v>
      </c>
      <c r="K33" s="6">
        <v>130</v>
      </c>
      <c r="L33" s="6">
        <v>130</v>
      </c>
      <c r="M33" s="6">
        <v>40</v>
      </c>
      <c r="N33" s="48" t="s">
        <v>53</v>
      </c>
    </row>
    <row r="34" spans="1:14" ht="36.75" customHeight="1">
      <c r="A34" s="81"/>
      <c r="B34" s="88"/>
      <c r="C34" s="44"/>
      <c r="D34" s="101"/>
      <c r="E34" s="103"/>
      <c r="F34" s="13" t="s">
        <v>191</v>
      </c>
      <c r="G34" s="6" t="s">
        <v>150</v>
      </c>
      <c r="H34" s="13" t="s">
        <v>201</v>
      </c>
      <c r="I34" s="6">
        <f>M34</f>
        <v>32</v>
      </c>
      <c r="J34" s="24">
        <v>22</v>
      </c>
      <c r="K34" s="24">
        <v>25</v>
      </c>
      <c r="L34" s="24">
        <v>28</v>
      </c>
      <c r="M34" s="24">
        <v>32</v>
      </c>
      <c r="N34" s="11" t="s">
        <v>102</v>
      </c>
    </row>
    <row r="35" spans="1:14" ht="36.75" customHeight="1">
      <c r="A35" s="81"/>
      <c r="B35" s="88"/>
      <c r="C35" s="44"/>
      <c r="D35" s="101"/>
      <c r="E35" s="103"/>
      <c r="F35" s="13" t="s">
        <v>192</v>
      </c>
      <c r="G35" s="6" t="s">
        <v>151</v>
      </c>
      <c r="H35" s="13" t="s">
        <v>202</v>
      </c>
      <c r="I35" s="6">
        <f>M35</f>
        <v>28</v>
      </c>
      <c r="J35" s="24">
        <v>7</v>
      </c>
      <c r="K35" s="24">
        <v>14</v>
      </c>
      <c r="L35" s="24">
        <v>21</v>
      </c>
      <c r="M35" s="24">
        <v>28</v>
      </c>
      <c r="N35" s="48" t="s">
        <v>83</v>
      </c>
    </row>
    <row r="36" spans="1:14" ht="28.5" customHeight="1">
      <c r="A36" s="81"/>
      <c r="B36" s="88"/>
      <c r="C36" s="44"/>
      <c r="D36" s="101"/>
      <c r="E36" s="103"/>
      <c r="F36" s="26" t="s">
        <v>57</v>
      </c>
      <c r="G36" s="6" t="s">
        <v>152</v>
      </c>
      <c r="H36" s="26" t="s">
        <v>58</v>
      </c>
      <c r="I36" s="23">
        <f>SUM(J36:M36)</f>
        <v>45</v>
      </c>
      <c r="J36" s="23">
        <v>10</v>
      </c>
      <c r="K36" s="23">
        <v>12</v>
      </c>
      <c r="L36" s="23">
        <f>4+4+3</f>
        <v>11</v>
      </c>
      <c r="M36" s="23">
        <f>4+4+4</f>
        <v>12</v>
      </c>
      <c r="N36" s="49" t="s">
        <v>53</v>
      </c>
    </row>
    <row r="37" spans="1:14" ht="42" customHeight="1">
      <c r="A37" s="81"/>
      <c r="B37" s="88"/>
      <c r="C37" s="44"/>
      <c r="D37" s="101"/>
      <c r="E37" s="103"/>
      <c r="F37" s="27" t="s">
        <v>59</v>
      </c>
      <c r="G37" s="6" t="s">
        <v>153</v>
      </c>
      <c r="H37" s="3" t="s">
        <v>60</v>
      </c>
      <c r="I37" s="4">
        <f>J37+K37+L37+M37</f>
        <v>3</v>
      </c>
      <c r="J37" s="4">
        <v>1</v>
      </c>
      <c r="K37" s="4">
        <v>1</v>
      </c>
      <c r="L37" s="4">
        <v>0</v>
      </c>
      <c r="M37" s="4">
        <v>1</v>
      </c>
      <c r="N37" s="50" t="s">
        <v>53</v>
      </c>
    </row>
    <row r="38" spans="1:14" ht="54" customHeight="1">
      <c r="A38" s="81"/>
      <c r="B38" s="88"/>
      <c r="C38" s="44"/>
      <c r="D38" s="101"/>
      <c r="E38" s="104"/>
      <c r="F38" s="27" t="s">
        <v>229</v>
      </c>
      <c r="G38" s="6" t="s">
        <v>154</v>
      </c>
      <c r="H38" s="3" t="s">
        <v>101</v>
      </c>
      <c r="I38" s="9">
        <v>0.8</v>
      </c>
      <c r="J38" s="9">
        <v>0.8</v>
      </c>
      <c r="K38" s="9">
        <v>0.8</v>
      </c>
      <c r="L38" s="9">
        <v>0.8</v>
      </c>
      <c r="M38" s="9">
        <v>0.8</v>
      </c>
      <c r="N38" s="11" t="s">
        <v>102</v>
      </c>
    </row>
    <row r="39" spans="1:14" ht="41.25" customHeight="1">
      <c r="A39" s="81"/>
      <c r="B39" s="88"/>
      <c r="C39" s="44"/>
      <c r="D39" s="101"/>
      <c r="E39" s="102" t="s">
        <v>97</v>
      </c>
      <c r="F39" s="3" t="s">
        <v>108</v>
      </c>
      <c r="G39" s="6" t="s">
        <v>155</v>
      </c>
      <c r="H39" s="3" t="s">
        <v>100</v>
      </c>
      <c r="I39" s="28">
        <v>0.04</v>
      </c>
      <c r="J39" s="29">
        <v>0.0571</v>
      </c>
      <c r="K39" s="9">
        <v>0.0512</v>
      </c>
      <c r="L39" s="9">
        <v>0.04</v>
      </c>
      <c r="M39" s="9">
        <v>0.04</v>
      </c>
      <c r="N39" s="11" t="s">
        <v>258</v>
      </c>
    </row>
    <row r="40" spans="1:14" ht="43.5" customHeight="1">
      <c r="A40" s="81"/>
      <c r="B40" s="88"/>
      <c r="C40" s="44"/>
      <c r="D40" s="101"/>
      <c r="E40" s="103"/>
      <c r="F40" s="7" t="s">
        <v>86</v>
      </c>
      <c r="G40" s="6" t="s">
        <v>156</v>
      </c>
      <c r="H40" s="7" t="s">
        <v>63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11" t="s">
        <v>64</v>
      </c>
    </row>
    <row r="41" spans="1:14" ht="42" customHeight="1">
      <c r="A41" s="81"/>
      <c r="B41" s="88"/>
      <c r="C41" s="44"/>
      <c r="D41" s="101"/>
      <c r="E41" s="103"/>
      <c r="F41" s="7" t="s">
        <v>65</v>
      </c>
      <c r="G41" s="6" t="s">
        <v>157</v>
      </c>
      <c r="H41" s="7" t="s">
        <v>66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11" t="s">
        <v>64</v>
      </c>
    </row>
    <row r="42" spans="1:14" ht="77.25" customHeight="1">
      <c r="A42" s="81"/>
      <c r="B42" s="88"/>
      <c r="C42" s="44"/>
      <c r="D42" s="101"/>
      <c r="E42" s="103"/>
      <c r="F42" s="31" t="s">
        <v>261</v>
      </c>
      <c r="G42" s="6" t="s">
        <v>158</v>
      </c>
      <c r="H42" s="7" t="s">
        <v>45</v>
      </c>
      <c r="I42" s="6">
        <f>J42+K42+L42+M42</f>
        <v>300</v>
      </c>
      <c r="J42" s="6">
        <v>0</v>
      </c>
      <c r="K42" s="6">
        <v>0</v>
      </c>
      <c r="L42" s="6">
        <v>200</v>
      </c>
      <c r="M42" s="6">
        <v>100</v>
      </c>
      <c r="N42" s="11" t="s">
        <v>46</v>
      </c>
    </row>
    <row r="43" spans="1:14" ht="51" customHeight="1">
      <c r="A43" s="81"/>
      <c r="B43" s="88"/>
      <c r="C43" s="44"/>
      <c r="D43" s="101"/>
      <c r="E43" s="103"/>
      <c r="F43" s="27" t="s">
        <v>121</v>
      </c>
      <c r="G43" s="6" t="s">
        <v>159</v>
      </c>
      <c r="H43" s="3" t="s">
        <v>122</v>
      </c>
      <c r="I43" s="9">
        <f>M43</f>
        <v>0.8</v>
      </c>
      <c r="J43" s="9">
        <v>0.8</v>
      </c>
      <c r="K43" s="9">
        <v>0.8</v>
      </c>
      <c r="L43" s="9">
        <v>0.8</v>
      </c>
      <c r="M43" s="9">
        <v>0.8</v>
      </c>
      <c r="N43" s="16" t="s">
        <v>46</v>
      </c>
    </row>
    <row r="44" spans="1:14" ht="39.75" customHeight="1">
      <c r="A44" s="81"/>
      <c r="B44" s="88"/>
      <c r="C44" s="44"/>
      <c r="D44" s="101"/>
      <c r="E44" s="103"/>
      <c r="F44" s="6" t="s">
        <v>103</v>
      </c>
      <c r="G44" s="6" t="s">
        <v>160</v>
      </c>
      <c r="H44" s="6" t="s">
        <v>235</v>
      </c>
      <c r="I44" s="6">
        <v>73</v>
      </c>
      <c r="J44" s="6">
        <v>66</v>
      </c>
      <c r="K44" s="6">
        <v>66</v>
      </c>
      <c r="L44" s="6">
        <v>70</v>
      </c>
      <c r="M44" s="6">
        <v>73</v>
      </c>
      <c r="N44" s="25" t="s">
        <v>49</v>
      </c>
    </row>
    <row r="45" spans="1:14" ht="55.5" customHeight="1">
      <c r="A45" s="81"/>
      <c r="B45" s="88"/>
      <c r="C45" s="44"/>
      <c r="D45" s="101"/>
      <c r="E45" s="103"/>
      <c r="F45" s="72" t="s">
        <v>104</v>
      </c>
      <c r="G45" s="75" t="s">
        <v>161</v>
      </c>
      <c r="H45" s="72" t="s">
        <v>234</v>
      </c>
      <c r="I45" s="75">
        <v>83</v>
      </c>
      <c r="J45" s="75">
        <v>77</v>
      </c>
      <c r="K45" s="75">
        <v>78</v>
      </c>
      <c r="L45" s="75">
        <v>80</v>
      </c>
      <c r="M45" s="75">
        <v>83</v>
      </c>
      <c r="N45" s="54" t="s">
        <v>49</v>
      </c>
    </row>
    <row r="46" spans="1:14" ht="45.75" customHeight="1">
      <c r="A46" s="81"/>
      <c r="B46" s="88"/>
      <c r="C46" s="45"/>
      <c r="D46" s="101"/>
      <c r="E46" s="104"/>
      <c r="F46" s="74"/>
      <c r="G46" s="77"/>
      <c r="H46" s="74"/>
      <c r="I46" s="77"/>
      <c r="J46" s="77"/>
      <c r="K46" s="77"/>
      <c r="L46" s="77"/>
      <c r="M46" s="77"/>
      <c r="N46" s="56"/>
    </row>
    <row r="47" spans="1:14" ht="31.5" customHeight="1">
      <c r="A47" s="107" t="s">
        <v>15</v>
      </c>
      <c r="B47" s="87" t="s">
        <v>10</v>
      </c>
      <c r="C47" s="43" t="s">
        <v>17</v>
      </c>
      <c r="D47" s="102" t="s">
        <v>41</v>
      </c>
      <c r="E47" s="105" t="s">
        <v>87</v>
      </c>
      <c r="F47" s="27" t="s">
        <v>88</v>
      </c>
      <c r="G47" s="4" t="s">
        <v>162</v>
      </c>
      <c r="H47" s="27" t="s">
        <v>89</v>
      </c>
      <c r="I47" s="8">
        <v>0.95</v>
      </c>
      <c r="J47" s="8">
        <v>0.95</v>
      </c>
      <c r="K47" s="8">
        <v>0.95</v>
      </c>
      <c r="L47" s="8">
        <v>0.95</v>
      </c>
      <c r="M47" s="8">
        <v>0.95</v>
      </c>
      <c r="N47" s="11" t="s">
        <v>49</v>
      </c>
    </row>
    <row r="48" spans="1:14" ht="44.25" customHeight="1">
      <c r="A48" s="108"/>
      <c r="B48" s="88"/>
      <c r="C48" s="44"/>
      <c r="D48" s="103"/>
      <c r="E48" s="109"/>
      <c r="F48" s="27" t="s">
        <v>114</v>
      </c>
      <c r="G48" s="4" t="s">
        <v>163</v>
      </c>
      <c r="H48" s="27" t="s">
        <v>115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11" t="s">
        <v>119</v>
      </c>
    </row>
    <row r="49" spans="1:14" ht="22.5" customHeight="1">
      <c r="A49" s="108"/>
      <c r="B49" s="88"/>
      <c r="C49" s="44"/>
      <c r="D49" s="103"/>
      <c r="E49" s="109"/>
      <c r="F49" s="27" t="s">
        <v>116</v>
      </c>
      <c r="G49" s="4" t="s">
        <v>164</v>
      </c>
      <c r="H49" s="27" t="s">
        <v>120</v>
      </c>
      <c r="I49" s="4">
        <v>4</v>
      </c>
      <c r="J49" s="4">
        <v>4</v>
      </c>
      <c r="K49" s="4">
        <v>4</v>
      </c>
      <c r="L49" s="4">
        <v>4</v>
      </c>
      <c r="M49" s="4">
        <v>4</v>
      </c>
      <c r="N49" s="11" t="s">
        <v>119</v>
      </c>
    </row>
    <row r="50" spans="1:14" ht="27.75" customHeight="1">
      <c r="A50" s="108"/>
      <c r="B50" s="88"/>
      <c r="C50" s="44"/>
      <c r="D50" s="103"/>
      <c r="E50" s="109"/>
      <c r="F50" s="27" t="s">
        <v>117</v>
      </c>
      <c r="G50" s="4" t="s">
        <v>165</v>
      </c>
      <c r="H50" s="27" t="s">
        <v>118</v>
      </c>
      <c r="I50" s="8">
        <f>M50</f>
        <v>0.9</v>
      </c>
      <c r="J50" s="8">
        <v>0.9</v>
      </c>
      <c r="K50" s="8">
        <v>0.9</v>
      </c>
      <c r="L50" s="8">
        <v>0.9</v>
      </c>
      <c r="M50" s="8">
        <v>0.9</v>
      </c>
      <c r="N50" s="11" t="s">
        <v>119</v>
      </c>
    </row>
    <row r="51" spans="1:14" ht="33.75" customHeight="1">
      <c r="A51" s="108"/>
      <c r="B51" s="88"/>
      <c r="C51" s="44"/>
      <c r="D51" s="103"/>
      <c r="E51" s="109"/>
      <c r="F51" s="105" t="s">
        <v>123</v>
      </c>
      <c r="G51" s="75" t="s">
        <v>166</v>
      </c>
      <c r="H51" s="105" t="s">
        <v>220</v>
      </c>
      <c r="I51" s="75">
        <v>4</v>
      </c>
      <c r="J51" s="75">
        <v>1</v>
      </c>
      <c r="K51" s="75">
        <v>1</v>
      </c>
      <c r="L51" s="75">
        <v>1</v>
      </c>
      <c r="M51" s="75">
        <v>1</v>
      </c>
      <c r="N51" s="54" t="s">
        <v>49</v>
      </c>
    </row>
    <row r="52" spans="1:14" ht="24" customHeight="1">
      <c r="A52" s="108"/>
      <c r="B52" s="88"/>
      <c r="C52" s="44"/>
      <c r="D52" s="103"/>
      <c r="E52" s="109"/>
      <c r="F52" s="106"/>
      <c r="G52" s="77"/>
      <c r="H52" s="106"/>
      <c r="I52" s="77"/>
      <c r="J52" s="77"/>
      <c r="K52" s="77"/>
      <c r="L52" s="77"/>
      <c r="M52" s="77"/>
      <c r="N52" s="56"/>
    </row>
    <row r="53" spans="1:14" ht="46.5" customHeight="1">
      <c r="A53" s="108"/>
      <c r="B53" s="88"/>
      <c r="C53" s="44"/>
      <c r="D53" s="103"/>
      <c r="E53" s="109"/>
      <c r="F53" s="27" t="s">
        <v>124</v>
      </c>
      <c r="G53" s="4" t="s">
        <v>167</v>
      </c>
      <c r="H53" s="27" t="s">
        <v>125</v>
      </c>
      <c r="I53" s="9">
        <v>1</v>
      </c>
      <c r="J53" s="4"/>
      <c r="K53" s="4"/>
      <c r="L53" s="9">
        <v>1</v>
      </c>
      <c r="M53" s="9">
        <v>1</v>
      </c>
      <c r="N53" s="11" t="s">
        <v>258</v>
      </c>
    </row>
    <row r="54" spans="1:14" ht="36.75" customHeight="1">
      <c r="A54" s="108"/>
      <c r="B54" s="88"/>
      <c r="C54" s="44"/>
      <c r="D54" s="103"/>
      <c r="E54" s="109"/>
      <c r="F54" s="27" t="s">
        <v>126</v>
      </c>
      <c r="G54" s="4" t="s">
        <v>168</v>
      </c>
      <c r="H54" s="27" t="s">
        <v>127</v>
      </c>
      <c r="I54" s="4">
        <v>2</v>
      </c>
      <c r="J54" s="4"/>
      <c r="K54" s="4"/>
      <c r="L54" s="4">
        <v>1</v>
      </c>
      <c r="M54" s="4">
        <v>1</v>
      </c>
      <c r="N54" s="11" t="s">
        <v>258</v>
      </c>
    </row>
    <row r="55" spans="1:14" ht="36.75" customHeight="1">
      <c r="A55" s="108"/>
      <c r="B55" s="88"/>
      <c r="C55" s="44"/>
      <c r="D55" s="103"/>
      <c r="E55" s="109"/>
      <c r="F55" s="27" t="s">
        <v>128</v>
      </c>
      <c r="G55" s="4" t="s">
        <v>169</v>
      </c>
      <c r="H55" s="27" t="s">
        <v>182</v>
      </c>
      <c r="I55" s="9">
        <v>1</v>
      </c>
      <c r="J55" s="8"/>
      <c r="K55" s="8"/>
      <c r="L55" s="9">
        <v>1</v>
      </c>
      <c r="M55" s="9">
        <v>1</v>
      </c>
      <c r="N55" s="11" t="s">
        <v>258</v>
      </c>
    </row>
    <row r="56" spans="1:14" ht="34.5" customHeight="1">
      <c r="A56" s="108"/>
      <c r="B56" s="88"/>
      <c r="C56" s="44"/>
      <c r="D56" s="103"/>
      <c r="E56" s="109"/>
      <c r="F56" s="27" t="s">
        <v>129</v>
      </c>
      <c r="G56" s="4" t="s">
        <v>170</v>
      </c>
      <c r="H56" s="27" t="s">
        <v>127</v>
      </c>
      <c r="I56" s="4">
        <v>24</v>
      </c>
      <c r="J56" s="4"/>
      <c r="K56" s="4"/>
      <c r="L56" s="4">
        <v>12</v>
      </c>
      <c r="M56" s="4">
        <v>12</v>
      </c>
      <c r="N56" s="11" t="s">
        <v>258</v>
      </c>
    </row>
    <row r="57" spans="1:14" ht="36.75" customHeight="1">
      <c r="A57" s="108"/>
      <c r="B57" s="88"/>
      <c r="C57" s="44"/>
      <c r="D57" s="103"/>
      <c r="E57" s="109"/>
      <c r="F57" s="27" t="s">
        <v>130</v>
      </c>
      <c r="G57" s="4" t="s">
        <v>171</v>
      </c>
      <c r="H57" s="27" t="s">
        <v>131</v>
      </c>
      <c r="I57" s="9">
        <v>1</v>
      </c>
      <c r="J57" s="8"/>
      <c r="K57" s="8"/>
      <c r="L57" s="9">
        <v>1</v>
      </c>
      <c r="M57" s="9">
        <v>1</v>
      </c>
      <c r="N57" s="11" t="s">
        <v>258</v>
      </c>
    </row>
    <row r="58" spans="1:14" ht="24" customHeight="1">
      <c r="A58" s="108"/>
      <c r="B58" s="88"/>
      <c r="C58" s="45"/>
      <c r="D58" s="103"/>
      <c r="E58" s="106"/>
      <c r="F58" s="3" t="s">
        <v>90</v>
      </c>
      <c r="G58" s="4" t="s">
        <v>172</v>
      </c>
      <c r="H58" s="3" t="s">
        <v>91</v>
      </c>
      <c r="I58" s="4">
        <v>11</v>
      </c>
      <c r="J58" s="4">
        <v>0</v>
      </c>
      <c r="K58" s="4">
        <v>6</v>
      </c>
      <c r="L58" s="4">
        <v>5</v>
      </c>
      <c r="M58" s="4">
        <v>0</v>
      </c>
      <c r="N58" s="11" t="s">
        <v>49</v>
      </c>
    </row>
    <row r="59" spans="1:14" ht="54" customHeight="1">
      <c r="A59" s="81" t="s">
        <v>15</v>
      </c>
      <c r="B59" s="82" t="s">
        <v>11</v>
      </c>
      <c r="C59" s="43" t="s">
        <v>17</v>
      </c>
      <c r="D59" s="83" t="s">
        <v>42</v>
      </c>
      <c r="E59" s="84" t="s">
        <v>99</v>
      </c>
      <c r="F59" s="32" t="s">
        <v>183</v>
      </c>
      <c r="G59" s="4" t="s">
        <v>173</v>
      </c>
      <c r="H59" s="32" t="s">
        <v>105</v>
      </c>
      <c r="I59" s="4">
        <f>J59+K59+L59+M59</f>
        <v>1600</v>
      </c>
      <c r="J59" s="4">
        <v>400</v>
      </c>
      <c r="K59" s="4">
        <v>400</v>
      </c>
      <c r="L59" s="4">
        <v>400</v>
      </c>
      <c r="M59" s="4">
        <v>400</v>
      </c>
      <c r="N59" s="16" t="s">
        <v>73</v>
      </c>
    </row>
    <row r="60" spans="1:14" ht="50.25" customHeight="1">
      <c r="A60" s="81"/>
      <c r="B60" s="82"/>
      <c r="C60" s="44"/>
      <c r="D60" s="83"/>
      <c r="E60" s="85"/>
      <c r="F60" s="32" t="s">
        <v>184</v>
      </c>
      <c r="G60" s="4" t="s">
        <v>174</v>
      </c>
      <c r="H60" s="32" t="s">
        <v>185</v>
      </c>
      <c r="I60" s="4">
        <f>J60+K60+L60+M60</f>
        <v>7615</v>
      </c>
      <c r="J60" s="4">
        <v>2123</v>
      </c>
      <c r="K60" s="4">
        <v>1834</v>
      </c>
      <c r="L60" s="4">
        <v>1824</v>
      </c>
      <c r="M60" s="4">
        <v>1834</v>
      </c>
      <c r="N60" s="16" t="s">
        <v>73</v>
      </c>
    </row>
    <row r="61" spans="1:14" ht="42" customHeight="1">
      <c r="A61" s="81"/>
      <c r="B61" s="82"/>
      <c r="C61" s="45"/>
      <c r="D61" s="83"/>
      <c r="E61" s="86"/>
      <c r="F61" s="7" t="s">
        <v>109</v>
      </c>
      <c r="G61" s="4" t="s">
        <v>175</v>
      </c>
      <c r="H61" s="7" t="s">
        <v>61</v>
      </c>
      <c r="I61" s="30">
        <v>1</v>
      </c>
      <c r="J61" s="30">
        <v>1</v>
      </c>
      <c r="K61" s="30">
        <v>1</v>
      </c>
      <c r="L61" s="30">
        <v>1</v>
      </c>
      <c r="M61" s="30">
        <v>1</v>
      </c>
      <c r="N61" s="11" t="s">
        <v>230</v>
      </c>
    </row>
    <row r="62" spans="1:14" ht="39.75" customHeight="1">
      <c r="A62" s="81" t="s">
        <v>15</v>
      </c>
      <c r="B62" s="82" t="s">
        <v>36</v>
      </c>
      <c r="C62" s="43" t="s">
        <v>107</v>
      </c>
      <c r="D62" s="96" t="s">
        <v>96</v>
      </c>
      <c r="E62" s="72" t="s">
        <v>50</v>
      </c>
      <c r="F62" s="72" t="s">
        <v>94</v>
      </c>
      <c r="G62" s="72" t="s">
        <v>176</v>
      </c>
      <c r="H62" s="72" t="s">
        <v>95</v>
      </c>
      <c r="I62" s="72">
        <f>J62+K62+L62+M62</f>
        <v>3</v>
      </c>
      <c r="J62" s="72"/>
      <c r="K62" s="72"/>
      <c r="L62" s="72">
        <v>1</v>
      </c>
      <c r="M62" s="72">
        <v>2</v>
      </c>
      <c r="N62" s="54" t="s">
        <v>49</v>
      </c>
    </row>
    <row r="63" spans="1:14" ht="20.25" customHeight="1">
      <c r="A63" s="81"/>
      <c r="B63" s="82"/>
      <c r="C63" s="44"/>
      <c r="D63" s="97"/>
      <c r="E63" s="73"/>
      <c r="F63" s="73"/>
      <c r="G63" s="73"/>
      <c r="H63" s="73"/>
      <c r="I63" s="73"/>
      <c r="J63" s="73"/>
      <c r="K63" s="73"/>
      <c r="L63" s="73"/>
      <c r="M63" s="73"/>
      <c r="N63" s="55"/>
    </row>
    <row r="64" spans="1:14" ht="12.75" customHeight="1">
      <c r="A64" s="81"/>
      <c r="B64" s="82"/>
      <c r="C64" s="44"/>
      <c r="D64" s="97"/>
      <c r="E64" s="74"/>
      <c r="F64" s="74"/>
      <c r="G64" s="74"/>
      <c r="H64" s="74"/>
      <c r="I64" s="74"/>
      <c r="J64" s="74"/>
      <c r="K64" s="74"/>
      <c r="L64" s="74"/>
      <c r="M64" s="74"/>
      <c r="N64" s="56"/>
    </row>
    <row r="65" spans="1:14" ht="39.75" customHeight="1">
      <c r="A65" s="81"/>
      <c r="B65" s="82"/>
      <c r="C65" s="44"/>
      <c r="D65" s="97"/>
      <c r="E65" s="83" t="s">
        <v>113</v>
      </c>
      <c r="F65" s="7" t="s">
        <v>38</v>
      </c>
      <c r="G65" s="4" t="s">
        <v>243</v>
      </c>
      <c r="H65" s="7" t="s">
        <v>37</v>
      </c>
      <c r="I65" s="6">
        <f>J65+K65+L65+M65</f>
        <v>4</v>
      </c>
      <c r="J65" s="6">
        <v>1</v>
      </c>
      <c r="K65" s="6">
        <v>1</v>
      </c>
      <c r="L65" s="6">
        <v>1</v>
      </c>
      <c r="M65" s="6">
        <v>1</v>
      </c>
      <c r="N65" s="11" t="s">
        <v>259</v>
      </c>
    </row>
    <row r="66" spans="1:14" ht="30" customHeight="1">
      <c r="A66" s="81"/>
      <c r="B66" s="82"/>
      <c r="C66" s="44"/>
      <c r="D66" s="97"/>
      <c r="E66" s="83"/>
      <c r="F66" s="10" t="s">
        <v>208</v>
      </c>
      <c r="G66" s="4" t="s">
        <v>244</v>
      </c>
      <c r="H66" s="10" t="s">
        <v>209</v>
      </c>
      <c r="I66" s="33">
        <v>1</v>
      </c>
      <c r="J66" s="33">
        <v>0.9</v>
      </c>
      <c r="K66" s="33">
        <v>1</v>
      </c>
      <c r="L66" s="33">
        <v>1</v>
      </c>
      <c r="M66" s="33">
        <v>1</v>
      </c>
      <c r="N66" s="25" t="s">
        <v>210</v>
      </c>
    </row>
    <row r="67" spans="1:14" ht="21.75" customHeight="1">
      <c r="A67" s="81"/>
      <c r="B67" s="82"/>
      <c r="C67" s="44"/>
      <c r="D67" s="97"/>
      <c r="E67" s="83"/>
      <c r="F67" s="72" t="s">
        <v>211</v>
      </c>
      <c r="G67" s="75" t="s">
        <v>245</v>
      </c>
      <c r="H67" s="72" t="s">
        <v>209</v>
      </c>
      <c r="I67" s="78">
        <v>1</v>
      </c>
      <c r="J67" s="78">
        <v>0.9</v>
      </c>
      <c r="K67" s="78">
        <v>1</v>
      </c>
      <c r="L67" s="78">
        <v>1</v>
      </c>
      <c r="M67" s="78">
        <v>1</v>
      </c>
      <c r="N67" s="54" t="s">
        <v>210</v>
      </c>
    </row>
    <row r="68" spans="1:14" ht="13.5" customHeight="1">
      <c r="A68" s="81"/>
      <c r="B68" s="82"/>
      <c r="C68" s="44"/>
      <c r="D68" s="97"/>
      <c r="E68" s="83"/>
      <c r="F68" s="73"/>
      <c r="G68" s="76"/>
      <c r="H68" s="73"/>
      <c r="I68" s="79"/>
      <c r="J68" s="79"/>
      <c r="K68" s="79"/>
      <c r="L68" s="79"/>
      <c r="M68" s="79"/>
      <c r="N68" s="55"/>
    </row>
    <row r="69" spans="1:14" ht="21.75" customHeight="1">
      <c r="A69" s="81"/>
      <c r="B69" s="82"/>
      <c r="C69" s="44"/>
      <c r="D69" s="97"/>
      <c r="E69" s="83"/>
      <c r="F69" s="74"/>
      <c r="G69" s="77"/>
      <c r="H69" s="74"/>
      <c r="I69" s="80"/>
      <c r="J69" s="80"/>
      <c r="K69" s="80"/>
      <c r="L69" s="80"/>
      <c r="M69" s="80"/>
      <c r="N69" s="56"/>
    </row>
    <row r="70" spans="1:14" ht="24.75" customHeight="1">
      <c r="A70" s="81"/>
      <c r="B70" s="82"/>
      <c r="C70" s="44"/>
      <c r="D70" s="97"/>
      <c r="E70" s="83"/>
      <c r="F70" s="98" t="s">
        <v>212</v>
      </c>
      <c r="G70" s="75" t="s">
        <v>246</v>
      </c>
      <c r="H70" s="72" t="s">
        <v>213</v>
      </c>
      <c r="I70" s="78">
        <v>1</v>
      </c>
      <c r="J70" s="94">
        <v>0.25</v>
      </c>
      <c r="K70" s="78">
        <v>0.5</v>
      </c>
      <c r="L70" s="78">
        <v>0.8</v>
      </c>
      <c r="M70" s="78">
        <v>1</v>
      </c>
      <c r="N70" s="54" t="s">
        <v>210</v>
      </c>
    </row>
    <row r="71" spans="1:14" ht="19.5" customHeight="1">
      <c r="A71" s="81"/>
      <c r="B71" s="82"/>
      <c r="C71" s="44"/>
      <c r="D71" s="97"/>
      <c r="E71" s="83"/>
      <c r="F71" s="99"/>
      <c r="G71" s="76"/>
      <c r="H71" s="73"/>
      <c r="I71" s="73"/>
      <c r="J71" s="95"/>
      <c r="K71" s="73"/>
      <c r="L71" s="73"/>
      <c r="M71" s="73"/>
      <c r="N71" s="55"/>
    </row>
    <row r="72" spans="1:14" ht="31.5" customHeight="1">
      <c r="A72" s="81"/>
      <c r="B72" s="82"/>
      <c r="C72" s="44"/>
      <c r="D72" s="97"/>
      <c r="E72" s="83"/>
      <c r="F72" s="99"/>
      <c r="G72" s="76"/>
      <c r="H72" s="73"/>
      <c r="I72" s="73"/>
      <c r="J72" s="95"/>
      <c r="K72" s="73"/>
      <c r="L72" s="73"/>
      <c r="M72" s="73"/>
      <c r="N72" s="55"/>
    </row>
    <row r="73" spans="1:14" ht="53.25" customHeight="1">
      <c r="A73" s="81"/>
      <c r="B73" s="82"/>
      <c r="C73" s="44"/>
      <c r="D73" s="97"/>
      <c r="E73" s="83"/>
      <c r="F73" s="99"/>
      <c r="G73" s="76"/>
      <c r="H73" s="73"/>
      <c r="I73" s="73"/>
      <c r="J73" s="95"/>
      <c r="K73" s="73"/>
      <c r="L73" s="73"/>
      <c r="M73" s="73"/>
      <c r="N73" s="56"/>
    </row>
    <row r="74" spans="1:14" ht="60" customHeight="1">
      <c r="A74" s="81"/>
      <c r="B74" s="82"/>
      <c r="C74" s="44"/>
      <c r="D74" s="97"/>
      <c r="E74" s="83"/>
      <c r="F74" s="34" t="s">
        <v>214</v>
      </c>
      <c r="G74" s="4" t="s">
        <v>247</v>
      </c>
      <c r="H74" s="24" t="s">
        <v>215</v>
      </c>
      <c r="I74" s="33">
        <v>1</v>
      </c>
      <c r="J74" s="33">
        <v>0.4</v>
      </c>
      <c r="K74" s="33">
        <v>0.6</v>
      </c>
      <c r="L74" s="33">
        <v>0.8</v>
      </c>
      <c r="M74" s="33">
        <v>1</v>
      </c>
      <c r="N74" s="25" t="s">
        <v>210</v>
      </c>
    </row>
    <row r="75" spans="1:14" ht="55.5" customHeight="1">
      <c r="A75" s="81"/>
      <c r="B75" s="82"/>
      <c r="C75" s="44"/>
      <c r="D75" s="97"/>
      <c r="E75" s="83"/>
      <c r="F75" s="3" t="s">
        <v>39</v>
      </c>
      <c r="G75" s="4" t="s">
        <v>248</v>
      </c>
      <c r="H75" s="3" t="s">
        <v>40</v>
      </c>
      <c r="I75" s="9">
        <v>0.9</v>
      </c>
      <c r="J75" s="9">
        <v>0.5</v>
      </c>
      <c r="K75" s="9">
        <v>0.6</v>
      </c>
      <c r="L75" s="9">
        <v>0.75</v>
      </c>
      <c r="M75" s="9">
        <v>0.9</v>
      </c>
      <c r="N75" s="16" t="s">
        <v>259</v>
      </c>
    </row>
    <row r="76" spans="1:14" ht="54" customHeight="1">
      <c r="A76" s="81"/>
      <c r="B76" s="82"/>
      <c r="C76" s="44"/>
      <c r="D76" s="97"/>
      <c r="E76" s="83"/>
      <c r="F76" s="3" t="s">
        <v>75</v>
      </c>
      <c r="G76" s="4" t="s">
        <v>249</v>
      </c>
      <c r="H76" s="3" t="s">
        <v>76</v>
      </c>
      <c r="I76" s="9">
        <v>0.6</v>
      </c>
      <c r="J76" s="9">
        <v>0.3</v>
      </c>
      <c r="K76" s="9">
        <v>0.4</v>
      </c>
      <c r="L76" s="9">
        <v>0.5</v>
      </c>
      <c r="M76" s="9">
        <v>0.6</v>
      </c>
      <c r="N76" s="16" t="s">
        <v>259</v>
      </c>
    </row>
    <row r="77" spans="1:14" ht="66" customHeight="1">
      <c r="A77" s="81"/>
      <c r="B77" s="82"/>
      <c r="C77" s="44"/>
      <c r="D77" s="97"/>
      <c r="E77" s="83"/>
      <c r="F77" s="3" t="s">
        <v>77</v>
      </c>
      <c r="G77" s="4" t="s">
        <v>250</v>
      </c>
      <c r="H77" s="3" t="s">
        <v>78</v>
      </c>
      <c r="I77" s="15">
        <f>M77</f>
        <v>3</v>
      </c>
      <c r="J77" s="35">
        <v>0</v>
      </c>
      <c r="K77" s="35">
        <v>0</v>
      </c>
      <c r="L77" s="35">
        <v>4</v>
      </c>
      <c r="M77" s="35">
        <v>3</v>
      </c>
      <c r="N77" s="16" t="s">
        <v>259</v>
      </c>
    </row>
    <row r="78" spans="1:14" ht="62.25" customHeight="1">
      <c r="A78" s="81"/>
      <c r="B78" s="82"/>
      <c r="C78" s="45"/>
      <c r="D78" s="97"/>
      <c r="E78" s="36" t="s">
        <v>112</v>
      </c>
      <c r="F78" s="37" t="s">
        <v>62</v>
      </c>
      <c r="G78" s="4" t="s">
        <v>251</v>
      </c>
      <c r="H78" s="37" t="s">
        <v>43</v>
      </c>
      <c r="I78" s="38">
        <v>1</v>
      </c>
      <c r="J78" s="38">
        <v>1</v>
      </c>
      <c r="K78" s="38">
        <v>1</v>
      </c>
      <c r="L78" s="38">
        <v>1</v>
      </c>
      <c r="M78" s="38">
        <v>1</v>
      </c>
      <c r="N78" s="39" t="s">
        <v>44</v>
      </c>
    </row>
    <row r="79" spans="1:14" ht="69.75" customHeight="1">
      <c r="A79" s="81" t="s">
        <v>12</v>
      </c>
      <c r="B79" s="82" t="s">
        <v>98</v>
      </c>
      <c r="C79" s="43" t="s">
        <v>31</v>
      </c>
      <c r="D79" s="91" t="s">
        <v>92</v>
      </c>
      <c r="E79" s="72" t="s">
        <v>93</v>
      </c>
      <c r="F79" s="7" t="s">
        <v>29</v>
      </c>
      <c r="G79" s="6" t="s">
        <v>177</v>
      </c>
      <c r="H79" s="7" t="s">
        <v>30</v>
      </c>
      <c r="I79" s="8">
        <v>0.9</v>
      </c>
      <c r="J79" s="8">
        <v>0.9</v>
      </c>
      <c r="K79" s="8">
        <v>0.9</v>
      </c>
      <c r="L79" s="8">
        <v>0.9</v>
      </c>
      <c r="M79" s="8">
        <v>0.9</v>
      </c>
      <c r="N79" s="11" t="s">
        <v>67</v>
      </c>
    </row>
    <row r="80" spans="1:14" ht="40.5" customHeight="1">
      <c r="A80" s="81"/>
      <c r="B80" s="82"/>
      <c r="C80" s="44"/>
      <c r="D80" s="91"/>
      <c r="E80" s="73"/>
      <c r="F80" s="7" t="s">
        <v>51</v>
      </c>
      <c r="G80" s="6" t="s">
        <v>178</v>
      </c>
      <c r="H80" s="7" t="s">
        <v>52</v>
      </c>
      <c r="I80" s="8">
        <v>1</v>
      </c>
      <c r="J80" s="8">
        <v>1</v>
      </c>
      <c r="K80" s="8">
        <v>1</v>
      </c>
      <c r="L80" s="8">
        <v>1</v>
      </c>
      <c r="M80" s="8">
        <v>1</v>
      </c>
      <c r="N80" s="11" t="s">
        <v>258</v>
      </c>
    </row>
    <row r="81" spans="1:14" ht="56.25" customHeight="1">
      <c r="A81" s="81"/>
      <c r="B81" s="82"/>
      <c r="C81" s="44"/>
      <c r="D81" s="91"/>
      <c r="E81" s="73"/>
      <c r="F81" s="7" t="s">
        <v>32</v>
      </c>
      <c r="G81" s="6" t="s">
        <v>232</v>
      </c>
      <c r="H81" s="7" t="s">
        <v>34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39" t="s">
        <v>67</v>
      </c>
    </row>
    <row r="82" spans="1:14" ht="54" customHeight="1">
      <c r="A82" s="81"/>
      <c r="B82" s="82"/>
      <c r="C82" s="44"/>
      <c r="D82" s="91"/>
      <c r="E82" s="73"/>
      <c r="F82" s="7" t="s">
        <v>132</v>
      </c>
      <c r="G82" s="6" t="s">
        <v>179</v>
      </c>
      <c r="H82" s="7" t="s">
        <v>252</v>
      </c>
      <c r="I82" s="8">
        <v>0.9</v>
      </c>
      <c r="J82" s="8">
        <v>0.9</v>
      </c>
      <c r="K82" s="8">
        <v>0.9</v>
      </c>
      <c r="L82" s="8">
        <v>0.9</v>
      </c>
      <c r="M82" s="8">
        <v>0.9</v>
      </c>
      <c r="N82" s="39" t="s">
        <v>67</v>
      </c>
    </row>
    <row r="83" spans="1:14" ht="53.25" customHeight="1">
      <c r="A83" s="81"/>
      <c r="B83" s="82"/>
      <c r="C83" s="44"/>
      <c r="D83" s="91"/>
      <c r="E83" s="73"/>
      <c r="F83" s="7" t="s">
        <v>33</v>
      </c>
      <c r="G83" s="6" t="s">
        <v>180</v>
      </c>
      <c r="H83" s="7" t="s">
        <v>35</v>
      </c>
      <c r="I83" s="8">
        <v>0.9</v>
      </c>
      <c r="J83" s="8">
        <v>0.9</v>
      </c>
      <c r="K83" s="8">
        <v>0.9</v>
      </c>
      <c r="L83" s="8">
        <v>0.9</v>
      </c>
      <c r="M83" s="8">
        <v>0.9</v>
      </c>
      <c r="N83" s="39" t="s">
        <v>67</v>
      </c>
    </row>
    <row r="84" spans="1:14" ht="49.5" customHeight="1" thickBot="1">
      <c r="A84" s="89"/>
      <c r="B84" s="90"/>
      <c r="C84" s="51"/>
      <c r="D84" s="92"/>
      <c r="E84" s="93"/>
      <c r="F84" s="52" t="s">
        <v>231</v>
      </c>
      <c r="G84" s="40" t="s">
        <v>181</v>
      </c>
      <c r="H84" s="52" t="s">
        <v>233</v>
      </c>
      <c r="I84" s="41">
        <v>0.9</v>
      </c>
      <c r="J84" s="41">
        <v>0.9</v>
      </c>
      <c r="K84" s="41">
        <v>0.9</v>
      </c>
      <c r="L84" s="41">
        <v>0.9</v>
      </c>
      <c r="M84" s="41">
        <v>0.9</v>
      </c>
      <c r="N84" s="53" t="s">
        <v>67</v>
      </c>
    </row>
  </sheetData>
  <sheetProtection/>
  <mergeCells count="102">
    <mergeCell ref="J4:M4"/>
    <mergeCell ref="N4:N5"/>
    <mergeCell ref="F4:F5"/>
    <mergeCell ref="G4:G5"/>
    <mergeCell ref="H4:H5"/>
    <mergeCell ref="I4:I5"/>
    <mergeCell ref="A4:A5"/>
    <mergeCell ref="B4:B5"/>
    <mergeCell ref="C4:C5"/>
    <mergeCell ref="D4:D5"/>
    <mergeCell ref="E4:E5"/>
    <mergeCell ref="A26:A29"/>
    <mergeCell ref="B26:B29"/>
    <mergeCell ref="D26:D29"/>
    <mergeCell ref="E26:E29"/>
    <mergeCell ref="F26:F27"/>
    <mergeCell ref="H26:H27"/>
    <mergeCell ref="A6:A25"/>
    <mergeCell ref="B6:B25"/>
    <mergeCell ref="D6:D25"/>
    <mergeCell ref="E6:E25"/>
    <mergeCell ref="A47:A58"/>
    <mergeCell ref="B47:B58"/>
    <mergeCell ref="D47:D58"/>
    <mergeCell ref="E47:E58"/>
    <mergeCell ref="M51:M52"/>
    <mergeCell ref="N28:N29"/>
    <mergeCell ref="L28:L29"/>
    <mergeCell ref="M28:M29"/>
    <mergeCell ref="I28:I29"/>
    <mergeCell ref="J28:J29"/>
    <mergeCell ref="K28:K29"/>
    <mergeCell ref="F28:F29"/>
    <mergeCell ref="G28:G29"/>
    <mergeCell ref="H28:H29"/>
    <mergeCell ref="M45:M46"/>
    <mergeCell ref="J45:J46"/>
    <mergeCell ref="K45:K46"/>
    <mergeCell ref="L45:L46"/>
    <mergeCell ref="F45:F46"/>
    <mergeCell ref="G45:G46"/>
    <mergeCell ref="H45:H46"/>
    <mergeCell ref="I45:I46"/>
    <mergeCell ref="N45:N46"/>
    <mergeCell ref="N51:N52"/>
    <mergeCell ref="D30:D46"/>
    <mergeCell ref="E30:E38"/>
    <mergeCell ref="E39:E46"/>
    <mergeCell ref="K51:K52"/>
    <mergeCell ref="L51:L52"/>
    <mergeCell ref="F51:F52"/>
    <mergeCell ref="G51:G52"/>
    <mergeCell ref="H51:H52"/>
    <mergeCell ref="I51:I52"/>
    <mergeCell ref="A79:A84"/>
    <mergeCell ref="B79:B84"/>
    <mergeCell ref="D79:D84"/>
    <mergeCell ref="E79:E84"/>
    <mergeCell ref="J70:J73"/>
    <mergeCell ref="K70:K73"/>
    <mergeCell ref="L70:L73"/>
    <mergeCell ref="M70:M73"/>
    <mergeCell ref="E65:E77"/>
    <mergeCell ref="A62:A78"/>
    <mergeCell ref="B62:B78"/>
    <mergeCell ref="D62:D78"/>
    <mergeCell ref="E62:E64"/>
    <mergeCell ref="M62:M64"/>
    <mergeCell ref="J62:J64"/>
    <mergeCell ref="K62:K64"/>
    <mergeCell ref="F70:F73"/>
    <mergeCell ref="G70:G73"/>
    <mergeCell ref="H70:H73"/>
    <mergeCell ref="I70:I73"/>
    <mergeCell ref="J67:J69"/>
    <mergeCell ref="K67:K69"/>
    <mergeCell ref="L67:L69"/>
    <mergeCell ref="M67:M69"/>
    <mergeCell ref="N62:N64"/>
    <mergeCell ref="N70:N73"/>
    <mergeCell ref="L1:N1"/>
    <mergeCell ref="L2:N2"/>
    <mergeCell ref="L3:N3"/>
    <mergeCell ref="C1:K3"/>
    <mergeCell ref="A1:B3"/>
    <mergeCell ref="N67:N69"/>
    <mergeCell ref="F67:F69"/>
    <mergeCell ref="G67:G69"/>
    <mergeCell ref="H67:H69"/>
    <mergeCell ref="I67:I69"/>
    <mergeCell ref="L62:L64"/>
    <mergeCell ref="F62:F64"/>
    <mergeCell ref="G62:G64"/>
    <mergeCell ref="H62:H64"/>
    <mergeCell ref="I62:I64"/>
    <mergeCell ref="A59:A61"/>
    <mergeCell ref="B59:B61"/>
    <mergeCell ref="D59:D61"/>
    <mergeCell ref="E59:E61"/>
    <mergeCell ref="J51:J52"/>
    <mergeCell ref="A30:A46"/>
    <mergeCell ref="B30:B46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Brush" shapeId="123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ANTONIO CASTANO</dc:creator>
  <cp:keywords/>
  <dc:description/>
  <cp:lastModifiedBy>Nelson Yesid Rodriguez Bernal</cp:lastModifiedBy>
  <dcterms:created xsi:type="dcterms:W3CDTF">2016-11-30T16:05:14Z</dcterms:created>
  <dcterms:modified xsi:type="dcterms:W3CDTF">2017-09-05T14:33:27Z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A">
    <vt:lpwstr>2017</vt:lpwstr>
  </property>
</Properties>
</file>