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minviviendagovco-my.sharepoint.com/personal/crendon_minvivienda_gov_co/Documents/MVCT/Contrato 750-2026/Marzo 2026/661/V.110 enviada OAJ 18MAR2026/"/>
    </mc:Choice>
  </mc:AlternateContent>
  <xr:revisionPtr revIDLastSave="2" documentId="8_{3640AD10-C6D2-4766-9D79-DC41FC09DD03}" xr6:coauthVersionLast="47" xr6:coauthVersionMax="47" xr10:uidLastSave="{D5637334-39EE-47B6-ADCC-9CB1762AC3E4}"/>
  <bookViews>
    <workbookView xWindow="-120" yWindow="-120" windowWidth="20730" windowHeight="11310" firstSheet="1" activeTab="1" xr2:uid="{3E8BF061-BE9C-4928-BFDE-FD4E4EA05BF3}"/>
  </bookViews>
  <sheets>
    <sheet name="peso" sheetId="1" state="hidden" r:id="rId1"/>
    <sheet name="Matriz"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4" l="1"/>
  <c r="H27" i="4"/>
  <c r="F27" i="4"/>
  <c r="F30" i="1" l="1"/>
  <c r="F29" i="1"/>
  <c r="F17" i="1"/>
  <c r="F12" i="1"/>
</calcChain>
</file>

<file path=xl/sharedStrings.xml><?xml version="1.0" encoding="utf-8"?>
<sst xmlns="http://schemas.openxmlformats.org/spreadsheetml/2006/main" count="120" uniqueCount="90">
  <si>
    <t>ASPECTO</t>
  </si>
  <si>
    <t>FACTOR</t>
  </si>
  <si>
    <t>CRITERIO</t>
  </si>
  <si>
    <t>PESO</t>
  </si>
  <si>
    <t>SOCIOAMBIENTAL</t>
  </si>
  <si>
    <t>Acceso a Bienes y Servicios</t>
  </si>
  <si>
    <t>Oferta regional/local de materiales y equipos requeridos para la construcción o implementación de la alternativa</t>
  </si>
  <si>
    <t>Disponibilidad a nivel regional/local del personal básico requerido para la construcción o implementación de la alternativa.</t>
  </si>
  <si>
    <t>Oferta energética para el funcionamiento de la alternativa</t>
  </si>
  <si>
    <t>Oferta de recolección de residuos asociados a partes, componentes o subproductos generados en el proceso de construcción de la alternativa de tratamiento propuesta.</t>
  </si>
  <si>
    <t>Aceptabilidad Social</t>
  </si>
  <si>
    <t>Compatibilidad de la alternativa desde las costumbres, conductas o
cosmovisiones de los beneficiarios</t>
  </si>
  <si>
    <t>Capacidad y disponibilidad de pago</t>
  </si>
  <si>
    <t xml:space="preserve">Administración </t>
  </si>
  <si>
    <t>Costos administrativos adicionales relacionados con la tecnología: personal de celaduría y laboratorios, suministros de laboratorio, requerimientos de área, servicios públicos y otros. Nota: Personal diferente a la mano de obra calificada requerida para operación y mantenimiento de la alternativa propuesta.</t>
  </si>
  <si>
    <t xml:space="preserve">Ambiental </t>
  </si>
  <si>
    <t>Generación de residuos tales como partes cambiadas o subproductos que requieran una disposición o manejo especial.</t>
  </si>
  <si>
    <t>Impactos ambientales asociados con ruido, contaminación de aire y olores en la construcción, operación y mantenimiento de la alternativa propuesta.</t>
  </si>
  <si>
    <t>% TOTAL DE LA EVALUACIÓN ASPECTOSOCIOAMBIENTAL</t>
  </si>
  <si>
    <t>ECONÓMICO</t>
  </si>
  <si>
    <t>Costos de infraestructura</t>
  </si>
  <si>
    <t xml:space="preserve">Costos de consultoría relacionados con el diseño e ingeniería de detalle. </t>
  </si>
  <si>
    <t xml:space="preserve">Costos iniciales para la construcción y puesta en marcha del proceso para el tratamiento de aguas residuales. </t>
  </si>
  <si>
    <t xml:space="preserve">Costos asociados al mantenimiento de las unidades de tratamiento. </t>
  </si>
  <si>
    <t>% TOTAL DE LA EVALUACIÓN FACTORES ASPECTO  ECONÓMICO</t>
  </si>
  <si>
    <t>TÉCNICO OPERATIVO</t>
  </si>
  <si>
    <t>Subproductos</t>
  </si>
  <si>
    <t>Producción de Biogás (estimación de la cantidad producida y/o
generada)</t>
  </si>
  <si>
    <t>Producción de Lodos (estimación de la cantidad producida y/o
generada)</t>
  </si>
  <si>
    <t>Área</t>
  </si>
  <si>
    <t>Área requerida para la construcción de la alternativa planteada</t>
  </si>
  <si>
    <t>Flexibilidad</t>
  </si>
  <si>
    <t>Capacidad del sistema para operar con variaciones en las concentraciones de los parámetros básicos, tales como pH, Demanda Química de Oxígeno (DQO), Demanda Bioquímica de Oxígeno (DBO5), Sólidos Suspendidos Totales (SST), Sólidos Sedimentables, Grasas y Aceites, otros (de acuerdo con los objetivos de calidad definidos para la fuente receptora).</t>
  </si>
  <si>
    <t>Requiere de procesos adicionales para el tratamiento de aguas residuales para dar cumplimiento con los parámetros de calidad establecidos para el vertimiento</t>
  </si>
  <si>
    <t>Mano de obra calificada (Personal)</t>
  </si>
  <si>
    <t>Nivel técnico - operativo y/o especializado requerido para la operación o mantenimiento rutinario de la alternativa propuesta.</t>
  </si>
  <si>
    <t>Nivel técnico - operativo y/o especializado requerido para la operación o mantenimiento preventivo de la alternativa propuesta</t>
  </si>
  <si>
    <t>Nivel técnico - operativo y/o especializado requerido para la operación o mantenimiento correctivo de la alternativa propuesta.</t>
  </si>
  <si>
    <t xml:space="preserve">Operación y mantenimiento </t>
  </si>
  <si>
    <t>Requerimientos energéticos para el funcionamiento de la alternativa</t>
  </si>
  <si>
    <t>Necesidades de cambio y periodicidad de uso de elementos consumibles (repuestos, reactivos, entre otros) que demanda la alternativa</t>
  </si>
  <si>
    <t>Servicio/Respaldo</t>
  </si>
  <si>
    <t>Oferta local y regional de insumos, partes y materiales para mantenimiento y operación de la alternativa</t>
  </si>
  <si>
    <t>% TOTAL DE LA EVALUACIÓN ASPECTO OPERATIVO</t>
  </si>
  <si>
    <t>% TOTAL</t>
  </si>
  <si>
    <t>PUNTAJE</t>
  </si>
  <si>
    <t>JUSTIFICACIÓN</t>
  </si>
  <si>
    <t>ALTERNATIVAS</t>
  </si>
  <si>
    <t>Alternativa 1</t>
  </si>
  <si>
    <t>Alternativa 2</t>
  </si>
  <si>
    <t>Alternativa 3</t>
  </si>
  <si>
    <t>SOCIOAMBIENTAL(38%)</t>
  </si>
  <si>
    <t>Acceso a Bienes y Servicios(9%)</t>
  </si>
  <si>
    <t>3 si se consiguen los materiales y equipos requeridos para la construcción o implementación de la alternativa a nivel municipal, 1 si no se consiguen</t>
  </si>
  <si>
    <t>2 si dispone de personal básico requerido para la construcción o implementación de la alternativa a nivel municipal (local). 1 no dispone de personal</t>
  </si>
  <si>
    <t>2 si hay disponibilidad de servicio de energía
eléctrica interconectado, 1 si debe llevarse la red de baja tensión hasta el sistema de tratamiento, 0 si no hay disponibilidad de servicio</t>
  </si>
  <si>
    <t>2 si existe oferta de recolección en el municipio, y 1 si no existe</t>
  </si>
  <si>
    <t>Aceptabilidad Social(11%)</t>
  </si>
  <si>
    <t>6 si la comunidad acepta la solución que se plantee, 3 si hay posiciones encontradas y 1 si no la aceptan</t>
  </si>
  <si>
    <t>5 si la comunidad tiene la capacidad y disponibilidad a pagar, 3 si hay posiciones encontradas y 1 si no tiene capacidad no disponibilidad de pago</t>
  </si>
  <si>
    <t>Administración (7%)</t>
  </si>
  <si>
    <t>7 si no necesita costos administrativos adicionales, 1 para la tecnología que requiere los mayores costos administrativos adicionales.Las otras alternativas toman un puntaje proporcional a los costos administrativos adicionales requeridos.</t>
  </si>
  <si>
    <t>Ambiental (11%)</t>
  </si>
  <si>
    <t xml:space="preserve">6 si no los genera y 1 si genera residuos.Las otras alternativas toman un puntaje proporcional a la cantidad de residuos generados. </t>
  </si>
  <si>
    <t>5 si no los genera y 1 si los genera</t>
  </si>
  <si>
    <t>ECONÓMICO    (31%)</t>
  </si>
  <si>
    <t>Costos de infraestructura(20%)</t>
  </si>
  <si>
    <t>5 Para costo menor de consultoría, 1 mayor costo.Las otras alternativas toman un puntaje proporcional a los costos de la consultoría</t>
  </si>
  <si>
    <t>10 Para el menor costo, 1 para el mayor costo de construcción.Las otras alternativas toman un puntaje proporcional a los costos de construcción.</t>
  </si>
  <si>
    <t>5 Para la alternativa que genere menor costo, 1 mayor costo de mantenimiento. Las otras alternativas toman un puntaje proporcional a los costos de mantenimiento.</t>
  </si>
  <si>
    <t>Administración (11%)</t>
  </si>
  <si>
    <t>11 para costo menor, 1 costo mayor.Las otras alternativas toman un puntaje proporcional a los costos administrativos adicionales.</t>
  </si>
  <si>
    <t>TÉCNICO OPERATIVO (31%)</t>
  </si>
  <si>
    <t>Subproductos (4%)</t>
  </si>
  <si>
    <t>2 el que menos genera y 1 el que más genere</t>
  </si>
  <si>
    <t>Área (5%)</t>
  </si>
  <si>
    <t>5 lo toma la alternativa que tenga la menor
área requerida, 1 la alternativa que requiere
la mayor área, las otras alternativas toman un puntaje proporcional a su área requerida.</t>
  </si>
  <si>
    <t>Flexibilidad (6%)</t>
  </si>
  <si>
    <t>3 si la alternativa propuesta no tiene problemas en funcionamiento frente a variaciones del parámetro en un 10% por encima del promedio; 2 si el sistema propuesto no tiene problemas en funcionamiento frente a variaciones del parámetro en un 5% por encima del promedio.1 si el sistema propuesto tiene problemas en funcionamiento frente a variaciones</t>
  </si>
  <si>
    <t>3 si la alternativa propuesta no requiere
procesos adicionales; 1 si requiere procesos
adicionales.</t>
  </si>
  <si>
    <t>Mano de obra calificada (Personal)  (6%)</t>
  </si>
  <si>
    <t>2 si no necesita personal especializado para la operación o mantenimiento rutinario, 1 si
necesita personal especializado para la operación y mantenimiento rutinario</t>
  </si>
  <si>
    <t>2 si no necesita personal especializado para la operación y mantenimiento preventivo, 1 si necesita personal especializado para la
operación y mantenimiento preventivo</t>
  </si>
  <si>
    <t>2 si no necesita personal especializado para la operación y mantenimiento correctivo, 1 si
necesita personal especializado para la operación y mantenimiento correctivo</t>
  </si>
  <si>
    <t>Operación y mantenimiento (6%)</t>
  </si>
  <si>
    <t>4 a menor cantidad de KW que requiera para
funcionar la alternativa; 1 punto para la
tecnología que necesite mayor cantidad de
KW, las otras alternativas toman un puntaje
proporcional a sus necesidades de energía</t>
  </si>
  <si>
    <t>2 si no necesita consumibles; 1 la alternativa
que requiera más consumibles expresados en costos estimados; las otras alternativas toman un puntaje proporcional a sus necesidades de consumibles</t>
  </si>
  <si>
    <t>Servicio/Respaldo (4%)</t>
  </si>
  <si>
    <t>4 si existe soporte local (municipal) para la
operación y mantenimiento de la tecnología y 1 si no lo hay.</t>
  </si>
  <si>
    <t>RESULTADO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</si>
</sst>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2">
    <xf numFmtId="0" fontId="0" fillId="0" borderId="0" xfId="0"/>
    <xf numFmtId="0" fontId="2" fillId="0" borderId="1" xfId="0" applyFont="1" applyBorder="1" applyAlignment="1">
      <alignment horizontal="center"/>
    </xf>
    <xf numFmtId="0" fontId="0" fillId="0" borderId="1" xfId="0" applyBorder="1" applyAlignment="1">
      <alignment wrapText="1"/>
    </xf>
    <xf numFmtId="9" fontId="0" fillId="0" borderId="1" xfId="1" applyFont="1" applyBorder="1" applyAlignment="1">
      <alignment horizontal="center" vertical="center"/>
    </xf>
    <xf numFmtId="0" fontId="2" fillId="0" borderId="1" xfId="0" applyFont="1" applyBorder="1" applyAlignment="1">
      <alignment vertical="center"/>
    </xf>
    <xf numFmtId="9" fontId="2" fillId="0" borderId="1" xfId="1" applyFont="1" applyBorder="1" applyAlignment="1">
      <alignment horizontal="center" vertical="center"/>
    </xf>
    <xf numFmtId="0" fontId="2" fillId="0" borderId="1" xfId="0" applyFont="1" applyBorder="1"/>
    <xf numFmtId="9" fontId="2" fillId="0" borderId="1" xfId="1" applyFont="1" applyBorder="1" applyAlignment="1">
      <alignment horizont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xf numFmtId="0" fontId="0" fillId="0" borderId="1" xfId="0" applyBorder="1" applyAlignment="1">
      <alignment horizontal="justify" vertical="center" wrapText="1"/>
    </xf>
    <xf numFmtId="0" fontId="2"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vertical="center"/>
    </xf>
    <xf numFmtId="9" fontId="0" fillId="0" borderId="1" xfId="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right"/>
    </xf>
    <xf numFmtId="0" fontId="2" fillId="0" borderId="2" xfId="0" applyFont="1" applyBorder="1" applyAlignment="1">
      <alignment horizontal="right" wrapText="1"/>
    </xf>
    <xf numFmtId="0" fontId="2" fillId="0" borderId="3" xfId="0" applyFont="1" applyBorder="1" applyAlignment="1">
      <alignment horizontal="right" wrapText="1"/>
    </xf>
    <xf numFmtId="0" fontId="2" fillId="0" borderId="4" xfId="0" applyFont="1" applyBorder="1" applyAlignment="1">
      <alignment horizontal="righ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4BE57-76E7-4CFE-8083-006BC7ED49DF}">
  <dimension ref="C2:F30"/>
  <sheetViews>
    <sheetView topLeftCell="A11" workbookViewId="0">
      <selection activeCell="K21" sqref="K21"/>
    </sheetView>
  </sheetViews>
  <sheetFormatPr baseColWidth="10" defaultColWidth="8.85546875" defaultRowHeight="15" x14ac:dyDescent="0.25"/>
  <cols>
    <col min="3" max="3" width="26.42578125" customWidth="1"/>
    <col min="4" max="4" width="31.5703125" bestFit="1" customWidth="1"/>
    <col min="5" max="5" width="62" customWidth="1"/>
    <col min="6" max="6" width="11.7109375" customWidth="1"/>
  </cols>
  <sheetData>
    <row r="2" spans="3:6" x14ac:dyDescent="0.25">
      <c r="C2" s="1" t="s">
        <v>0</v>
      </c>
      <c r="D2" s="1" t="s">
        <v>1</v>
      </c>
      <c r="E2" s="1" t="s">
        <v>2</v>
      </c>
      <c r="F2" s="1" t="s">
        <v>3</v>
      </c>
    </row>
    <row r="3" spans="3:6" ht="30" x14ac:dyDescent="0.25">
      <c r="C3" s="17" t="s">
        <v>4</v>
      </c>
      <c r="D3" s="17" t="s">
        <v>5</v>
      </c>
      <c r="E3" s="2" t="s">
        <v>6</v>
      </c>
      <c r="F3" s="16">
        <v>0.09</v>
      </c>
    </row>
    <row r="4" spans="3:6" ht="30" x14ac:dyDescent="0.25">
      <c r="C4" s="17"/>
      <c r="D4" s="17"/>
      <c r="E4" s="2" t="s">
        <v>7</v>
      </c>
      <c r="F4" s="16"/>
    </row>
    <row r="5" spans="3:6" x14ac:dyDescent="0.25">
      <c r="C5" s="17"/>
      <c r="D5" s="17"/>
      <c r="E5" s="2" t="s">
        <v>8</v>
      </c>
      <c r="F5" s="16"/>
    </row>
    <row r="6" spans="3:6" ht="45" x14ac:dyDescent="0.25">
      <c r="C6" s="17"/>
      <c r="D6" s="17"/>
      <c r="E6" s="2" t="s">
        <v>9</v>
      </c>
      <c r="F6" s="16"/>
    </row>
    <row r="7" spans="3:6" ht="45" x14ac:dyDescent="0.25">
      <c r="C7" s="17"/>
      <c r="D7" s="17" t="s">
        <v>10</v>
      </c>
      <c r="E7" s="2" t="s">
        <v>11</v>
      </c>
      <c r="F7" s="16">
        <v>0.11</v>
      </c>
    </row>
    <row r="8" spans="3:6" x14ac:dyDescent="0.25">
      <c r="C8" s="17"/>
      <c r="D8" s="17"/>
      <c r="E8" s="2" t="s">
        <v>12</v>
      </c>
      <c r="F8" s="16"/>
    </row>
    <row r="9" spans="3:6" ht="75" x14ac:dyDescent="0.25">
      <c r="C9" s="17"/>
      <c r="D9" s="4" t="s">
        <v>13</v>
      </c>
      <c r="E9" s="2" t="s">
        <v>14</v>
      </c>
      <c r="F9" s="3">
        <v>7.0000000000000007E-2</v>
      </c>
    </row>
    <row r="10" spans="3:6" ht="30" x14ac:dyDescent="0.25">
      <c r="C10" s="17"/>
      <c r="D10" s="17" t="s">
        <v>15</v>
      </c>
      <c r="E10" s="2" t="s">
        <v>16</v>
      </c>
      <c r="F10" s="16">
        <v>0.11</v>
      </c>
    </row>
    <row r="11" spans="3:6" ht="45" x14ac:dyDescent="0.25">
      <c r="C11" s="17"/>
      <c r="D11" s="17"/>
      <c r="E11" s="2" t="s">
        <v>17</v>
      </c>
      <c r="F11" s="16"/>
    </row>
    <row r="12" spans="3:6" x14ac:dyDescent="0.25">
      <c r="C12" s="18" t="s">
        <v>18</v>
      </c>
      <c r="D12" s="18"/>
      <c r="E12" s="18"/>
      <c r="F12" s="5">
        <f>+F3+F7+F9+F10</f>
        <v>0.38</v>
      </c>
    </row>
    <row r="13" spans="3:6" ht="30" x14ac:dyDescent="0.25">
      <c r="C13" s="17" t="s">
        <v>19</v>
      </c>
      <c r="D13" s="17" t="s">
        <v>20</v>
      </c>
      <c r="E13" s="2" t="s">
        <v>21</v>
      </c>
      <c r="F13" s="16">
        <v>0.19</v>
      </c>
    </row>
    <row r="14" spans="3:6" ht="30" x14ac:dyDescent="0.25">
      <c r="C14" s="17"/>
      <c r="D14" s="17"/>
      <c r="E14" s="2" t="s">
        <v>22</v>
      </c>
      <c r="F14" s="16"/>
    </row>
    <row r="15" spans="3:6" ht="30" x14ac:dyDescent="0.25">
      <c r="C15" s="17"/>
      <c r="D15" s="17"/>
      <c r="E15" s="2" t="s">
        <v>23</v>
      </c>
      <c r="F15" s="16"/>
    </row>
    <row r="16" spans="3:6" ht="75" x14ac:dyDescent="0.25">
      <c r="C16" s="17"/>
      <c r="D16" s="4" t="s">
        <v>13</v>
      </c>
      <c r="E16" s="2" t="s">
        <v>14</v>
      </c>
      <c r="F16" s="3">
        <v>0.12</v>
      </c>
    </row>
    <row r="17" spans="3:6" x14ac:dyDescent="0.25">
      <c r="C17" s="18" t="s">
        <v>24</v>
      </c>
      <c r="D17" s="18"/>
      <c r="E17" s="18"/>
      <c r="F17" s="5">
        <f>+F13+F16</f>
        <v>0.31</v>
      </c>
    </row>
    <row r="18" spans="3:6" ht="30" x14ac:dyDescent="0.25">
      <c r="C18" s="17" t="s">
        <v>25</v>
      </c>
      <c r="D18" s="17" t="s">
        <v>26</v>
      </c>
      <c r="E18" s="2" t="s">
        <v>27</v>
      </c>
      <c r="F18" s="16">
        <v>0.04</v>
      </c>
    </row>
    <row r="19" spans="3:6" ht="30" x14ac:dyDescent="0.25">
      <c r="C19" s="17"/>
      <c r="D19" s="17"/>
      <c r="E19" s="2" t="s">
        <v>28</v>
      </c>
      <c r="F19" s="16"/>
    </row>
    <row r="20" spans="3:6" x14ac:dyDescent="0.25">
      <c r="C20" s="17"/>
      <c r="D20" s="6" t="s">
        <v>29</v>
      </c>
      <c r="E20" s="2" t="s">
        <v>30</v>
      </c>
      <c r="F20" s="3">
        <v>0.05</v>
      </c>
    </row>
    <row r="21" spans="3:6" ht="90" x14ac:dyDescent="0.25">
      <c r="C21" s="17"/>
      <c r="D21" s="17" t="s">
        <v>31</v>
      </c>
      <c r="E21" s="2" t="s">
        <v>32</v>
      </c>
      <c r="F21" s="16">
        <v>0.06</v>
      </c>
    </row>
    <row r="22" spans="3:6" ht="45" x14ac:dyDescent="0.25">
      <c r="C22" s="17"/>
      <c r="D22" s="17"/>
      <c r="E22" s="2" t="s">
        <v>33</v>
      </c>
      <c r="F22" s="16"/>
    </row>
    <row r="23" spans="3:6" ht="30" x14ac:dyDescent="0.25">
      <c r="C23" s="17"/>
      <c r="D23" s="17" t="s">
        <v>34</v>
      </c>
      <c r="E23" s="2" t="s">
        <v>35</v>
      </c>
      <c r="F23" s="16">
        <v>0.06</v>
      </c>
    </row>
    <row r="24" spans="3:6" ht="30" x14ac:dyDescent="0.25">
      <c r="C24" s="17"/>
      <c r="D24" s="17"/>
      <c r="E24" s="2" t="s">
        <v>36</v>
      </c>
      <c r="F24" s="16"/>
    </row>
    <row r="25" spans="3:6" ht="30" x14ac:dyDescent="0.25">
      <c r="C25" s="17"/>
      <c r="D25" s="17"/>
      <c r="E25" s="2" t="s">
        <v>37</v>
      </c>
      <c r="F25" s="16"/>
    </row>
    <row r="26" spans="3:6" ht="30" x14ac:dyDescent="0.25">
      <c r="C26" s="17"/>
      <c r="D26" s="17" t="s">
        <v>38</v>
      </c>
      <c r="E26" s="2" t="s">
        <v>39</v>
      </c>
      <c r="F26" s="16">
        <v>0.06</v>
      </c>
    </row>
    <row r="27" spans="3:6" ht="45" x14ac:dyDescent="0.25">
      <c r="C27" s="17"/>
      <c r="D27" s="17"/>
      <c r="E27" s="2" t="s">
        <v>40</v>
      </c>
      <c r="F27" s="16"/>
    </row>
    <row r="28" spans="3:6" ht="30" x14ac:dyDescent="0.25">
      <c r="C28" s="17"/>
      <c r="D28" s="6" t="s">
        <v>41</v>
      </c>
      <c r="E28" s="2" t="s">
        <v>42</v>
      </c>
      <c r="F28" s="3">
        <v>0.04</v>
      </c>
    </row>
    <row r="29" spans="3:6" x14ac:dyDescent="0.25">
      <c r="C29" s="18" t="s">
        <v>43</v>
      </c>
      <c r="D29" s="18"/>
      <c r="E29" s="18"/>
      <c r="F29" s="5">
        <f>F18+F20+F21+F23+F26+F28</f>
        <v>0.31</v>
      </c>
    </row>
    <row r="30" spans="3:6" x14ac:dyDescent="0.25">
      <c r="C30" s="19" t="s">
        <v>44</v>
      </c>
      <c r="D30" s="20"/>
      <c r="E30" s="21"/>
      <c r="F30" s="7">
        <f>+F12+F17+F29</f>
        <v>1</v>
      </c>
    </row>
  </sheetData>
  <mergeCells count="23">
    <mergeCell ref="D13:D15"/>
    <mergeCell ref="C30:E30"/>
    <mergeCell ref="C17:E17"/>
    <mergeCell ref="C18:C28"/>
    <mergeCell ref="C29:E29"/>
    <mergeCell ref="D21:D22"/>
    <mergeCell ref="D23:D25"/>
    <mergeCell ref="F21:F22"/>
    <mergeCell ref="F23:F25"/>
    <mergeCell ref="D26:D27"/>
    <mergeCell ref="F26:F27"/>
    <mergeCell ref="C3:C11"/>
    <mergeCell ref="D3:D6"/>
    <mergeCell ref="D7:D8"/>
    <mergeCell ref="D10:D11"/>
    <mergeCell ref="C12:E12"/>
    <mergeCell ref="F3:F6"/>
    <mergeCell ref="F7:F8"/>
    <mergeCell ref="F10:F11"/>
    <mergeCell ref="F13:F15"/>
    <mergeCell ref="D18:D19"/>
    <mergeCell ref="F18:F19"/>
    <mergeCell ref="C13: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309B2-CA5C-437F-A25A-0801B8507A98}">
  <sheetPr>
    <pageSetUpPr fitToPage="1"/>
  </sheetPr>
  <dimension ref="A1:H27"/>
  <sheetViews>
    <sheetView tabSelected="1" topLeftCell="A3" zoomScale="85" zoomScaleNormal="85" workbookViewId="0">
      <selection activeCell="F4" sqref="F4"/>
    </sheetView>
  </sheetViews>
  <sheetFormatPr baseColWidth="10" defaultColWidth="11.42578125" defaultRowHeight="15" x14ac:dyDescent="0.25"/>
  <cols>
    <col min="1" max="1" width="24.7109375" bestFit="1" customWidth="1"/>
    <col min="2" max="2" width="35.28515625" bestFit="1" customWidth="1"/>
    <col min="3" max="3" width="27.7109375" bestFit="1" customWidth="1"/>
    <col min="4" max="4" width="8.42578125" bestFit="1" customWidth="1"/>
    <col min="5" max="5" width="28.85546875" customWidth="1"/>
    <col min="6" max="6" width="19.140625" customWidth="1"/>
    <col min="7" max="7" width="22" customWidth="1"/>
    <col min="8" max="8" width="21.42578125" customWidth="1"/>
  </cols>
  <sheetData>
    <row r="1" spans="1:8" x14ac:dyDescent="0.25">
      <c r="A1" s="15" t="s">
        <v>0</v>
      </c>
      <c r="B1" s="15" t="s">
        <v>1</v>
      </c>
      <c r="C1" s="15" t="s">
        <v>2</v>
      </c>
      <c r="D1" s="15" t="s">
        <v>45</v>
      </c>
      <c r="E1" s="15" t="s">
        <v>46</v>
      </c>
      <c r="F1" s="12" t="s">
        <v>47</v>
      </c>
      <c r="G1" s="12"/>
      <c r="H1" s="12"/>
    </row>
    <row r="2" spans="1:8" x14ac:dyDescent="0.25">
      <c r="A2" s="15"/>
      <c r="B2" s="15"/>
      <c r="C2" s="15"/>
      <c r="D2" s="15"/>
      <c r="E2" s="15"/>
      <c r="F2" s="1" t="s">
        <v>48</v>
      </c>
      <c r="G2" s="1" t="s">
        <v>49</v>
      </c>
      <c r="H2" s="1" t="s">
        <v>50</v>
      </c>
    </row>
    <row r="3" spans="1:8" ht="99" customHeight="1" x14ac:dyDescent="0.25">
      <c r="A3" s="13" t="s">
        <v>51</v>
      </c>
      <c r="B3" s="14" t="s">
        <v>52</v>
      </c>
      <c r="C3" s="11" t="s">
        <v>6</v>
      </c>
      <c r="D3" s="8">
        <v>3</v>
      </c>
      <c r="E3" s="11" t="s">
        <v>53</v>
      </c>
      <c r="F3" s="10"/>
      <c r="G3" s="10"/>
      <c r="H3" s="10"/>
    </row>
    <row r="4" spans="1:8" ht="89.45" customHeight="1" x14ac:dyDescent="0.25">
      <c r="A4" s="13"/>
      <c r="B4" s="14"/>
      <c r="C4" s="11" t="s">
        <v>7</v>
      </c>
      <c r="D4" s="8">
        <v>2</v>
      </c>
      <c r="E4" s="11" t="s">
        <v>54</v>
      </c>
      <c r="F4" s="10"/>
      <c r="G4" s="10"/>
      <c r="H4" s="10"/>
    </row>
    <row r="5" spans="1:8" ht="105" x14ac:dyDescent="0.25">
      <c r="A5" s="13"/>
      <c r="B5" s="14"/>
      <c r="C5" s="11" t="s">
        <v>8</v>
      </c>
      <c r="D5" s="8">
        <v>2</v>
      </c>
      <c r="E5" s="11" t="s">
        <v>55</v>
      </c>
      <c r="F5" s="10"/>
      <c r="G5" s="10"/>
      <c r="H5" s="10"/>
    </row>
    <row r="6" spans="1:8" ht="90" x14ac:dyDescent="0.25">
      <c r="A6" s="13"/>
      <c r="B6" s="14"/>
      <c r="C6" s="11" t="s">
        <v>9</v>
      </c>
      <c r="D6" s="8">
        <v>2</v>
      </c>
      <c r="E6" s="11" t="s">
        <v>56</v>
      </c>
      <c r="F6" s="10"/>
      <c r="G6" s="10"/>
      <c r="H6" s="10"/>
    </row>
    <row r="7" spans="1:8" ht="75" x14ac:dyDescent="0.25">
      <c r="A7" s="13"/>
      <c r="B7" s="14" t="s">
        <v>57</v>
      </c>
      <c r="C7" s="11" t="s">
        <v>11</v>
      </c>
      <c r="D7" s="8">
        <v>6</v>
      </c>
      <c r="E7" s="11" t="s">
        <v>58</v>
      </c>
      <c r="F7" s="10"/>
      <c r="G7" s="10"/>
      <c r="H7" s="10"/>
    </row>
    <row r="8" spans="1:8" ht="90" x14ac:dyDescent="0.25">
      <c r="A8" s="13"/>
      <c r="B8" s="14"/>
      <c r="C8" s="11" t="s">
        <v>12</v>
      </c>
      <c r="D8" s="8">
        <v>5</v>
      </c>
      <c r="E8" s="11" t="s">
        <v>59</v>
      </c>
      <c r="F8" s="10"/>
      <c r="G8" s="10"/>
      <c r="H8" s="10"/>
    </row>
    <row r="9" spans="1:8" ht="180" x14ac:dyDescent="0.25">
      <c r="A9" s="13"/>
      <c r="B9" s="9" t="s">
        <v>60</v>
      </c>
      <c r="C9" s="11" t="s">
        <v>14</v>
      </c>
      <c r="D9" s="8">
        <v>7</v>
      </c>
      <c r="E9" s="11" t="s">
        <v>61</v>
      </c>
      <c r="F9" s="10"/>
      <c r="G9" s="10"/>
      <c r="H9" s="10"/>
    </row>
    <row r="10" spans="1:8" ht="88.5" customHeight="1" x14ac:dyDescent="0.25">
      <c r="A10" s="13"/>
      <c r="B10" s="14" t="s">
        <v>62</v>
      </c>
      <c r="C10" s="11" t="s">
        <v>16</v>
      </c>
      <c r="D10" s="8">
        <v>6</v>
      </c>
      <c r="E10" s="11" t="s">
        <v>63</v>
      </c>
      <c r="F10" s="10"/>
      <c r="G10" s="10"/>
      <c r="H10" s="10"/>
    </row>
    <row r="11" spans="1:8" ht="86.45" customHeight="1" x14ac:dyDescent="0.25">
      <c r="A11" s="13"/>
      <c r="B11" s="14"/>
      <c r="C11" s="11" t="s">
        <v>17</v>
      </c>
      <c r="D11" s="8">
        <v>5</v>
      </c>
      <c r="E11" s="11" t="s">
        <v>64</v>
      </c>
      <c r="F11" s="10"/>
      <c r="G11" s="10"/>
      <c r="H11" s="10"/>
    </row>
    <row r="12" spans="1:8" ht="75" x14ac:dyDescent="0.25">
      <c r="A12" s="13" t="s">
        <v>65</v>
      </c>
      <c r="B12" s="14" t="s">
        <v>66</v>
      </c>
      <c r="C12" s="11" t="s">
        <v>21</v>
      </c>
      <c r="D12" s="8">
        <v>5</v>
      </c>
      <c r="E12" s="11" t="s">
        <v>67</v>
      </c>
      <c r="F12" s="10"/>
      <c r="G12" s="10"/>
      <c r="H12" s="10"/>
    </row>
    <row r="13" spans="1:8" ht="83.25" customHeight="1" x14ac:dyDescent="0.25">
      <c r="A13" s="13"/>
      <c r="B13" s="14"/>
      <c r="C13" s="11" t="s">
        <v>22</v>
      </c>
      <c r="D13" s="8">
        <v>10</v>
      </c>
      <c r="E13" s="11" t="s">
        <v>68</v>
      </c>
      <c r="F13" s="10"/>
      <c r="G13" s="10"/>
      <c r="H13" s="10"/>
    </row>
    <row r="14" spans="1:8" ht="96" customHeight="1" x14ac:dyDescent="0.25">
      <c r="A14" s="13"/>
      <c r="B14" s="14"/>
      <c r="C14" s="11" t="s">
        <v>23</v>
      </c>
      <c r="D14" s="8">
        <v>5</v>
      </c>
      <c r="E14" s="11" t="s">
        <v>69</v>
      </c>
      <c r="F14" s="10"/>
      <c r="G14" s="10"/>
      <c r="H14" s="10"/>
    </row>
    <row r="15" spans="1:8" ht="180" x14ac:dyDescent="0.25">
      <c r="A15" s="13"/>
      <c r="B15" s="9" t="s">
        <v>70</v>
      </c>
      <c r="C15" s="11" t="s">
        <v>14</v>
      </c>
      <c r="D15" s="8">
        <v>11</v>
      </c>
      <c r="E15" s="11" t="s">
        <v>71</v>
      </c>
      <c r="F15" s="10"/>
      <c r="G15" s="10"/>
      <c r="H15" s="10"/>
    </row>
    <row r="16" spans="1:8" ht="60" x14ac:dyDescent="0.25">
      <c r="A16" s="13" t="s">
        <v>72</v>
      </c>
      <c r="B16" s="14" t="s">
        <v>73</v>
      </c>
      <c r="C16" s="11" t="s">
        <v>27</v>
      </c>
      <c r="D16" s="8">
        <v>2</v>
      </c>
      <c r="E16" s="11" t="s">
        <v>74</v>
      </c>
      <c r="F16" s="10"/>
      <c r="G16" s="10"/>
      <c r="H16" s="10"/>
    </row>
    <row r="17" spans="1:8" ht="60" x14ac:dyDescent="0.25">
      <c r="A17" s="13"/>
      <c r="B17" s="14"/>
      <c r="C17" s="11" t="s">
        <v>28</v>
      </c>
      <c r="D17" s="8">
        <v>2</v>
      </c>
      <c r="E17" s="11" t="s">
        <v>74</v>
      </c>
      <c r="F17" s="10"/>
      <c r="G17" s="10"/>
      <c r="H17" s="10"/>
    </row>
    <row r="18" spans="1:8" ht="120" x14ac:dyDescent="0.25">
      <c r="A18" s="13"/>
      <c r="B18" s="9" t="s">
        <v>75</v>
      </c>
      <c r="C18" s="11" t="s">
        <v>30</v>
      </c>
      <c r="D18" s="8">
        <v>5</v>
      </c>
      <c r="E18" s="11" t="s">
        <v>76</v>
      </c>
      <c r="F18" s="10"/>
      <c r="G18" s="10"/>
      <c r="H18" s="10"/>
    </row>
    <row r="19" spans="1:8" ht="213.6" customHeight="1" x14ac:dyDescent="0.25">
      <c r="A19" s="13"/>
      <c r="B19" s="14" t="s">
        <v>77</v>
      </c>
      <c r="C19" s="11" t="s">
        <v>32</v>
      </c>
      <c r="D19" s="8">
        <v>3</v>
      </c>
      <c r="E19" s="11" t="s">
        <v>78</v>
      </c>
      <c r="F19" s="10"/>
      <c r="G19" s="10"/>
      <c r="H19" s="10"/>
    </row>
    <row r="20" spans="1:8" ht="102.6" customHeight="1" x14ac:dyDescent="0.25">
      <c r="A20" s="13"/>
      <c r="B20" s="14"/>
      <c r="C20" s="11" t="s">
        <v>33</v>
      </c>
      <c r="D20" s="8">
        <v>3</v>
      </c>
      <c r="E20" s="11" t="s">
        <v>79</v>
      </c>
      <c r="F20" s="10"/>
      <c r="G20" s="10"/>
      <c r="H20" s="10"/>
    </row>
    <row r="21" spans="1:8" ht="120" x14ac:dyDescent="0.25">
      <c r="A21" s="13"/>
      <c r="B21" s="14" t="s">
        <v>80</v>
      </c>
      <c r="C21" s="11" t="s">
        <v>35</v>
      </c>
      <c r="D21" s="8">
        <v>2</v>
      </c>
      <c r="E21" s="11" t="s">
        <v>81</v>
      </c>
      <c r="F21" s="10"/>
      <c r="G21" s="10"/>
      <c r="H21" s="10"/>
    </row>
    <row r="22" spans="1:8" ht="105" x14ac:dyDescent="0.25">
      <c r="A22" s="13"/>
      <c r="B22" s="14"/>
      <c r="C22" s="11" t="s">
        <v>36</v>
      </c>
      <c r="D22" s="8">
        <v>2</v>
      </c>
      <c r="E22" s="11" t="s">
        <v>82</v>
      </c>
      <c r="F22" s="10"/>
      <c r="G22" s="10"/>
      <c r="H22" s="10"/>
    </row>
    <row r="23" spans="1:8" ht="112.15" customHeight="1" x14ac:dyDescent="0.25">
      <c r="A23" s="13"/>
      <c r="B23" s="14"/>
      <c r="C23" s="11" t="s">
        <v>37</v>
      </c>
      <c r="D23" s="8">
        <v>2</v>
      </c>
      <c r="E23" s="11" t="s">
        <v>83</v>
      </c>
      <c r="F23" s="10"/>
      <c r="G23" s="10"/>
      <c r="H23" s="10"/>
    </row>
    <row r="24" spans="1:8" ht="162.75" customHeight="1" x14ac:dyDescent="0.25">
      <c r="A24" s="13"/>
      <c r="B24" s="14" t="s">
        <v>84</v>
      </c>
      <c r="C24" s="11" t="s">
        <v>39</v>
      </c>
      <c r="D24" s="8">
        <v>4</v>
      </c>
      <c r="E24" s="11" t="s">
        <v>85</v>
      </c>
      <c r="F24" s="10"/>
      <c r="G24" s="10"/>
      <c r="H24" s="10"/>
    </row>
    <row r="25" spans="1:8" ht="120" x14ac:dyDescent="0.25">
      <c r="A25" s="13"/>
      <c r="B25" s="14"/>
      <c r="C25" s="11" t="s">
        <v>40</v>
      </c>
      <c r="D25" s="8">
        <v>2</v>
      </c>
      <c r="E25" s="11" t="s">
        <v>86</v>
      </c>
      <c r="F25" s="10"/>
      <c r="G25" s="10"/>
      <c r="H25" s="10"/>
    </row>
    <row r="26" spans="1:8" ht="60" x14ac:dyDescent="0.25">
      <c r="A26" s="13"/>
      <c r="B26" s="9" t="s">
        <v>87</v>
      </c>
      <c r="C26" s="11" t="s">
        <v>42</v>
      </c>
      <c r="D26" s="8">
        <v>4</v>
      </c>
      <c r="E26" s="11" t="s">
        <v>88</v>
      </c>
      <c r="F26" s="10"/>
      <c r="G26" s="10"/>
      <c r="H26" s="10"/>
    </row>
    <row r="27" spans="1:8" x14ac:dyDescent="0.25">
      <c r="A27" s="12" t="s">
        <v>89</v>
      </c>
      <c r="B27" s="12"/>
      <c r="C27" s="12"/>
      <c r="D27" s="12"/>
      <c r="E27" s="12"/>
      <c r="F27" s="1">
        <f>SUM(F3:F26)</f>
        <v>0</v>
      </c>
      <c r="G27" s="1">
        <f t="shared" ref="G27:H27" si="0">SUM(G3:G26)</f>
        <v>0</v>
      </c>
      <c r="H27" s="1">
        <f t="shared" si="0"/>
        <v>0</v>
      </c>
    </row>
  </sheetData>
  <mergeCells count="18">
    <mergeCell ref="F1:H1"/>
    <mergeCell ref="A1:A2"/>
    <mergeCell ref="B1:B2"/>
    <mergeCell ref="C1:C2"/>
    <mergeCell ref="D1:D2"/>
    <mergeCell ref="E1:E2"/>
    <mergeCell ref="A27:E27"/>
    <mergeCell ref="A3:A11"/>
    <mergeCell ref="B3:B6"/>
    <mergeCell ref="B7:B8"/>
    <mergeCell ref="B10:B11"/>
    <mergeCell ref="A12:A15"/>
    <mergeCell ref="B12:B14"/>
    <mergeCell ref="A16:A26"/>
    <mergeCell ref="B16:B17"/>
    <mergeCell ref="B19:B20"/>
    <mergeCell ref="B21:B23"/>
    <mergeCell ref="B24:B25"/>
  </mergeCells>
  <phoneticPr fontId="3" type="noConversion"/>
  <pageMargins left="0.7" right="0.7" top="0.75" bottom="0.75" header="0.3" footer="0.3"/>
  <pageSetup scale="6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f30611-4745-4143-bdd3-d965e5fd4e63">
      <Terms xmlns="http://schemas.microsoft.com/office/infopath/2007/PartnerControls"/>
    </lcf76f155ced4ddcb4097134ff3c332f>
    <TaxCatchAll xmlns="0b07dbb8-e0ee-4ffb-88c9-bc6720ff09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35216E94DC144A8806AF3521037990" ma:contentTypeVersion="16" ma:contentTypeDescription="Crear nuevo documento." ma:contentTypeScope="" ma:versionID="4a2d5943b210bcd17dbd260dd251de0b">
  <xsd:schema xmlns:xsd="http://www.w3.org/2001/XMLSchema" xmlns:xs="http://www.w3.org/2001/XMLSchema" xmlns:p="http://schemas.microsoft.com/office/2006/metadata/properties" xmlns:ns2="0b07dbb8-e0ee-4ffb-88c9-bc6720ff091c" xmlns:ns3="fff30611-4745-4143-bdd3-d965e5fd4e63" targetNamespace="http://schemas.microsoft.com/office/2006/metadata/properties" ma:root="true" ma:fieldsID="9bb4160851f4f06322b1de96d71b0aff" ns2:_="" ns3:_="">
    <xsd:import namespace="0b07dbb8-e0ee-4ffb-88c9-bc6720ff091c"/>
    <xsd:import namespace="fff30611-4745-4143-bdd3-d965e5fd4e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Location"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07dbb8-e0ee-4ffb-88c9-bc6720ff091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a5657c98-deef-4b34-86f3-4938845ebeab}" ma:internalName="TaxCatchAll" ma:showField="CatchAllData" ma:web="0b07dbb8-e0ee-4ffb-88c9-bc6720ff09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ff30611-4745-4143-bdd3-d965e5fd4e6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685FAC-FFA4-4EBF-B2A1-2425B86E7DF9}">
  <ds:schemaRefs>
    <ds:schemaRef ds:uri="http://schemas.microsoft.com/office/2006/metadata/properties"/>
    <ds:schemaRef ds:uri="http://schemas.microsoft.com/office/infopath/2007/PartnerControls"/>
    <ds:schemaRef ds:uri="fff30611-4745-4143-bdd3-d965e5fd4e63"/>
    <ds:schemaRef ds:uri="0b07dbb8-e0ee-4ffb-88c9-bc6720ff091c"/>
  </ds:schemaRefs>
</ds:datastoreItem>
</file>

<file path=customXml/itemProps2.xml><?xml version="1.0" encoding="utf-8"?>
<ds:datastoreItem xmlns:ds="http://schemas.openxmlformats.org/officeDocument/2006/customXml" ds:itemID="{C78C40DC-4A53-49AB-8E34-F29057A6A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07dbb8-e0ee-4ffb-88c9-bc6720ff091c"/>
    <ds:schemaRef ds:uri="fff30611-4745-4143-bdd3-d965e5fd4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7A0E94-1389-4188-B784-EB51119C9B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peso</vt:lpstr>
      <vt:lpstr>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Rodriguez</dc:creator>
  <cp:keywords/>
  <dc:description/>
  <cp:lastModifiedBy>Claudia Yamileth Rendon Valencia</cp:lastModifiedBy>
  <cp:revision/>
  <cp:lastPrinted>2026-03-24T23:29:36Z</cp:lastPrinted>
  <dcterms:created xsi:type="dcterms:W3CDTF">2025-05-12T16:51:35Z</dcterms:created>
  <dcterms:modified xsi:type="dcterms:W3CDTF">2026-03-24T23:29:36Z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0x010100CD35216E94DC144A8806AF3521037990</vt:lpwstr>
  </property>
  <property fmtid="{D5CDD505-2E9C-101B-9397-08002B2CF9AE}" pid="3" name="MediaServiceImageTags">
    <vt:lpwstr/>
  </property>
</Properties>
</file>